
<file path=[Content_Types].xml><?xml version="1.0" encoding="utf-8"?>
<Types xmlns="http://schemas.openxmlformats.org/package/2006/content-types">
  <Default Extension="xml" ContentType="application/xml"/>
  <Default Extension="jpeg" ContentType="image/jpeg"/>
  <Default Extension="vml" ContentType="application/vnd.openxmlformats-officedocument.vmlDrawing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3.xml" ContentType="application/vnd.openxmlformats-officedocument.drawing+xml"/>
  <Override PartName="/xl/ctrlProps/ctrlProp3.xml" ContentType="application/vnd.ms-excel.controlproperties+xml"/>
  <Override PartName="/xl/ctrlProps/ctrlProp4.xml" ContentType="application/vnd.ms-excel.controlproperties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drawings/drawing4.xml" ContentType="application/vnd.openxmlformats-officedocument.drawing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drawings/drawing5.xml" ContentType="application/vnd.openxmlformats-officedocument.drawing+xml"/>
  <Override PartName="/xl/ctrlProps/ctrlProp5.xml" ContentType="application/vnd.ms-excel.controlproperties+xml"/>
  <Override PartName="/xl/ctrlProps/ctrlProp6.xml" ContentType="application/vnd.ms-excel.controlproperties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drawings/drawing6.xml" ContentType="application/vnd.openxmlformats-officedocument.drawing+xml"/>
  <Override PartName="/xl/ctrlProps/ctrlProp7.xml" ContentType="application/vnd.ms-excel.controlproperties+xml"/>
  <Override PartName="/xl/ctrlProps/ctrlProp8.xml" ContentType="application/vnd.ms-excel.controlproperties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drawings/drawing7.xml" ContentType="application/vnd.openxmlformats-officedocument.drawing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drawings/drawing8.xml" ContentType="application/vnd.openxmlformats-officedocument.drawing+xml"/>
  <Override PartName="/xl/ctrlProps/ctrlProp9.xml" ContentType="application/vnd.ms-excel.controlproperties+xml"/>
  <Override PartName="/xl/ctrlProps/ctrlProp10.xml" ContentType="application/vnd.ms-excel.controlproperties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drawings/drawing9.xml" ContentType="application/vnd.openxmlformats-officedocument.drawing+xml"/>
  <Override PartName="/xl/ctrlProps/ctrlProp11.xml" ContentType="application/vnd.ms-excel.controlproperties+xml"/>
  <Override PartName="/xl/ctrlProps/ctrlProp12.xml" ContentType="application/vnd.ms-excel.controlproperties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0910"/>
  <workbookPr showInkAnnotation="0" codeName="ThisWorkbook" autoCompressPictures="0"/>
  <bookViews>
    <workbookView xWindow="0" yWindow="0" windowWidth="25440" windowHeight="16460" tabRatio="500" firstSheet="25" activeTab="26"/>
  </bookViews>
  <sheets>
    <sheet name="correcteness_difficult_avg_spss" sheetId="1" r:id="rId1"/>
    <sheet name="ANOVA_HID" sheetId="5" state="hidden" r:id="rId2"/>
    <sheet name="ANOVA_HID1" sheetId="6" state="hidden" r:id="rId3"/>
    <sheet name="ANOVA_HID2" sheetId="7" state="hidden" r:id="rId4"/>
    <sheet name="ANOVA_HID3" sheetId="12" state="hidden" r:id="rId5"/>
    <sheet name="ANOVA_HID4" sheetId="13" state="hidden" r:id="rId6"/>
    <sheet name="ANOVA_HID5" sheetId="14" state="hidden" r:id="rId7"/>
    <sheet name="ANOVA_HID6" sheetId="16" state="hidden" r:id="rId8"/>
    <sheet name="ANOVA_HID7" sheetId="17" state="hidden" r:id="rId9"/>
    <sheet name="ANOVA_HID8" sheetId="18" state="hidden" r:id="rId10"/>
    <sheet name="ANOVA_HID9" sheetId="20" state="hidden" r:id="rId11"/>
    <sheet name="ANOVA_HID10" sheetId="21" state="hidden" r:id="rId12"/>
    <sheet name="ANOVA_HID11" sheetId="22" state="hidden" r:id="rId13"/>
    <sheet name="VC_D_ANOVA" sheetId="19" r:id="rId14"/>
    <sheet name="VC_A_ANOVA" sheetId="4" r:id="rId15"/>
    <sheet name="hsb_hsl_corr_diff_Avg." sheetId="2" r:id="rId16"/>
    <sheet name="ANOVA1_HID" sheetId="9" state="hidden" r:id="rId17"/>
    <sheet name="ANOVA1_HID1" sheetId="10" state="hidden" r:id="rId18"/>
    <sheet name="ANOVA_HID12" sheetId="24" state="hidden" r:id="rId19"/>
    <sheet name="ANOVA_HID13" sheetId="25" state="hidden" r:id="rId20"/>
    <sheet name="ANOVA_HID14" sheetId="26" state="hidden" r:id="rId21"/>
    <sheet name="ANOVA_HID15" sheetId="28" state="hidden" r:id="rId22"/>
    <sheet name="ANOVA_HID16" sheetId="29" state="hidden" r:id="rId23"/>
    <sheet name="ANOVA_HID17" sheetId="30" state="hidden" r:id="rId24"/>
    <sheet name="HSV_HSL_A_ANOVA" sheetId="27" r:id="rId25"/>
    <sheet name="HSV_HSL_D_ANOVA" sheetId="23" r:id="rId26"/>
    <sheet name="Sheet31" sheetId="31" r:id="rId27"/>
    <sheet name="SpecDiff" sheetId="32" r:id="rId28"/>
    <sheet name="ANOVA_HID18" sheetId="34" state="hidden" r:id="rId29"/>
    <sheet name="ANOVA_HID19" sheetId="35" state="hidden" r:id="rId30"/>
    <sheet name="ANOVA_HID20" sheetId="36" state="hidden" r:id="rId31"/>
    <sheet name="ANOVA1_HID2" sheetId="38" state="hidden" r:id="rId32"/>
    <sheet name="ANOVA1_HID3" sheetId="39" state="hidden" r:id="rId33"/>
    <sheet name="ANOVA1_HID4" sheetId="40" state="hidden" r:id="rId34"/>
    <sheet name="ANOVA1" sheetId="37" r:id="rId35"/>
    <sheet name="ANOVA" sheetId="33" r:id="rId36"/>
  </sheets>
  <calcPr calcId="14000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N79" i="32" l="1"/>
  <c r="O79" i="32"/>
  <c r="P79" i="32"/>
  <c r="M79" i="32"/>
  <c r="N78" i="32"/>
  <c r="O78" i="32"/>
  <c r="P78" i="32"/>
  <c r="M78" i="32"/>
  <c r="N77" i="32"/>
  <c r="O77" i="32"/>
  <c r="P77" i="32"/>
  <c r="M77" i="32"/>
  <c r="G631" i="32"/>
  <c r="G632" i="32"/>
  <c r="G630" i="32"/>
  <c r="G552" i="32"/>
  <c r="G553" i="32"/>
  <c r="G551" i="32"/>
  <c r="G473" i="32"/>
  <c r="G474" i="32"/>
  <c r="G472" i="32"/>
  <c r="G394" i="32"/>
  <c r="G395" i="32"/>
  <c r="G393" i="32"/>
  <c r="G315" i="32"/>
  <c r="G316" i="32"/>
  <c r="G314" i="32"/>
  <c r="G236" i="32"/>
  <c r="G237" i="32"/>
  <c r="G235" i="32"/>
  <c r="G157" i="32"/>
  <c r="G158" i="32"/>
  <c r="G156" i="32"/>
  <c r="G78" i="32"/>
  <c r="G79" i="32"/>
  <c r="G77" i="32"/>
  <c r="A947" i="32"/>
  <c r="A948" i="32"/>
  <c r="A946" i="32"/>
  <c r="A868" i="32"/>
  <c r="A869" i="32"/>
  <c r="A867" i="32"/>
  <c r="A789" i="32"/>
  <c r="A790" i="32"/>
  <c r="A788" i="32"/>
  <c r="A710" i="32"/>
  <c r="A711" i="32"/>
  <c r="A709" i="32"/>
  <c r="A631" i="32"/>
  <c r="A632" i="32"/>
  <c r="A630" i="32"/>
  <c r="A552" i="32"/>
  <c r="A553" i="32"/>
  <c r="A551" i="32"/>
  <c r="A473" i="32"/>
  <c r="A474" i="32"/>
  <c r="A472" i="32"/>
  <c r="A394" i="32"/>
  <c r="A395" i="32"/>
  <c r="A393" i="32"/>
  <c r="A315" i="32"/>
  <c r="A316" i="32"/>
  <c r="A314" i="32"/>
  <c r="A236" i="32"/>
  <c r="A237" i="32"/>
  <c r="A235" i="32"/>
  <c r="A157" i="32"/>
  <c r="A158" i="32"/>
  <c r="A156" i="32"/>
  <c r="A77" i="32"/>
  <c r="A78" i="32"/>
  <c r="A79" i="32"/>
  <c r="S78" i="32"/>
  <c r="S79" i="32"/>
  <c r="T78" i="32"/>
  <c r="T79" i="32"/>
  <c r="R78" i="32"/>
  <c r="R79" i="32"/>
  <c r="S77" i="32"/>
  <c r="T77" i="32"/>
  <c r="R77" i="32"/>
  <c r="B1" i="40"/>
  <c r="C1" i="40"/>
  <c r="B2" i="40"/>
  <c r="C2" i="40"/>
  <c r="B3" i="40"/>
  <c r="C3" i="40"/>
  <c r="B4" i="40"/>
  <c r="C4" i="40"/>
  <c r="B5" i="40"/>
  <c r="C5" i="40"/>
  <c r="B6" i="40"/>
  <c r="C6" i="40"/>
  <c r="B7" i="40"/>
  <c r="C7" i="40"/>
  <c r="B8" i="40"/>
  <c r="C8" i="40"/>
  <c r="B9" i="40"/>
  <c r="C9" i="40"/>
  <c r="B10" i="40"/>
  <c r="C10" i="40"/>
  <c r="B11" i="40"/>
  <c r="C11" i="40"/>
  <c r="B12" i="40"/>
  <c r="C12" i="40"/>
  <c r="B13" i="40"/>
  <c r="C13" i="40"/>
  <c r="B14" i="40"/>
  <c r="C14" i="40"/>
  <c r="B15" i="40"/>
  <c r="C15" i="40"/>
  <c r="B16" i="40"/>
  <c r="C16" i="40"/>
  <c r="B17" i="40"/>
  <c r="C17" i="40"/>
  <c r="B18" i="40"/>
  <c r="C18" i="40"/>
  <c r="B19" i="40"/>
  <c r="C19" i="40"/>
  <c r="B20" i="40"/>
  <c r="C20" i="40"/>
  <c r="B21" i="40"/>
  <c r="C21" i="40"/>
  <c r="B22" i="40"/>
  <c r="C22" i="40"/>
  <c r="B23" i="40"/>
  <c r="C23" i="40"/>
  <c r="B24" i="40"/>
  <c r="C24" i="40"/>
  <c r="B25" i="40"/>
  <c r="C25" i="40"/>
  <c r="B26" i="40"/>
  <c r="C26" i="40"/>
  <c r="B27" i="40"/>
  <c r="C27" i="40"/>
  <c r="B28" i="40"/>
  <c r="C28" i="40"/>
  <c r="B29" i="40"/>
  <c r="C29" i="40"/>
  <c r="B30" i="40"/>
  <c r="C30" i="40"/>
  <c r="B31" i="40"/>
  <c r="C31" i="40"/>
  <c r="B32" i="40"/>
  <c r="C32" i="40"/>
  <c r="B33" i="40"/>
  <c r="C33" i="40"/>
  <c r="B34" i="40"/>
  <c r="C34" i="40"/>
  <c r="B35" i="40"/>
  <c r="C35" i="40"/>
  <c r="B36" i="40"/>
  <c r="C36" i="40"/>
  <c r="B37" i="40"/>
  <c r="C37" i="40"/>
  <c r="B38" i="40"/>
  <c r="C38" i="40"/>
  <c r="B39" i="40"/>
  <c r="C39" i="40"/>
  <c r="B40" i="40"/>
  <c r="C40" i="40"/>
  <c r="B41" i="40"/>
  <c r="C41" i="40"/>
  <c r="B42" i="40"/>
  <c r="C42" i="40"/>
  <c r="B43" i="40"/>
  <c r="C43" i="40"/>
  <c r="B44" i="40"/>
  <c r="C44" i="40"/>
  <c r="B45" i="40"/>
  <c r="C45" i="40"/>
  <c r="B46" i="40"/>
  <c r="C46" i="40"/>
  <c r="B47" i="40"/>
  <c r="C47" i="40"/>
  <c r="B48" i="40"/>
  <c r="C48" i="40"/>
  <c r="B49" i="40"/>
  <c r="C49" i="40"/>
  <c r="B50" i="40"/>
  <c r="C50" i="40"/>
  <c r="B51" i="40"/>
  <c r="C51" i="40"/>
  <c r="B52" i="40"/>
  <c r="C52" i="40"/>
  <c r="B53" i="40"/>
  <c r="C53" i="40"/>
  <c r="B54" i="40"/>
  <c r="C54" i="40"/>
  <c r="B55" i="40"/>
  <c r="C55" i="40"/>
  <c r="B56" i="40"/>
  <c r="C56" i="40"/>
  <c r="B57" i="40"/>
  <c r="C57" i="40"/>
  <c r="B58" i="40"/>
  <c r="C58" i="40"/>
  <c r="B59" i="40"/>
  <c r="C59" i="40"/>
  <c r="B60" i="40"/>
  <c r="C60" i="40"/>
  <c r="B61" i="40"/>
  <c r="C61" i="40"/>
  <c r="B62" i="40"/>
  <c r="C62" i="40"/>
  <c r="B63" i="40"/>
  <c r="C63" i="40"/>
  <c r="B64" i="40"/>
  <c r="C64" i="40"/>
  <c r="B65" i="40"/>
  <c r="C65" i="40"/>
  <c r="B66" i="40"/>
  <c r="C66" i="40"/>
  <c r="B67" i="40"/>
  <c r="C67" i="40"/>
  <c r="B68" i="40"/>
  <c r="C68" i="40"/>
  <c r="B69" i="40"/>
  <c r="C69" i="40"/>
  <c r="B70" i="40"/>
  <c r="C70" i="40"/>
  <c r="B1" i="39"/>
  <c r="C1" i="39"/>
  <c r="B2" i="39"/>
  <c r="C2" i="39"/>
  <c r="B3" i="39"/>
  <c r="C3" i="39"/>
  <c r="B4" i="39"/>
  <c r="C4" i="39"/>
  <c r="B5" i="39"/>
  <c r="C5" i="39"/>
  <c r="B6" i="39"/>
  <c r="C6" i="39"/>
  <c r="B7" i="39"/>
  <c r="C7" i="39"/>
  <c r="B8" i="39"/>
  <c r="C8" i="39"/>
  <c r="B9" i="39"/>
  <c r="C9" i="39"/>
  <c r="B10" i="39"/>
  <c r="C10" i="39"/>
  <c r="B11" i="39"/>
  <c r="C11" i="39"/>
  <c r="B12" i="39"/>
  <c r="C12" i="39"/>
  <c r="B13" i="39"/>
  <c r="C13" i="39"/>
  <c r="B14" i="39"/>
  <c r="C14" i="39"/>
  <c r="B15" i="39"/>
  <c r="C15" i="39"/>
  <c r="B16" i="39"/>
  <c r="C16" i="39"/>
  <c r="B17" i="39"/>
  <c r="C17" i="39"/>
  <c r="B18" i="39"/>
  <c r="C18" i="39"/>
  <c r="B19" i="39"/>
  <c r="C19" i="39"/>
  <c r="B20" i="39"/>
  <c r="C20" i="39"/>
  <c r="B21" i="39"/>
  <c r="C21" i="39"/>
  <c r="B22" i="39"/>
  <c r="C22" i="39"/>
  <c r="B23" i="39"/>
  <c r="C23" i="39"/>
  <c r="B24" i="39"/>
  <c r="C24" i="39"/>
  <c r="B25" i="39"/>
  <c r="C25" i="39"/>
  <c r="B26" i="39"/>
  <c r="C26" i="39"/>
  <c r="B27" i="39"/>
  <c r="C27" i="39"/>
  <c r="B28" i="39"/>
  <c r="C28" i="39"/>
  <c r="B29" i="39"/>
  <c r="C29" i="39"/>
  <c r="B30" i="39"/>
  <c r="C30" i="39"/>
  <c r="B31" i="39"/>
  <c r="C31" i="39"/>
  <c r="B32" i="39"/>
  <c r="C32" i="39"/>
  <c r="B33" i="39"/>
  <c r="C33" i="39"/>
  <c r="B34" i="39"/>
  <c r="C34" i="39"/>
  <c r="B35" i="39"/>
  <c r="C35" i="39"/>
  <c r="B36" i="39"/>
  <c r="C36" i="39"/>
  <c r="B37" i="39"/>
  <c r="C37" i="39"/>
  <c r="B38" i="39"/>
  <c r="C38" i="39"/>
  <c r="B39" i="39"/>
  <c r="C39" i="39"/>
  <c r="B40" i="39"/>
  <c r="C40" i="39"/>
  <c r="B41" i="39"/>
  <c r="C41" i="39"/>
  <c r="B42" i="39"/>
  <c r="C42" i="39"/>
  <c r="B43" i="39"/>
  <c r="C43" i="39"/>
  <c r="B44" i="39"/>
  <c r="C44" i="39"/>
  <c r="B45" i="39"/>
  <c r="C45" i="39"/>
  <c r="B46" i="39"/>
  <c r="C46" i="39"/>
  <c r="B47" i="39"/>
  <c r="C47" i="39"/>
  <c r="B48" i="39"/>
  <c r="C48" i="39"/>
  <c r="B49" i="39"/>
  <c r="C49" i="39"/>
  <c r="B50" i="39"/>
  <c r="C50" i="39"/>
  <c r="B51" i="39"/>
  <c r="C51" i="39"/>
  <c r="B52" i="39"/>
  <c r="C52" i="39"/>
  <c r="B53" i="39"/>
  <c r="C53" i="39"/>
  <c r="B54" i="39"/>
  <c r="C54" i="39"/>
  <c r="B55" i="39"/>
  <c r="C55" i="39"/>
  <c r="B56" i="39"/>
  <c r="C56" i="39"/>
  <c r="B57" i="39"/>
  <c r="C57" i="39"/>
  <c r="B58" i="39"/>
  <c r="C58" i="39"/>
  <c r="B59" i="39"/>
  <c r="C59" i="39"/>
  <c r="B60" i="39"/>
  <c r="C60" i="39"/>
  <c r="B61" i="39"/>
  <c r="C61" i="39"/>
  <c r="B62" i="39"/>
  <c r="C62" i="39"/>
  <c r="B63" i="39"/>
  <c r="C63" i="39"/>
  <c r="B64" i="39"/>
  <c r="C64" i="39"/>
  <c r="B65" i="39"/>
  <c r="C65" i="39"/>
  <c r="B66" i="39"/>
  <c r="C66" i="39"/>
  <c r="B67" i="39"/>
  <c r="C67" i="39"/>
  <c r="B68" i="39"/>
  <c r="C68" i="39"/>
  <c r="B69" i="39"/>
  <c r="C69" i="39"/>
  <c r="B70" i="39"/>
  <c r="C70" i="39"/>
  <c r="B1" i="36"/>
  <c r="C1" i="36"/>
  <c r="B2" i="36"/>
  <c r="C2" i="36"/>
  <c r="B3" i="36"/>
  <c r="C3" i="36"/>
  <c r="B4" i="36"/>
  <c r="C4" i="36"/>
  <c r="B5" i="36"/>
  <c r="C5" i="36"/>
  <c r="B6" i="36"/>
  <c r="C6" i="36"/>
  <c r="B7" i="36"/>
  <c r="C7" i="36"/>
  <c r="B8" i="36"/>
  <c r="C8" i="36"/>
  <c r="B9" i="36"/>
  <c r="C9" i="36"/>
  <c r="B10" i="36"/>
  <c r="C10" i="36"/>
  <c r="B11" i="36"/>
  <c r="C11" i="36"/>
  <c r="B12" i="36"/>
  <c r="C12" i="36"/>
  <c r="B13" i="36"/>
  <c r="C13" i="36"/>
  <c r="B14" i="36"/>
  <c r="C14" i="36"/>
  <c r="B15" i="36"/>
  <c r="C15" i="36"/>
  <c r="B16" i="36"/>
  <c r="C16" i="36"/>
  <c r="B17" i="36"/>
  <c r="C17" i="36"/>
  <c r="B18" i="36"/>
  <c r="C18" i="36"/>
  <c r="B19" i="36"/>
  <c r="C19" i="36"/>
  <c r="B20" i="36"/>
  <c r="C20" i="36"/>
  <c r="B21" i="36"/>
  <c r="C21" i="36"/>
  <c r="B22" i="36"/>
  <c r="C22" i="36"/>
  <c r="B23" i="36"/>
  <c r="C23" i="36"/>
  <c r="B24" i="36"/>
  <c r="C24" i="36"/>
  <c r="B25" i="36"/>
  <c r="C25" i="36"/>
  <c r="B26" i="36"/>
  <c r="C26" i="36"/>
  <c r="B27" i="36"/>
  <c r="C27" i="36"/>
  <c r="B28" i="36"/>
  <c r="C28" i="36"/>
  <c r="B29" i="36"/>
  <c r="C29" i="36"/>
  <c r="B30" i="36"/>
  <c r="C30" i="36"/>
  <c r="B31" i="36"/>
  <c r="C31" i="36"/>
  <c r="B32" i="36"/>
  <c r="C32" i="36"/>
  <c r="B33" i="36"/>
  <c r="C33" i="36"/>
  <c r="B34" i="36"/>
  <c r="C34" i="36"/>
  <c r="B35" i="36"/>
  <c r="C35" i="36"/>
  <c r="B36" i="36"/>
  <c r="C36" i="36"/>
  <c r="B37" i="36"/>
  <c r="C37" i="36"/>
  <c r="B38" i="36"/>
  <c r="C38" i="36"/>
  <c r="B39" i="36"/>
  <c r="C39" i="36"/>
  <c r="B40" i="36"/>
  <c r="C40" i="36"/>
  <c r="B41" i="36"/>
  <c r="C41" i="36"/>
  <c r="B42" i="36"/>
  <c r="C42" i="36"/>
  <c r="B43" i="36"/>
  <c r="C43" i="36"/>
  <c r="B44" i="36"/>
  <c r="C44" i="36"/>
  <c r="B45" i="36"/>
  <c r="C45" i="36"/>
  <c r="B46" i="36"/>
  <c r="C46" i="36"/>
  <c r="B47" i="36"/>
  <c r="C47" i="36"/>
  <c r="B48" i="36"/>
  <c r="C48" i="36"/>
  <c r="B49" i="36"/>
  <c r="C49" i="36"/>
  <c r="B50" i="36"/>
  <c r="C50" i="36"/>
  <c r="B51" i="36"/>
  <c r="C51" i="36"/>
  <c r="B52" i="36"/>
  <c r="C52" i="36"/>
  <c r="B53" i="36"/>
  <c r="C53" i="36"/>
  <c r="B54" i="36"/>
  <c r="C54" i="36"/>
  <c r="B55" i="36"/>
  <c r="C55" i="36"/>
  <c r="B56" i="36"/>
  <c r="C56" i="36"/>
  <c r="B57" i="36"/>
  <c r="C57" i="36"/>
  <c r="B58" i="36"/>
  <c r="C58" i="36"/>
  <c r="B59" i="36"/>
  <c r="C59" i="36"/>
  <c r="B60" i="36"/>
  <c r="C60" i="36"/>
  <c r="B61" i="36"/>
  <c r="C61" i="36"/>
  <c r="B62" i="36"/>
  <c r="C62" i="36"/>
  <c r="B63" i="36"/>
  <c r="C63" i="36"/>
  <c r="B64" i="36"/>
  <c r="C64" i="36"/>
  <c r="B65" i="36"/>
  <c r="C65" i="36"/>
  <c r="B66" i="36"/>
  <c r="C66" i="36"/>
  <c r="B67" i="36"/>
  <c r="C67" i="36"/>
  <c r="B68" i="36"/>
  <c r="C68" i="36"/>
  <c r="B69" i="36"/>
  <c r="C69" i="36"/>
  <c r="B70" i="36"/>
  <c r="C70" i="36"/>
  <c r="B1" i="35"/>
  <c r="C1" i="35"/>
  <c r="B2" i="35"/>
  <c r="C2" i="35"/>
  <c r="B3" i="35"/>
  <c r="C3" i="35"/>
  <c r="B4" i="35"/>
  <c r="C4" i="35"/>
  <c r="B5" i="35"/>
  <c r="C5" i="35"/>
  <c r="B6" i="35"/>
  <c r="C6" i="35"/>
  <c r="B7" i="35"/>
  <c r="C7" i="35"/>
  <c r="B8" i="35"/>
  <c r="C8" i="35"/>
  <c r="B9" i="35"/>
  <c r="C9" i="35"/>
  <c r="B10" i="35"/>
  <c r="C10" i="35"/>
  <c r="B11" i="35"/>
  <c r="C11" i="35"/>
  <c r="B12" i="35"/>
  <c r="C12" i="35"/>
  <c r="B13" i="35"/>
  <c r="C13" i="35"/>
  <c r="B14" i="35"/>
  <c r="C14" i="35"/>
  <c r="B15" i="35"/>
  <c r="C15" i="35"/>
  <c r="B16" i="35"/>
  <c r="C16" i="35"/>
  <c r="B17" i="35"/>
  <c r="C17" i="35"/>
  <c r="B18" i="35"/>
  <c r="C18" i="35"/>
  <c r="B19" i="35"/>
  <c r="C19" i="35"/>
  <c r="B20" i="35"/>
  <c r="C20" i="35"/>
  <c r="B21" i="35"/>
  <c r="C21" i="35"/>
  <c r="B22" i="35"/>
  <c r="C22" i="35"/>
  <c r="B23" i="35"/>
  <c r="C23" i="35"/>
  <c r="B24" i="35"/>
  <c r="C24" i="35"/>
  <c r="B25" i="35"/>
  <c r="C25" i="35"/>
  <c r="B26" i="35"/>
  <c r="C26" i="35"/>
  <c r="B27" i="35"/>
  <c r="C27" i="35"/>
  <c r="B28" i="35"/>
  <c r="C28" i="35"/>
  <c r="B29" i="35"/>
  <c r="C29" i="35"/>
  <c r="B30" i="35"/>
  <c r="C30" i="35"/>
  <c r="B31" i="35"/>
  <c r="C31" i="35"/>
  <c r="B32" i="35"/>
  <c r="C32" i="35"/>
  <c r="B33" i="35"/>
  <c r="C33" i="35"/>
  <c r="B34" i="35"/>
  <c r="C34" i="35"/>
  <c r="B35" i="35"/>
  <c r="C35" i="35"/>
  <c r="B36" i="35"/>
  <c r="C36" i="35"/>
  <c r="B37" i="35"/>
  <c r="C37" i="35"/>
  <c r="B38" i="35"/>
  <c r="C38" i="35"/>
  <c r="B39" i="35"/>
  <c r="C39" i="35"/>
  <c r="B40" i="35"/>
  <c r="C40" i="35"/>
  <c r="B41" i="35"/>
  <c r="C41" i="35"/>
  <c r="B42" i="35"/>
  <c r="C42" i="35"/>
  <c r="B43" i="35"/>
  <c r="C43" i="35"/>
  <c r="B44" i="35"/>
  <c r="C44" i="35"/>
  <c r="B45" i="35"/>
  <c r="C45" i="35"/>
  <c r="B46" i="35"/>
  <c r="C46" i="35"/>
  <c r="B47" i="35"/>
  <c r="C47" i="35"/>
  <c r="B48" i="35"/>
  <c r="C48" i="35"/>
  <c r="B49" i="35"/>
  <c r="C49" i="35"/>
  <c r="B50" i="35"/>
  <c r="C50" i="35"/>
  <c r="B51" i="35"/>
  <c r="C51" i="35"/>
  <c r="B52" i="35"/>
  <c r="C52" i="35"/>
  <c r="B53" i="35"/>
  <c r="C53" i="35"/>
  <c r="B54" i="35"/>
  <c r="C54" i="35"/>
  <c r="B55" i="35"/>
  <c r="C55" i="35"/>
  <c r="B56" i="35"/>
  <c r="C56" i="35"/>
  <c r="B57" i="35"/>
  <c r="C57" i="35"/>
  <c r="B58" i="35"/>
  <c r="C58" i="35"/>
  <c r="B59" i="35"/>
  <c r="C59" i="35"/>
  <c r="B60" i="35"/>
  <c r="C60" i="35"/>
  <c r="B61" i="35"/>
  <c r="C61" i="35"/>
  <c r="B62" i="35"/>
  <c r="C62" i="35"/>
  <c r="B63" i="35"/>
  <c r="C63" i="35"/>
  <c r="B64" i="35"/>
  <c r="C64" i="35"/>
  <c r="B65" i="35"/>
  <c r="C65" i="35"/>
  <c r="B66" i="35"/>
  <c r="C66" i="35"/>
  <c r="B67" i="35"/>
  <c r="C67" i="35"/>
  <c r="B68" i="35"/>
  <c r="C68" i="35"/>
  <c r="B69" i="35"/>
  <c r="C69" i="35"/>
  <c r="B70" i="35"/>
  <c r="C70" i="35"/>
  <c r="B1" i="30"/>
  <c r="C1" i="30"/>
  <c r="B2" i="30"/>
  <c r="C2" i="30"/>
  <c r="B3" i="30"/>
  <c r="C3" i="30"/>
  <c r="B4" i="30"/>
  <c r="C4" i="30"/>
  <c r="B5" i="30"/>
  <c r="C5" i="30"/>
  <c r="B6" i="30"/>
  <c r="C6" i="30"/>
  <c r="B7" i="30"/>
  <c r="C7" i="30"/>
  <c r="B8" i="30"/>
  <c r="C8" i="30"/>
  <c r="B9" i="30"/>
  <c r="C9" i="30"/>
  <c r="B10" i="30"/>
  <c r="C10" i="30"/>
  <c r="B11" i="30"/>
  <c r="C11" i="30"/>
  <c r="B12" i="30"/>
  <c r="C12" i="30"/>
  <c r="B13" i="30"/>
  <c r="C13" i="30"/>
  <c r="B14" i="30"/>
  <c r="C14" i="30"/>
  <c r="B15" i="30"/>
  <c r="C15" i="30"/>
  <c r="B16" i="30"/>
  <c r="C16" i="30"/>
  <c r="B17" i="30"/>
  <c r="C17" i="30"/>
  <c r="B18" i="30"/>
  <c r="C18" i="30"/>
  <c r="B19" i="30"/>
  <c r="C19" i="30"/>
  <c r="B20" i="30"/>
  <c r="C20" i="30"/>
  <c r="B21" i="30"/>
  <c r="C21" i="30"/>
  <c r="B22" i="30"/>
  <c r="C22" i="30"/>
  <c r="B23" i="30"/>
  <c r="C23" i="30"/>
  <c r="B24" i="30"/>
  <c r="C24" i="30"/>
  <c r="B25" i="30"/>
  <c r="C25" i="30"/>
  <c r="B26" i="30"/>
  <c r="C26" i="30"/>
  <c r="B27" i="30"/>
  <c r="C27" i="30"/>
  <c r="B28" i="30"/>
  <c r="C28" i="30"/>
  <c r="B29" i="30"/>
  <c r="C29" i="30"/>
  <c r="B30" i="30"/>
  <c r="C30" i="30"/>
  <c r="B31" i="30"/>
  <c r="C31" i="30"/>
  <c r="B32" i="30"/>
  <c r="C32" i="30"/>
  <c r="B33" i="30"/>
  <c r="C33" i="30"/>
  <c r="B34" i="30"/>
  <c r="C34" i="30"/>
  <c r="B35" i="30"/>
  <c r="C35" i="30"/>
  <c r="B36" i="30"/>
  <c r="C36" i="30"/>
  <c r="B37" i="30"/>
  <c r="C37" i="30"/>
  <c r="B38" i="30"/>
  <c r="C38" i="30"/>
  <c r="B39" i="30"/>
  <c r="C39" i="30"/>
  <c r="B40" i="30"/>
  <c r="C40" i="30"/>
  <c r="B41" i="30"/>
  <c r="C41" i="30"/>
  <c r="B42" i="30"/>
  <c r="C42" i="30"/>
  <c r="B43" i="30"/>
  <c r="C43" i="30"/>
  <c r="B44" i="30"/>
  <c r="C44" i="30"/>
  <c r="B45" i="30"/>
  <c r="C45" i="30"/>
  <c r="B46" i="30"/>
  <c r="C46" i="30"/>
  <c r="B47" i="30"/>
  <c r="C47" i="30"/>
  <c r="B48" i="30"/>
  <c r="C48" i="30"/>
  <c r="B49" i="30"/>
  <c r="C49" i="30"/>
  <c r="B50" i="30"/>
  <c r="C50" i="30"/>
  <c r="B51" i="30"/>
  <c r="C51" i="30"/>
  <c r="B52" i="30"/>
  <c r="C52" i="30"/>
  <c r="B53" i="30"/>
  <c r="C53" i="30"/>
  <c r="B54" i="30"/>
  <c r="C54" i="30"/>
  <c r="B55" i="30"/>
  <c r="C55" i="30"/>
  <c r="B56" i="30"/>
  <c r="C56" i="30"/>
  <c r="B57" i="30"/>
  <c r="C57" i="30"/>
  <c r="B58" i="30"/>
  <c r="C58" i="30"/>
  <c r="B59" i="30"/>
  <c r="C59" i="30"/>
  <c r="B60" i="30"/>
  <c r="C60" i="30"/>
  <c r="B61" i="30"/>
  <c r="C61" i="30"/>
  <c r="B62" i="30"/>
  <c r="C62" i="30"/>
  <c r="B63" i="30"/>
  <c r="C63" i="30"/>
  <c r="B64" i="30"/>
  <c r="C64" i="30"/>
  <c r="B65" i="30"/>
  <c r="C65" i="30"/>
  <c r="B66" i="30"/>
  <c r="C66" i="30"/>
  <c r="B67" i="30"/>
  <c r="C67" i="30"/>
  <c r="B68" i="30"/>
  <c r="C68" i="30"/>
  <c r="B69" i="30"/>
  <c r="C69" i="30"/>
  <c r="B70" i="30"/>
  <c r="C70" i="30"/>
  <c r="B1" i="29"/>
  <c r="C1" i="29"/>
  <c r="B2" i="29"/>
  <c r="C2" i="29"/>
  <c r="B3" i="29"/>
  <c r="C3" i="29"/>
  <c r="B4" i="29"/>
  <c r="C4" i="29"/>
  <c r="B5" i="29"/>
  <c r="C5" i="29"/>
  <c r="B6" i="29"/>
  <c r="C6" i="29"/>
  <c r="B7" i="29"/>
  <c r="C7" i="29"/>
  <c r="B8" i="29"/>
  <c r="C8" i="29"/>
  <c r="B9" i="29"/>
  <c r="C9" i="29"/>
  <c r="B10" i="29"/>
  <c r="C10" i="29"/>
  <c r="B11" i="29"/>
  <c r="C11" i="29"/>
  <c r="B12" i="29"/>
  <c r="C12" i="29"/>
  <c r="B13" i="29"/>
  <c r="C13" i="29"/>
  <c r="B14" i="29"/>
  <c r="C14" i="29"/>
  <c r="B15" i="29"/>
  <c r="C15" i="29"/>
  <c r="B16" i="29"/>
  <c r="C16" i="29"/>
  <c r="B17" i="29"/>
  <c r="C17" i="29"/>
  <c r="B18" i="29"/>
  <c r="C18" i="29"/>
  <c r="B19" i="29"/>
  <c r="C19" i="29"/>
  <c r="B20" i="29"/>
  <c r="C20" i="29"/>
  <c r="B21" i="29"/>
  <c r="C21" i="29"/>
  <c r="B22" i="29"/>
  <c r="C22" i="29"/>
  <c r="B23" i="29"/>
  <c r="C23" i="29"/>
  <c r="B24" i="29"/>
  <c r="C24" i="29"/>
  <c r="B25" i="29"/>
  <c r="C25" i="29"/>
  <c r="B26" i="29"/>
  <c r="C26" i="29"/>
  <c r="B27" i="29"/>
  <c r="C27" i="29"/>
  <c r="B28" i="29"/>
  <c r="C28" i="29"/>
  <c r="B29" i="29"/>
  <c r="C29" i="29"/>
  <c r="B30" i="29"/>
  <c r="C30" i="29"/>
  <c r="B31" i="29"/>
  <c r="C31" i="29"/>
  <c r="B32" i="29"/>
  <c r="C32" i="29"/>
  <c r="B33" i="29"/>
  <c r="C33" i="29"/>
  <c r="B34" i="29"/>
  <c r="C34" i="29"/>
  <c r="B35" i="29"/>
  <c r="C35" i="29"/>
  <c r="B36" i="29"/>
  <c r="C36" i="29"/>
  <c r="B37" i="29"/>
  <c r="C37" i="29"/>
  <c r="B38" i="29"/>
  <c r="C38" i="29"/>
  <c r="B39" i="29"/>
  <c r="C39" i="29"/>
  <c r="B40" i="29"/>
  <c r="C40" i="29"/>
  <c r="B41" i="29"/>
  <c r="C41" i="29"/>
  <c r="B42" i="29"/>
  <c r="C42" i="29"/>
  <c r="B43" i="29"/>
  <c r="C43" i="29"/>
  <c r="B44" i="29"/>
  <c r="C44" i="29"/>
  <c r="B45" i="29"/>
  <c r="C45" i="29"/>
  <c r="B46" i="29"/>
  <c r="C46" i="29"/>
  <c r="B47" i="29"/>
  <c r="C47" i="29"/>
  <c r="B48" i="29"/>
  <c r="C48" i="29"/>
  <c r="B49" i="29"/>
  <c r="C49" i="29"/>
  <c r="B50" i="29"/>
  <c r="C50" i="29"/>
  <c r="B51" i="29"/>
  <c r="C51" i="29"/>
  <c r="B52" i="29"/>
  <c r="C52" i="29"/>
  <c r="B53" i="29"/>
  <c r="C53" i="29"/>
  <c r="B54" i="29"/>
  <c r="C54" i="29"/>
  <c r="B55" i="29"/>
  <c r="C55" i="29"/>
  <c r="B56" i="29"/>
  <c r="C56" i="29"/>
  <c r="B57" i="29"/>
  <c r="C57" i="29"/>
  <c r="B58" i="29"/>
  <c r="C58" i="29"/>
  <c r="B59" i="29"/>
  <c r="C59" i="29"/>
  <c r="B60" i="29"/>
  <c r="C60" i="29"/>
  <c r="B61" i="29"/>
  <c r="C61" i="29"/>
  <c r="B62" i="29"/>
  <c r="C62" i="29"/>
  <c r="B63" i="29"/>
  <c r="C63" i="29"/>
  <c r="B64" i="29"/>
  <c r="C64" i="29"/>
  <c r="B65" i="29"/>
  <c r="C65" i="29"/>
  <c r="B66" i="29"/>
  <c r="C66" i="29"/>
  <c r="B67" i="29"/>
  <c r="C67" i="29"/>
  <c r="B68" i="29"/>
  <c r="C68" i="29"/>
  <c r="B69" i="29"/>
  <c r="C69" i="29"/>
  <c r="B70" i="29"/>
  <c r="C70" i="29"/>
  <c r="B1" i="26"/>
  <c r="C1" i="26"/>
  <c r="B2" i="26"/>
  <c r="C2" i="26"/>
  <c r="B3" i="26"/>
  <c r="C3" i="26"/>
  <c r="B4" i="26"/>
  <c r="C4" i="26"/>
  <c r="B5" i="26"/>
  <c r="C5" i="26"/>
  <c r="B6" i="26"/>
  <c r="C6" i="26"/>
  <c r="B7" i="26"/>
  <c r="C7" i="26"/>
  <c r="B8" i="26"/>
  <c r="C8" i="26"/>
  <c r="B9" i="26"/>
  <c r="C9" i="26"/>
  <c r="B10" i="26"/>
  <c r="C10" i="26"/>
  <c r="B11" i="26"/>
  <c r="C11" i="26"/>
  <c r="B12" i="26"/>
  <c r="C12" i="26"/>
  <c r="B13" i="26"/>
  <c r="C13" i="26"/>
  <c r="B14" i="26"/>
  <c r="C14" i="26"/>
  <c r="B15" i="26"/>
  <c r="C15" i="26"/>
  <c r="B16" i="26"/>
  <c r="C16" i="26"/>
  <c r="B17" i="26"/>
  <c r="C17" i="26"/>
  <c r="B18" i="26"/>
  <c r="C18" i="26"/>
  <c r="B19" i="26"/>
  <c r="C19" i="26"/>
  <c r="B20" i="26"/>
  <c r="C20" i="26"/>
  <c r="B21" i="26"/>
  <c r="C21" i="26"/>
  <c r="B22" i="26"/>
  <c r="C22" i="26"/>
  <c r="B23" i="26"/>
  <c r="C23" i="26"/>
  <c r="B24" i="26"/>
  <c r="C24" i="26"/>
  <c r="B25" i="26"/>
  <c r="C25" i="26"/>
  <c r="B26" i="26"/>
  <c r="C26" i="26"/>
  <c r="B27" i="26"/>
  <c r="C27" i="26"/>
  <c r="B28" i="26"/>
  <c r="C28" i="26"/>
  <c r="B29" i="26"/>
  <c r="C29" i="26"/>
  <c r="B30" i="26"/>
  <c r="C30" i="26"/>
  <c r="B31" i="26"/>
  <c r="C31" i="26"/>
  <c r="B32" i="26"/>
  <c r="C32" i="26"/>
  <c r="B33" i="26"/>
  <c r="C33" i="26"/>
  <c r="B34" i="26"/>
  <c r="C34" i="26"/>
  <c r="B35" i="26"/>
  <c r="C35" i="26"/>
  <c r="B36" i="26"/>
  <c r="C36" i="26"/>
  <c r="B37" i="26"/>
  <c r="C37" i="26"/>
  <c r="B38" i="26"/>
  <c r="C38" i="26"/>
  <c r="B39" i="26"/>
  <c r="C39" i="26"/>
  <c r="B40" i="26"/>
  <c r="C40" i="26"/>
  <c r="B41" i="26"/>
  <c r="C41" i="26"/>
  <c r="B42" i="26"/>
  <c r="C42" i="26"/>
  <c r="B43" i="26"/>
  <c r="C43" i="26"/>
  <c r="B44" i="26"/>
  <c r="C44" i="26"/>
  <c r="B45" i="26"/>
  <c r="C45" i="26"/>
  <c r="B46" i="26"/>
  <c r="C46" i="26"/>
  <c r="B47" i="26"/>
  <c r="C47" i="26"/>
  <c r="B48" i="26"/>
  <c r="C48" i="26"/>
  <c r="B49" i="26"/>
  <c r="C49" i="26"/>
  <c r="B50" i="26"/>
  <c r="C50" i="26"/>
  <c r="B51" i="26"/>
  <c r="C51" i="26"/>
  <c r="B52" i="26"/>
  <c r="C52" i="26"/>
  <c r="B53" i="26"/>
  <c r="C53" i="26"/>
  <c r="B54" i="26"/>
  <c r="C54" i="26"/>
  <c r="B55" i="26"/>
  <c r="C55" i="26"/>
  <c r="B56" i="26"/>
  <c r="C56" i="26"/>
  <c r="B57" i="26"/>
  <c r="C57" i="26"/>
  <c r="B58" i="26"/>
  <c r="C58" i="26"/>
  <c r="B59" i="26"/>
  <c r="C59" i="26"/>
  <c r="B60" i="26"/>
  <c r="C60" i="26"/>
  <c r="B61" i="26"/>
  <c r="C61" i="26"/>
  <c r="B62" i="26"/>
  <c r="C62" i="26"/>
  <c r="B63" i="26"/>
  <c r="C63" i="26"/>
  <c r="B64" i="26"/>
  <c r="C64" i="26"/>
  <c r="B65" i="26"/>
  <c r="C65" i="26"/>
  <c r="B66" i="26"/>
  <c r="C66" i="26"/>
  <c r="B67" i="26"/>
  <c r="C67" i="26"/>
  <c r="B68" i="26"/>
  <c r="C68" i="26"/>
  <c r="B69" i="26"/>
  <c r="C69" i="26"/>
  <c r="B70" i="26"/>
  <c r="C70" i="26"/>
  <c r="B1" i="25"/>
  <c r="C1" i="25"/>
  <c r="B2" i="25"/>
  <c r="C2" i="25"/>
  <c r="B3" i="25"/>
  <c r="C3" i="25"/>
  <c r="B4" i="25"/>
  <c r="C4" i="25"/>
  <c r="B5" i="25"/>
  <c r="C5" i="25"/>
  <c r="B6" i="25"/>
  <c r="C6" i="25"/>
  <c r="B7" i="25"/>
  <c r="C7" i="25"/>
  <c r="B8" i="25"/>
  <c r="C8" i="25"/>
  <c r="B9" i="25"/>
  <c r="C9" i="25"/>
  <c r="B10" i="25"/>
  <c r="C10" i="25"/>
  <c r="B11" i="25"/>
  <c r="C11" i="25"/>
  <c r="B12" i="25"/>
  <c r="C12" i="25"/>
  <c r="B13" i="25"/>
  <c r="C13" i="25"/>
  <c r="B14" i="25"/>
  <c r="C14" i="25"/>
  <c r="B15" i="25"/>
  <c r="C15" i="25"/>
  <c r="B16" i="25"/>
  <c r="C16" i="25"/>
  <c r="B17" i="25"/>
  <c r="C17" i="25"/>
  <c r="B18" i="25"/>
  <c r="C18" i="25"/>
  <c r="B19" i="25"/>
  <c r="C19" i="25"/>
  <c r="B20" i="25"/>
  <c r="C20" i="25"/>
  <c r="B21" i="25"/>
  <c r="C21" i="25"/>
  <c r="B22" i="25"/>
  <c r="C22" i="25"/>
  <c r="B23" i="25"/>
  <c r="C23" i="25"/>
  <c r="B24" i="25"/>
  <c r="C24" i="25"/>
  <c r="B25" i="25"/>
  <c r="C25" i="25"/>
  <c r="B26" i="25"/>
  <c r="C26" i="25"/>
  <c r="B27" i="25"/>
  <c r="C27" i="25"/>
  <c r="B28" i="25"/>
  <c r="C28" i="25"/>
  <c r="B29" i="25"/>
  <c r="C29" i="25"/>
  <c r="B30" i="25"/>
  <c r="C30" i="25"/>
  <c r="B31" i="25"/>
  <c r="C31" i="25"/>
  <c r="B32" i="25"/>
  <c r="C32" i="25"/>
  <c r="B33" i="25"/>
  <c r="C33" i="25"/>
  <c r="B34" i="25"/>
  <c r="C34" i="25"/>
  <c r="B35" i="25"/>
  <c r="C35" i="25"/>
  <c r="B36" i="25"/>
  <c r="C36" i="25"/>
  <c r="B37" i="25"/>
  <c r="C37" i="25"/>
  <c r="B38" i="25"/>
  <c r="C38" i="25"/>
  <c r="B39" i="25"/>
  <c r="C39" i="25"/>
  <c r="B40" i="25"/>
  <c r="C40" i="25"/>
  <c r="B41" i="25"/>
  <c r="C41" i="25"/>
  <c r="B42" i="25"/>
  <c r="C42" i="25"/>
  <c r="B43" i="25"/>
  <c r="C43" i="25"/>
  <c r="B44" i="25"/>
  <c r="C44" i="25"/>
  <c r="B45" i="25"/>
  <c r="C45" i="25"/>
  <c r="B46" i="25"/>
  <c r="C46" i="25"/>
  <c r="B47" i="25"/>
  <c r="C47" i="25"/>
  <c r="B48" i="25"/>
  <c r="C48" i="25"/>
  <c r="B49" i="25"/>
  <c r="C49" i="25"/>
  <c r="B50" i="25"/>
  <c r="C50" i="25"/>
  <c r="B51" i="25"/>
  <c r="C51" i="25"/>
  <c r="B52" i="25"/>
  <c r="C52" i="25"/>
  <c r="B53" i="25"/>
  <c r="C53" i="25"/>
  <c r="B54" i="25"/>
  <c r="C54" i="25"/>
  <c r="B55" i="25"/>
  <c r="C55" i="25"/>
  <c r="B56" i="25"/>
  <c r="C56" i="25"/>
  <c r="B57" i="25"/>
  <c r="C57" i="25"/>
  <c r="B58" i="25"/>
  <c r="C58" i="25"/>
  <c r="B59" i="25"/>
  <c r="C59" i="25"/>
  <c r="B60" i="25"/>
  <c r="C60" i="25"/>
  <c r="B61" i="25"/>
  <c r="C61" i="25"/>
  <c r="B62" i="25"/>
  <c r="C62" i="25"/>
  <c r="B63" i="25"/>
  <c r="C63" i="25"/>
  <c r="B64" i="25"/>
  <c r="C64" i="25"/>
  <c r="B65" i="25"/>
  <c r="C65" i="25"/>
  <c r="B66" i="25"/>
  <c r="C66" i="25"/>
  <c r="B67" i="25"/>
  <c r="C67" i="25"/>
  <c r="B68" i="25"/>
  <c r="C68" i="25"/>
  <c r="B69" i="25"/>
  <c r="C69" i="25"/>
  <c r="B70" i="25"/>
  <c r="C70" i="25"/>
  <c r="B1" i="22"/>
  <c r="C1" i="22"/>
  <c r="B2" i="22"/>
  <c r="C2" i="22"/>
  <c r="B3" i="22"/>
  <c r="C3" i="22"/>
  <c r="B4" i="22"/>
  <c r="C4" i="22"/>
  <c r="B5" i="22"/>
  <c r="C5" i="22"/>
  <c r="B6" i="22"/>
  <c r="C6" i="22"/>
  <c r="B7" i="22"/>
  <c r="C7" i="22"/>
  <c r="B8" i="22"/>
  <c r="C8" i="22"/>
  <c r="B9" i="22"/>
  <c r="C9" i="22"/>
  <c r="B10" i="22"/>
  <c r="C10" i="22"/>
  <c r="B11" i="22"/>
  <c r="C11" i="22"/>
  <c r="B12" i="22"/>
  <c r="C12" i="22"/>
  <c r="B13" i="22"/>
  <c r="C13" i="22"/>
  <c r="B14" i="22"/>
  <c r="C14" i="22"/>
  <c r="B15" i="22"/>
  <c r="C15" i="22"/>
  <c r="B16" i="22"/>
  <c r="C16" i="22"/>
  <c r="B17" i="22"/>
  <c r="C17" i="22"/>
  <c r="B18" i="22"/>
  <c r="C18" i="22"/>
  <c r="B19" i="22"/>
  <c r="C19" i="22"/>
  <c r="B20" i="22"/>
  <c r="C20" i="22"/>
  <c r="B21" i="22"/>
  <c r="C21" i="22"/>
  <c r="B22" i="22"/>
  <c r="C22" i="22"/>
  <c r="B23" i="22"/>
  <c r="C23" i="22"/>
  <c r="B24" i="22"/>
  <c r="C24" i="22"/>
  <c r="B25" i="22"/>
  <c r="C25" i="22"/>
  <c r="B26" i="22"/>
  <c r="C26" i="22"/>
  <c r="B27" i="22"/>
  <c r="C27" i="22"/>
  <c r="B28" i="22"/>
  <c r="C28" i="22"/>
  <c r="B29" i="22"/>
  <c r="C29" i="22"/>
  <c r="B30" i="22"/>
  <c r="C30" i="22"/>
  <c r="B31" i="22"/>
  <c r="C31" i="22"/>
  <c r="B32" i="22"/>
  <c r="C32" i="22"/>
  <c r="B33" i="22"/>
  <c r="C33" i="22"/>
  <c r="B34" i="22"/>
  <c r="C34" i="22"/>
  <c r="B35" i="22"/>
  <c r="C35" i="22"/>
  <c r="B36" i="22"/>
  <c r="C36" i="22"/>
  <c r="B37" i="22"/>
  <c r="C37" i="22"/>
  <c r="B38" i="22"/>
  <c r="C38" i="22"/>
  <c r="B39" i="22"/>
  <c r="C39" i="22"/>
  <c r="B40" i="22"/>
  <c r="C40" i="22"/>
  <c r="B41" i="22"/>
  <c r="C41" i="22"/>
  <c r="B42" i="22"/>
  <c r="C42" i="22"/>
  <c r="B43" i="22"/>
  <c r="C43" i="22"/>
  <c r="B44" i="22"/>
  <c r="C44" i="22"/>
  <c r="B45" i="22"/>
  <c r="C45" i="22"/>
  <c r="B46" i="22"/>
  <c r="C46" i="22"/>
  <c r="B47" i="22"/>
  <c r="C47" i="22"/>
  <c r="B48" i="22"/>
  <c r="C48" i="22"/>
  <c r="B49" i="22"/>
  <c r="C49" i="22"/>
  <c r="B50" i="22"/>
  <c r="C50" i="22"/>
  <c r="B51" i="22"/>
  <c r="C51" i="22"/>
  <c r="B52" i="22"/>
  <c r="C52" i="22"/>
  <c r="B53" i="22"/>
  <c r="C53" i="22"/>
  <c r="B54" i="22"/>
  <c r="C54" i="22"/>
  <c r="B55" i="22"/>
  <c r="C55" i="22"/>
  <c r="B56" i="22"/>
  <c r="C56" i="22"/>
  <c r="B57" i="22"/>
  <c r="C57" i="22"/>
  <c r="B58" i="22"/>
  <c r="C58" i="22"/>
  <c r="B59" i="22"/>
  <c r="C59" i="22"/>
  <c r="B60" i="22"/>
  <c r="C60" i="22"/>
  <c r="B61" i="22"/>
  <c r="C61" i="22"/>
  <c r="B62" i="22"/>
  <c r="C62" i="22"/>
  <c r="B63" i="22"/>
  <c r="C63" i="22"/>
  <c r="B64" i="22"/>
  <c r="C64" i="22"/>
  <c r="B65" i="22"/>
  <c r="C65" i="22"/>
  <c r="B66" i="22"/>
  <c r="C66" i="22"/>
  <c r="B67" i="22"/>
  <c r="C67" i="22"/>
  <c r="B68" i="22"/>
  <c r="C68" i="22"/>
  <c r="B69" i="22"/>
  <c r="C69" i="22"/>
  <c r="B70" i="22"/>
  <c r="C70" i="22"/>
  <c r="B1" i="21"/>
  <c r="C1" i="21"/>
  <c r="B2" i="21"/>
  <c r="C2" i="21"/>
  <c r="B3" i="21"/>
  <c r="C3" i="21"/>
  <c r="B4" i="21"/>
  <c r="C4" i="21"/>
  <c r="B5" i="21"/>
  <c r="C5" i="21"/>
  <c r="B6" i="21"/>
  <c r="C6" i="21"/>
  <c r="B7" i="21"/>
  <c r="C7" i="21"/>
  <c r="B8" i="21"/>
  <c r="C8" i="21"/>
  <c r="B9" i="21"/>
  <c r="C9" i="21"/>
  <c r="B10" i="21"/>
  <c r="C10" i="21"/>
  <c r="B11" i="21"/>
  <c r="C11" i="21"/>
  <c r="B12" i="21"/>
  <c r="C12" i="21"/>
  <c r="B13" i="21"/>
  <c r="C13" i="21"/>
  <c r="B14" i="21"/>
  <c r="C14" i="21"/>
  <c r="B15" i="21"/>
  <c r="C15" i="21"/>
  <c r="B16" i="21"/>
  <c r="C16" i="21"/>
  <c r="B17" i="21"/>
  <c r="C17" i="21"/>
  <c r="B18" i="21"/>
  <c r="C18" i="21"/>
  <c r="B19" i="21"/>
  <c r="C19" i="21"/>
  <c r="B20" i="21"/>
  <c r="C20" i="21"/>
  <c r="B21" i="21"/>
  <c r="C21" i="21"/>
  <c r="B22" i="21"/>
  <c r="C22" i="21"/>
  <c r="B23" i="21"/>
  <c r="C23" i="21"/>
  <c r="B24" i="21"/>
  <c r="C24" i="21"/>
  <c r="B25" i="21"/>
  <c r="C25" i="21"/>
  <c r="B26" i="21"/>
  <c r="C26" i="21"/>
  <c r="B27" i="21"/>
  <c r="C27" i="21"/>
  <c r="B28" i="21"/>
  <c r="C28" i="21"/>
  <c r="B29" i="21"/>
  <c r="C29" i="21"/>
  <c r="B30" i="21"/>
  <c r="C30" i="21"/>
  <c r="B31" i="21"/>
  <c r="C31" i="21"/>
  <c r="B32" i="21"/>
  <c r="C32" i="21"/>
  <c r="B33" i="21"/>
  <c r="C33" i="21"/>
  <c r="B34" i="21"/>
  <c r="C34" i="21"/>
  <c r="B35" i="21"/>
  <c r="C35" i="21"/>
  <c r="B36" i="21"/>
  <c r="C36" i="21"/>
  <c r="B37" i="21"/>
  <c r="C37" i="21"/>
  <c r="B38" i="21"/>
  <c r="C38" i="21"/>
  <c r="B39" i="21"/>
  <c r="C39" i="21"/>
  <c r="B40" i="21"/>
  <c r="C40" i="21"/>
  <c r="B41" i="21"/>
  <c r="C41" i="21"/>
  <c r="B42" i="21"/>
  <c r="C42" i="21"/>
  <c r="B43" i="21"/>
  <c r="C43" i="21"/>
  <c r="B44" i="21"/>
  <c r="C44" i="21"/>
  <c r="B45" i="21"/>
  <c r="C45" i="21"/>
  <c r="B46" i="21"/>
  <c r="C46" i="21"/>
  <c r="B47" i="21"/>
  <c r="C47" i="21"/>
  <c r="B48" i="21"/>
  <c r="C48" i="21"/>
  <c r="B49" i="21"/>
  <c r="C49" i="21"/>
  <c r="B50" i="21"/>
  <c r="C50" i="21"/>
  <c r="B51" i="21"/>
  <c r="C51" i="21"/>
  <c r="B52" i="21"/>
  <c r="C52" i="21"/>
  <c r="B53" i="21"/>
  <c r="C53" i="21"/>
  <c r="B54" i="21"/>
  <c r="C54" i="21"/>
  <c r="B55" i="21"/>
  <c r="C55" i="21"/>
  <c r="B56" i="21"/>
  <c r="C56" i="21"/>
  <c r="B57" i="21"/>
  <c r="C57" i="21"/>
  <c r="B58" i="21"/>
  <c r="C58" i="21"/>
  <c r="B59" i="21"/>
  <c r="C59" i="21"/>
  <c r="B60" i="21"/>
  <c r="C60" i="21"/>
  <c r="B61" i="21"/>
  <c r="C61" i="21"/>
  <c r="B62" i="21"/>
  <c r="C62" i="21"/>
  <c r="B63" i="21"/>
  <c r="C63" i="21"/>
  <c r="B64" i="21"/>
  <c r="C64" i="21"/>
  <c r="B65" i="21"/>
  <c r="C65" i="21"/>
  <c r="B66" i="21"/>
  <c r="C66" i="21"/>
  <c r="B67" i="21"/>
  <c r="C67" i="21"/>
  <c r="B68" i="21"/>
  <c r="C68" i="21"/>
  <c r="B69" i="21"/>
  <c r="C69" i="21"/>
  <c r="B70" i="21"/>
  <c r="C70" i="21"/>
  <c r="B1" i="18"/>
  <c r="C1" i="18"/>
  <c r="B2" i="18"/>
  <c r="C2" i="18"/>
  <c r="B3" i="18"/>
  <c r="C3" i="18"/>
  <c r="B4" i="18"/>
  <c r="C4" i="18"/>
  <c r="B5" i="18"/>
  <c r="C5" i="18"/>
  <c r="B6" i="18"/>
  <c r="C6" i="18"/>
  <c r="B7" i="18"/>
  <c r="C7" i="18"/>
  <c r="B8" i="18"/>
  <c r="C8" i="18"/>
  <c r="B9" i="18"/>
  <c r="C9" i="18"/>
  <c r="B10" i="18"/>
  <c r="C10" i="18"/>
  <c r="B11" i="18"/>
  <c r="C11" i="18"/>
  <c r="B12" i="18"/>
  <c r="C12" i="18"/>
  <c r="B13" i="18"/>
  <c r="C13" i="18"/>
  <c r="B14" i="18"/>
  <c r="C14" i="18"/>
  <c r="B15" i="18"/>
  <c r="C15" i="18"/>
  <c r="B16" i="18"/>
  <c r="C16" i="18"/>
  <c r="B17" i="18"/>
  <c r="C17" i="18"/>
  <c r="B18" i="18"/>
  <c r="C18" i="18"/>
  <c r="B19" i="18"/>
  <c r="C19" i="18"/>
  <c r="B20" i="18"/>
  <c r="C20" i="18"/>
  <c r="B21" i="18"/>
  <c r="C21" i="18"/>
  <c r="B22" i="18"/>
  <c r="C22" i="18"/>
  <c r="B23" i="18"/>
  <c r="C23" i="18"/>
  <c r="B24" i="18"/>
  <c r="C24" i="18"/>
  <c r="B25" i="18"/>
  <c r="C25" i="18"/>
  <c r="B26" i="18"/>
  <c r="C26" i="18"/>
  <c r="B27" i="18"/>
  <c r="C27" i="18"/>
  <c r="B28" i="18"/>
  <c r="C28" i="18"/>
  <c r="B29" i="18"/>
  <c r="C29" i="18"/>
  <c r="B30" i="18"/>
  <c r="C30" i="18"/>
  <c r="B31" i="18"/>
  <c r="C31" i="18"/>
  <c r="B32" i="18"/>
  <c r="C32" i="18"/>
  <c r="B33" i="18"/>
  <c r="C33" i="18"/>
  <c r="B34" i="18"/>
  <c r="C34" i="18"/>
  <c r="B35" i="18"/>
  <c r="C35" i="18"/>
  <c r="B36" i="18"/>
  <c r="C36" i="18"/>
  <c r="B37" i="18"/>
  <c r="C37" i="18"/>
  <c r="B38" i="18"/>
  <c r="C38" i="18"/>
  <c r="B39" i="18"/>
  <c r="C39" i="18"/>
  <c r="B40" i="18"/>
  <c r="C40" i="18"/>
  <c r="B41" i="18"/>
  <c r="C41" i="18"/>
  <c r="B42" i="18"/>
  <c r="C42" i="18"/>
  <c r="B43" i="18"/>
  <c r="C43" i="18"/>
  <c r="B44" i="18"/>
  <c r="C44" i="18"/>
  <c r="B45" i="18"/>
  <c r="C45" i="18"/>
  <c r="B46" i="18"/>
  <c r="C46" i="18"/>
  <c r="B47" i="18"/>
  <c r="C47" i="18"/>
  <c r="B48" i="18"/>
  <c r="C48" i="18"/>
  <c r="B49" i="18"/>
  <c r="C49" i="18"/>
  <c r="B50" i="18"/>
  <c r="C50" i="18"/>
  <c r="B51" i="18"/>
  <c r="C51" i="18"/>
  <c r="B52" i="18"/>
  <c r="C52" i="18"/>
  <c r="B53" i="18"/>
  <c r="C53" i="18"/>
  <c r="B54" i="18"/>
  <c r="C54" i="18"/>
  <c r="B55" i="18"/>
  <c r="C55" i="18"/>
  <c r="B56" i="18"/>
  <c r="C56" i="18"/>
  <c r="B57" i="18"/>
  <c r="C57" i="18"/>
  <c r="B58" i="18"/>
  <c r="C58" i="18"/>
  <c r="B59" i="18"/>
  <c r="C59" i="18"/>
  <c r="B60" i="18"/>
  <c r="C60" i="18"/>
  <c r="B61" i="18"/>
  <c r="C61" i="18"/>
  <c r="B62" i="18"/>
  <c r="C62" i="18"/>
  <c r="B63" i="18"/>
  <c r="C63" i="18"/>
  <c r="B64" i="18"/>
  <c r="C64" i="18"/>
  <c r="B65" i="18"/>
  <c r="C65" i="18"/>
  <c r="B66" i="18"/>
  <c r="C66" i="18"/>
  <c r="B67" i="18"/>
  <c r="C67" i="18"/>
  <c r="B68" i="18"/>
  <c r="C68" i="18"/>
  <c r="B69" i="18"/>
  <c r="C69" i="18"/>
  <c r="B70" i="18"/>
  <c r="C70" i="18"/>
  <c r="B1" i="17"/>
  <c r="C1" i="17"/>
  <c r="B2" i="17"/>
  <c r="C2" i="17"/>
  <c r="B3" i="17"/>
  <c r="C3" i="17"/>
  <c r="B4" i="17"/>
  <c r="C4" i="17"/>
  <c r="B5" i="17"/>
  <c r="C5" i="17"/>
  <c r="B6" i="17"/>
  <c r="C6" i="17"/>
  <c r="B7" i="17"/>
  <c r="C7" i="17"/>
  <c r="B8" i="17"/>
  <c r="C8" i="17"/>
  <c r="B9" i="17"/>
  <c r="C9" i="17"/>
  <c r="B10" i="17"/>
  <c r="C10" i="17"/>
  <c r="B11" i="17"/>
  <c r="C11" i="17"/>
  <c r="B12" i="17"/>
  <c r="C12" i="17"/>
  <c r="B13" i="17"/>
  <c r="C13" i="17"/>
  <c r="B14" i="17"/>
  <c r="C14" i="17"/>
  <c r="B15" i="17"/>
  <c r="C15" i="17"/>
  <c r="B16" i="17"/>
  <c r="C16" i="17"/>
  <c r="B17" i="17"/>
  <c r="C17" i="17"/>
  <c r="B18" i="17"/>
  <c r="C18" i="17"/>
  <c r="B19" i="17"/>
  <c r="C19" i="17"/>
  <c r="B20" i="17"/>
  <c r="C20" i="17"/>
  <c r="B21" i="17"/>
  <c r="C21" i="17"/>
  <c r="B22" i="17"/>
  <c r="C22" i="17"/>
  <c r="B23" i="17"/>
  <c r="C23" i="17"/>
  <c r="B24" i="17"/>
  <c r="C24" i="17"/>
  <c r="B25" i="17"/>
  <c r="C25" i="17"/>
  <c r="B26" i="17"/>
  <c r="C26" i="17"/>
  <c r="B27" i="17"/>
  <c r="C27" i="17"/>
  <c r="B28" i="17"/>
  <c r="C28" i="17"/>
  <c r="B29" i="17"/>
  <c r="C29" i="17"/>
  <c r="B30" i="17"/>
  <c r="C30" i="17"/>
  <c r="B31" i="17"/>
  <c r="C31" i="17"/>
  <c r="B32" i="17"/>
  <c r="C32" i="17"/>
  <c r="B33" i="17"/>
  <c r="C33" i="17"/>
  <c r="B34" i="17"/>
  <c r="C34" i="17"/>
  <c r="B35" i="17"/>
  <c r="C35" i="17"/>
  <c r="B36" i="17"/>
  <c r="C36" i="17"/>
  <c r="B37" i="17"/>
  <c r="C37" i="17"/>
  <c r="B38" i="17"/>
  <c r="C38" i="17"/>
  <c r="B39" i="17"/>
  <c r="C39" i="17"/>
  <c r="B40" i="17"/>
  <c r="C40" i="17"/>
  <c r="B41" i="17"/>
  <c r="C41" i="17"/>
  <c r="B42" i="17"/>
  <c r="C42" i="17"/>
  <c r="B43" i="17"/>
  <c r="C43" i="17"/>
  <c r="B44" i="17"/>
  <c r="C44" i="17"/>
  <c r="B45" i="17"/>
  <c r="C45" i="17"/>
  <c r="B46" i="17"/>
  <c r="C46" i="17"/>
  <c r="B47" i="17"/>
  <c r="C47" i="17"/>
  <c r="B48" i="17"/>
  <c r="C48" i="17"/>
  <c r="B49" i="17"/>
  <c r="C49" i="17"/>
  <c r="B50" i="17"/>
  <c r="C50" i="17"/>
  <c r="B51" i="17"/>
  <c r="C51" i="17"/>
  <c r="B52" i="17"/>
  <c r="C52" i="17"/>
  <c r="B53" i="17"/>
  <c r="C53" i="17"/>
  <c r="B54" i="17"/>
  <c r="C54" i="17"/>
  <c r="B55" i="17"/>
  <c r="C55" i="17"/>
  <c r="B56" i="17"/>
  <c r="C56" i="17"/>
  <c r="B57" i="17"/>
  <c r="C57" i="17"/>
  <c r="B58" i="17"/>
  <c r="C58" i="17"/>
  <c r="B59" i="17"/>
  <c r="C59" i="17"/>
  <c r="B60" i="17"/>
  <c r="C60" i="17"/>
  <c r="B61" i="17"/>
  <c r="C61" i="17"/>
  <c r="B62" i="17"/>
  <c r="C62" i="17"/>
  <c r="B63" i="17"/>
  <c r="C63" i="17"/>
  <c r="B64" i="17"/>
  <c r="C64" i="17"/>
  <c r="B65" i="17"/>
  <c r="C65" i="17"/>
  <c r="B66" i="17"/>
  <c r="C66" i="17"/>
  <c r="B67" i="17"/>
  <c r="C67" i="17"/>
  <c r="B68" i="17"/>
  <c r="C68" i="17"/>
  <c r="B69" i="17"/>
  <c r="C69" i="17"/>
  <c r="B70" i="17"/>
  <c r="C70" i="17"/>
  <c r="AD3" i="1"/>
  <c r="AE3" i="1"/>
  <c r="AF3" i="1"/>
  <c r="AD4" i="1"/>
  <c r="AE4" i="1"/>
  <c r="AF4" i="1"/>
  <c r="AD5" i="1"/>
  <c r="AE5" i="1"/>
  <c r="AF5" i="1"/>
  <c r="AD6" i="1"/>
  <c r="AE6" i="1"/>
  <c r="AF6" i="1"/>
  <c r="AD7" i="1"/>
  <c r="AE7" i="1"/>
  <c r="AF7" i="1"/>
  <c r="AD8" i="1"/>
  <c r="AE8" i="1"/>
  <c r="AF8" i="1"/>
  <c r="AD9" i="1"/>
  <c r="AE9" i="1"/>
  <c r="AF9" i="1"/>
  <c r="AD10" i="1"/>
  <c r="AE10" i="1"/>
  <c r="AF10" i="1"/>
  <c r="AD11" i="1"/>
  <c r="AE11" i="1"/>
  <c r="AF11" i="1"/>
  <c r="AD12" i="1"/>
  <c r="AE12" i="1"/>
  <c r="AF12" i="1"/>
  <c r="AD13" i="1"/>
  <c r="AE13" i="1"/>
  <c r="AF13" i="1"/>
  <c r="AD14" i="1"/>
  <c r="AE14" i="1"/>
  <c r="AF14" i="1"/>
  <c r="AD15" i="1"/>
  <c r="AE15" i="1"/>
  <c r="AF15" i="1"/>
  <c r="AD16" i="1"/>
  <c r="AE16" i="1"/>
  <c r="AF16" i="1"/>
  <c r="AD17" i="1"/>
  <c r="AE17" i="1"/>
  <c r="AF17" i="1"/>
  <c r="AD18" i="1"/>
  <c r="AE18" i="1"/>
  <c r="AF18" i="1"/>
  <c r="AD19" i="1"/>
  <c r="AE19" i="1"/>
  <c r="AF19" i="1"/>
  <c r="AD20" i="1"/>
  <c r="AE20" i="1"/>
  <c r="AF20" i="1"/>
  <c r="AD21" i="1"/>
  <c r="AE21" i="1"/>
  <c r="AF21" i="1"/>
  <c r="AD22" i="1"/>
  <c r="AE22" i="1"/>
  <c r="AF22" i="1"/>
  <c r="AD23" i="1"/>
  <c r="AE23" i="1"/>
  <c r="AF23" i="1"/>
  <c r="AD24" i="1"/>
  <c r="AE24" i="1"/>
  <c r="AF24" i="1"/>
  <c r="AD25" i="1"/>
  <c r="AE25" i="1"/>
  <c r="AF25" i="1"/>
  <c r="AD26" i="1"/>
  <c r="AE26" i="1"/>
  <c r="AF26" i="1"/>
  <c r="AD27" i="1"/>
  <c r="AE27" i="1"/>
  <c r="AF27" i="1"/>
  <c r="AD28" i="1"/>
  <c r="AE28" i="1"/>
  <c r="AF28" i="1"/>
  <c r="AD29" i="1"/>
  <c r="AE29" i="1"/>
  <c r="AF29" i="1"/>
  <c r="AD30" i="1"/>
  <c r="AE30" i="1"/>
  <c r="AF30" i="1"/>
  <c r="AD31" i="1"/>
  <c r="AE31" i="1"/>
  <c r="AF31" i="1"/>
  <c r="AD32" i="1"/>
  <c r="AE32" i="1"/>
  <c r="AF32" i="1"/>
  <c r="AD33" i="1"/>
  <c r="AE33" i="1"/>
  <c r="AF33" i="1"/>
  <c r="AD34" i="1"/>
  <c r="AE34" i="1"/>
  <c r="AF34" i="1"/>
  <c r="AD35" i="1"/>
  <c r="AE35" i="1"/>
  <c r="AF35" i="1"/>
  <c r="AD36" i="1"/>
  <c r="AE36" i="1"/>
  <c r="AF36" i="1"/>
  <c r="AD37" i="1"/>
  <c r="AE37" i="1"/>
  <c r="AF37" i="1"/>
  <c r="AD38" i="1"/>
  <c r="AE38" i="1"/>
  <c r="AF38" i="1"/>
  <c r="AD39" i="1"/>
  <c r="AE39" i="1"/>
  <c r="AF39" i="1"/>
  <c r="AD40" i="1"/>
  <c r="AE40" i="1"/>
  <c r="AF40" i="1"/>
  <c r="AD41" i="1"/>
  <c r="AE41" i="1"/>
  <c r="AF41" i="1"/>
  <c r="AD42" i="1"/>
  <c r="AE42" i="1"/>
  <c r="AF42" i="1"/>
  <c r="AD43" i="1"/>
  <c r="AE43" i="1"/>
  <c r="AF43" i="1"/>
  <c r="AD44" i="1"/>
  <c r="AE44" i="1"/>
  <c r="AF44" i="1"/>
  <c r="AD45" i="1"/>
  <c r="AE45" i="1"/>
  <c r="AF45" i="1"/>
  <c r="AD46" i="1"/>
  <c r="AE46" i="1"/>
  <c r="AF46" i="1"/>
  <c r="AD47" i="1"/>
  <c r="AE47" i="1"/>
  <c r="AF47" i="1"/>
  <c r="AD48" i="1"/>
  <c r="AE48" i="1"/>
  <c r="AF48" i="1"/>
  <c r="AD49" i="1"/>
  <c r="AE49" i="1"/>
  <c r="AF49" i="1"/>
  <c r="AD50" i="1"/>
  <c r="AE50" i="1"/>
  <c r="AF50" i="1"/>
  <c r="AD51" i="1"/>
  <c r="AE51" i="1"/>
  <c r="AF51" i="1"/>
  <c r="AD52" i="1"/>
  <c r="AE52" i="1"/>
  <c r="AF52" i="1"/>
  <c r="AD53" i="1"/>
  <c r="AE53" i="1"/>
  <c r="AF53" i="1"/>
  <c r="AD54" i="1"/>
  <c r="AE54" i="1"/>
  <c r="AF54" i="1"/>
  <c r="AD55" i="1"/>
  <c r="AE55" i="1"/>
  <c r="AF55" i="1"/>
  <c r="AD56" i="1"/>
  <c r="AE56" i="1"/>
  <c r="AF56" i="1"/>
  <c r="AD57" i="1"/>
  <c r="AE57" i="1"/>
  <c r="AF57" i="1"/>
  <c r="AD58" i="1"/>
  <c r="AE58" i="1"/>
  <c r="AF58" i="1"/>
  <c r="AD59" i="1"/>
  <c r="AE59" i="1"/>
  <c r="AF59" i="1"/>
  <c r="AD60" i="1"/>
  <c r="AE60" i="1"/>
  <c r="AF60" i="1"/>
  <c r="AD61" i="1"/>
  <c r="AE61" i="1"/>
  <c r="AF61" i="1"/>
  <c r="AD62" i="1"/>
  <c r="AE62" i="1"/>
  <c r="AF62" i="1"/>
  <c r="AD63" i="1"/>
  <c r="AE63" i="1"/>
  <c r="AF63" i="1"/>
  <c r="AD64" i="1"/>
  <c r="AE64" i="1"/>
  <c r="AF64" i="1"/>
  <c r="AD65" i="1"/>
  <c r="AE65" i="1"/>
  <c r="AF65" i="1"/>
  <c r="AD66" i="1"/>
  <c r="AE66" i="1"/>
  <c r="AF66" i="1"/>
  <c r="AD67" i="1"/>
  <c r="AE67" i="1"/>
  <c r="AF67" i="1"/>
  <c r="AD68" i="1"/>
  <c r="AE68" i="1"/>
  <c r="AF68" i="1"/>
  <c r="AD69" i="1"/>
  <c r="AE69" i="1"/>
  <c r="AF69" i="1"/>
  <c r="AD70" i="1"/>
  <c r="AE70" i="1"/>
  <c r="AF70" i="1"/>
  <c r="AD71" i="1"/>
  <c r="AE71" i="1"/>
  <c r="AF71" i="1"/>
  <c r="AD72" i="1"/>
  <c r="AE72" i="1"/>
  <c r="AF72" i="1"/>
  <c r="AD73" i="1"/>
  <c r="AE73" i="1"/>
  <c r="AF73" i="1"/>
  <c r="AD74" i="1"/>
  <c r="AE74" i="1"/>
  <c r="AF74" i="1"/>
  <c r="AD75" i="1"/>
  <c r="AE75" i="1"/>
  <c r="AF75" i="1"/>
  <c r="AD76" i="1"/>
  <c r="AE76" i="1"/>
  <c r="AF76" i="1"/>
  <c r="AE2" i="1"/>
  <c r="AF2" i="1"/>
  <c r="AD2" i="1"/>
  <c r="B1" i="14"/>
  <c r="C1" i="14"/>
  <c r="B2" i="14"/>
  <c r="C2" i="14"/>
  <c r="B3" i="14"/>
  <c r="C3" i="14"/>
  <c r="B4" i="14"/>
  <c r="C4" i="14"/>
  <c r="B5" i="14"/>
  <c r="C5" i="14"/>
  <c r="B6" i="14"/>
  <c r="C6" i="14"/>
  <c r="B7" i="14"/>
  <c r="C7" i="14"/>
  <c r="B8" i="14"/>
  <c r="C8" i="14"/>
  <c r="B9" i="14"/>
  <c r="C9" i="14"/>
  <c r="B10" i="14"/>
  <c r="C10" i="14"/>
  <c r="B11" i="14"/>
  <c r="C11" i="14"/>
  <c r="B12" i="14"/>
  <c r="C12" i="14"/>
  <c r="B13" i="14"/>
  <c r="C13" i="14"/>
  <c r="B14" i="14"/>
  <c r="C14" i="14"/>
  <c r="B15" i="14"/>
  <c r="C15" i="14"/>
  <c r="B16" i="14"/>
  <c r="C16" i="14"/>
  <c r="B17" i="14"/>
  <c r="C17" i="14"/>
  <c r="B18" i="14"/>
  <c r="C18" i="14"/>
  <c r="B19" i="14"/>
  <c r="C19" i="14"/>
  <c r="B20" i="14"/>
  <c r="C20" i="14"/>
  <c r="B21" i="14"/>
  <c r="C21" i="14"/>
  <c r="B22" i="14"/>
  <c r="C22" i="14"/>
  <c r="B23" i="14"/>
  <c r="C23" i="14"/>
  <c r="B24" i="14"/>
  <c r="C24" i="14"/>
  <c r="B25" i="14"/>
  <c r="C25" i="14"/>
  <c r="B26" i="14"/>
  <c r="C26" i="14"/>
  <c r="B27" i="14"/>
  <c r="C27" i="14"/>
  <c r="B28" i="14"/>
  <c r="C28" i="14"/>
  <c r="B29" i="14"/>
  <c r="C29" i="14"/>
  <c r="B30" i="14"/>
  <c r="C30" i="14"/>
  <c r="B31" i="14"/>
  <c r="C31" i="14"/>
  <c r="B32" i="14"/>
  <c r="C32" i="14"/>
  <c r="B33" i="14"/>
  <c r="C33" i="14"/>
  <c r="B34" i="14"/>
  <c r="C34" i="14"/>
  <c r="B35" i="14"/>
  <c r="C35" i="14"/>
  <c r="B36" i="14"/>
  <c r="C36" i="14"/>
  <c r="B37" i="14"/>
  <c r="C37" i="14"/>
  <c r="B38" i="14"/>
  <c r="C38" i="14"/>
  <c r="B39" i="14"/>
  <c r="C39" i="14"/>
  <c r="B40" i="14"/>
  <c r="C40" i="14"/>
  <c r="B41" i="14"/>
  <c r="C41" i="14"/>
  <c r="B42" i="14"/>
  <c r="C42" i="14"/>
  <c r="B43" i="14"/>
  <c r="C43" i="14"/>
  <c r="B44" i="14"/>
  <c r="C44" i="14"/>
  <c r="B45" i="14"/>
  <c r="C45" i="14"/>
  <c r="B46" i="14"/>
  <c r="C46" i="14"/>
  <c r="B47" i="14"/>
  <c r="C47" i="14"/>
  <c r="B48" i="14"/>
  <c r="C48" i="14"/>
  <c r="B49" i="14"/>
  <c r="C49" i="14"/>
  <c r="B50" i="14"/>
  <c r="C50" i="14"/>
  <c r="B51" i="14"/>
  <c r="C51" i="14"/>
  <c r="B52" i="14"/>
  <c r="C52" i="14"/>
  <c r="B53" i="14"/>
  <c r="C53" i="14"/>
  <c r="B54" i="14"/>
  <c r="C54" i="14"/>
  <c r="B55" i="14"/>
  <c r="C55" i="14"/>
  <c r="B56" i="14"/>
  <c r="C56" i="14"/>
  <c r="B57" i="14"/>
  <c r="C57" i="14"/>
  <c r="B58" i="14"/>
  <c r="C58" i="14"/>
  <c r="B59" i="14"/>
  <c r="C59" i="14"/>
  <c r="B60" i="14"/>
  <c r="C60" i="14"/>
  <c r="B61" i="14"/>
  <c r="C61" i="14"/>
  <c r="B62" i="14"/>
  <c r="C62" i="14"/>
  <c r="B63" i="14"/>
  <c r="C63" i="14"/>
  <c r="B64" i="14"/>
  <c r="C64" i="14"/>
  <c r="B65" i="14"/>
  <c r="C65" i="14"/>
  <c r="B66" i="14"/>
  <c r="C66" i="14"/>
  <c r="B67" i="14"/>
  <c r="C67" i="14"/>
  <c r="B68" i="14"/>
  <c r="C68" i="14"/>
  <c r="B69" i="14"/>
  <c r="C69" i="14"/>
  <c r="B70" i="14"/>
  <c r="C70" i="14"/>
  <c r="B1" i="13"/>
  <c r="C1" i="13"/>
  <c r="B2" i="13"/>
  <c r="C2" i="13"/>
  <c r="B3" i="13"/>
  <c r="C3" i="13"/>
  <c r="B4" i="13"/>
  <c r="C4" i="13"/>
  <c r="B5" i="13"/>
  <c r="C5" i="13"/>
  <c r="B6" i="13"/>
  <c r="C6" i="13"/>
  <c r="B7" i="13"/>
  <c r="C7" i="13"/>
  <c r="B8" i="13"/>
  <c r="C8" i="13"/>
  <c r="B9" i="13"/>
  <c r="C9" i="13"/>
  <c r="B10" i="13"/>
  <c r="C10" i="13"/>
  <c r="B11" i="13"/>
  <c r="C11" i="13"/>
  <c r="B12" i="13"/>
  <c r="C12" i="13"/>
  <c r="B13" i="13"/>
  <c r="C13" i="13"/>
  <c r="B14" i="13"/>
  <c r="C14" i="13"/>
  <c r="B15" i="13"/>
  <c r="C15" i="13"/>
  <c r="B16" i="13"/>
  <c r="C16" i="13"/>
  <c r="B17" i="13"/>
  <c r="C17" i="13"/>
  <c r="B18" i="13"/>
  <c r="C18" i="13"/>
  <c r="B19" i="13"/>
  <c r="C19" i="13"/>
  <c r="B20" i="13"/>
  <c r="C20" i="13"/>
  <c r="B21" i="13"/>
  <c r="C21" i="13"/>
  <c r="B22" i="13"/>
  <c r="C22" i="13"/>
  <c r="B23" i="13"/>
  <c r="C23" i="13"/>
  <c r="B24" i="13"/>
  <c r="C24" i="13"/>
  <c r="B25" i="13"/>
  <c r="C25" i="13"/>
  <c r="B26" i="13"/>
  <c r="C26" i="13"/>
  <c r="B27" i="13"/>
  <c r="C27" i="13"/>
  <c r="B28" i="13"/>
  <c r="C28" i="13"/>
  <c r="B29" i="13"/>
  <c r="C29" i="13"/>
  <c r="B30" i="13"/>
  <c r="C30" i="13"/>
  <c r="B31" i="13"/>
  <c r="C31" i="13"/>
  <c r="B32" i="13"/>
  <c r="C32" i="13"/>
  <c r="B33" i="13"/>
  <c r="C33" i="13"/>
  <c r="B34" i="13"/>
  <c r="C34" i="13"/>
  <c r="B35" i="13"/>
  <c r="C35" i="13"/>
  <c r="B36" i="13"/>
  <c r="C36" i="13"/>
  <c r="B37" i="13"/>
  <c r="C37" i="13"/>
  <c r="B38" i="13"/>
  <c r="C38" i="13"/>
  <c r="B39" i="13"/>
  <c r="C39" i="13"/>
  <c r="B40" i="13"/>
  <c r="C40" i="13"/>
  <c r="B41" i="13"/>
  <c r="C41" i="13"/>
  <c r="B42" i="13"/>
  <c r="C42" i="13"/>
  <c r="B43" i="13"/>
  <c r="C43" i="13"/>
  <c r="B44" i="13"/>
  <c r="C44" i="13"/>
  <c r="B45" i="13"/>
  <c r="C45" i="13"/>
  <c r="B46" i="13"/>
  <c r="C46" i="13"/>
  <c r="B47" i="13"/>
  <c r="C47" i="13"/>
  <c r="B48" i="13"/>
  <c r="C48" i="13"/>
  <c r="B49" i="13"/>
  <c r="C49" i="13"/>
  <c r="B50" i="13"/>
  <c r="C50" i="13"/>
  <c r="B51" i="13"/>
  <c r="C51" i="13"/>
  <c r="B52" i="13"/>
  <c r="C52" i="13"/>
  <c r="B53" i="13"/>
  <c r="C53" i="13"/>
  <c r="B54" i="13"/>
  <c r="C54" i="13"/>
  <c r="B55" i="13"/>
  <c r="C55" i="13"/>
  <c r="B56" i="13"/>
  <c r="C56" i="13"/>
  <c r="B57" i="13"/>
  <c r="C57" i="13"/>
  <c r="B58" i="13"/>
  <c r="C58" i="13"/>
  <c r="B59" i="13"/>
  <c r="C59" i="13"/>
  <c r="B60" i="13"/>
  <c r="C60" i="13"/>
  <c r="B61" i="13"/>
  <c r="C61" i="13"/>
  <c r="B62" i="13"/>
  <c r="C62" i="13"/>
  <c r="B63" i="13"/>
  <c r="C63" i="13"/>
  <c r="B64" i="13"/>
  <c r="C64" i="13"/>
  <c r="B65" i="13"/>
  <c r="C65" i="13"/>
  <c r="B66" i="13"/>
  <c r="C66" i="13"/>
  <c r="B67" i="13"/>
  <c r="C67" i="13"/>
  <c r="B68" i="13"/>
  <c r="C68" i="13"/>
  <c r="B69" i="13"/>
  <c r="C69" i="13"/>
  <c r="B70" i="13"/>
  <c r="C70" i="13"/>
  <c r="B1" i="10"/>
  <c r="C1" i="10"/>
  <c r="B2" i="10"/>
  <c r="C2" i="10"/>
  <c r="B3" i="10"/>
  <c r="C3" i="10"/>
  <c r="B4" i="10"/>
  <c r="C4" i="10"/>
  <c r="B5" i="10"/>
  <c r="C5" i="10"/>
  <c r="B6" i="10"/>
  <c r="C6" i="10"/>
  <c r="B7" i="10"/>
  <c r="C7" i="10"/>
  <c r="B8" i="10"/>
  <c r="C8" i="10"/>
  <c r="B9" i="10"/>
  <c r="C9" i="10"/>
  <c r="B10" i="10"/>
  <c r="C10" i="10"/>
  <c r="B11" i="10"/>
  <c r="C11" i="10"/>
  <c r="B12" i="10"/>
  <c r="C12" i="10"/>
  <c r="B13" i="10"/>
  <c r="C13" i="10"/>
  <c r="B14" i="10"/>
  <c r="C14" i="10"/>
  <c r="B15" i="10"/>
  <c r="C15" i="10"/>
  <c r="B16" i="10"/>
  <c r="C16" i="10"/>
  <c r="B17" i="10"/>
  <c r="C17" i="10"/>
  <c r="B18" i="10"/>
  <c r="C18" i="10"/>
  <c r="B19" i="10"/>
  <c r="C19" i="10"/>
  <c r="B20" i="10"/>
  <c r="C20" i="10"/>
  <c r="B21" i="10"/>
  <c r="C21" i="10"/>
  <c r="B22" i="10"/>
  <c r="C22" i="10"/>
  <c r="B23" i="10"/>
  <c r="C23" i="10"/>
  <c r="B24" i="10"/>
  <c r="C24" i="10"/>
  <c r="B25" i="10"/>
  <c r="C25" i="10"/>
  <c r="B26" i="10"/>
  <c r="C26" i="10"/>
  <c r="B27" i="10"/>
  <c r="C27" i="10"/>
  <c r="B28" i="10"/>
  <c r="C28" i="10"/>
  <c r="B29" i="10"/>
  <c r="C29" i="10"/>
  <c r="B30" i="10"/>
  <c r="C30" i="10"/>
  <c r="B31" i="10"/>
  <c r="C31" i="10"/>
  <c r="B32" i="10"/>
  <c r="C32" i="10"/>
  <c r="B33" i="10"/>
  <c r="C33" i="10"/>
  <c r="B34" i="10"/>
  <c r="C34" i="10"/>
  <c r="B35" i="10"/>
  <c r="C35" i="10"/>
  <c r="B36" i="10"/>
  <c r="C36" i="10"/>
  <c r="B37" i="10"/>
  <c r="C37" i="10"/>
  <c r="B38" i="10"/>
  <c r="C38" i="10"/>
  <c r="B39" i="10"/>
  <c r="C39" i="10"/>
  <c r="B40" i="10"/>
  <c r="C40" i="10"/>
  <c r="B41" i="10"/>
  <c r="C41" i="10"/>
  <c r="B42" i="10"/>
  <c r="C42" i="10"/>
  <c r="B43" i="10"/>
  <c r="C43" i="10"/>
  <c r="B44" i="10"/>
  <c r="C44" i="10"/>
  <c r="B45" i="10"/>
  <c r="C45" i="10"/>
  <c r="B46" i="10"/>
  <c r="C46" i="10"/>
  <c r="B47" i="10"/>
  <c r="C47" i="10"/>
  <c r="B48" i="10"/>
  <c r="C48" i="10"/>
  <c r="B49" i="10"/>
  <c r="C49" i="10"/>
  <c r="B50" i="10"/>
  <c r="C50" i="10"/>
  <c r="B51" i="10"/>
  <c r="C51" i="10"/>
  <c r="B52" i="10"/>
  <c r="C52" i="10"/>
  <c r="B53" i="10"/>
  <c r="C53" i="10"/>
  <c r="B54" i="10"/>
  <c r="C54" i="10"/>
  <c r="B55" i="10"/>
  <c r="C55" i="10"/>
  <c r="B56" i="10"/>
  <c r="C56" i="10"/>
  <c r="B57" i="10"/>
  <c r="C57" i="10"/>
  <c r="B58" i="10"/>
  <c r="C58" i="10"/>
  <c r="B59" i="10"/>
  <c r="C59" i="10"/>
  <c r="B60" i="10"/>
  <c r="C60" i="10"/>
  <c r="B61" i="10"/>
  <c r="C61" i="10"/>
  <c r="B62" i="10"/>
  <c r="C62" i="10"/>
  <c r="B63" i="10"/>
  <c r="C63" i="10"/>
  <c r="B64" i="10"/>
  <c r="C64" i="10"/>
  <c r="B65" i="10"/>
  <c r="C65" i="10"/>
  <c r="B66" i="10"/>
  <c r="C66" i="10"/>
  <c r="B67" i="10"/>
  <c r="C67" i="10"/>
  <c r="B68" i="10"/>
  <c r="C68" i="10"/>
  <c r="B69" i="10"/>
  <c r="C69" i="10"/>
  <c r="B70" i="10"/>
  <c r="C70" i="10"/>
  <c r="B1" i="9"/>
  <c r="C1" i="9"/>
  <c r="B2" i="9"/>
  <c r="C2" i="9"/>
  <c r="B3" i="9"/>
  <c r="C3" i="9"/>
  <c r="B4" i="9"/>
  <c r="C4" i="9"/>
  <c r="B5" i="9"/>
  <c r="C5" i="9"/>
  <c r="B6" i="9"/>
  <c r="C6" i="9"/>
  <c r="B7" i="9"/>
  <c r="C7" i="9"/>
  <c r="B8" i="9"/>
  <c r="C8" i="9"/>
  <c r="B9" i="9"/>
  <c r="C9" i="9"/>
  <c r="B10" i="9"/>
  <c r="C10" i="9"/>
  <c r="B11" i="9"/>
  <c r="C11" i="9"/>
  <c r="B12" i="9"/>
  <c r="C12" i="9"/>
  <c r="B13" i="9"/>
  <c r="C13" i="9"/>
  <c r="B14" i="9"/>
  <c r="C14" i="9"/>
  <c r="B15" i="9"/>
  <c r="C15" i="9"/>
  <c r="B16" i="9"/>
  <c r="C16" i="9"/>
  <c r="B17" i="9"/>
  <c r="C17" i="9"/>
  <c r="B18" i="9"/>
  <c r="C18" i="9"/>
  <c r="B19" i="9"/>
  <c r="C19" i="9"/>
  <c r="B20" i="9"/>
  <c r="C20" i="9"/>
  <c r="B21" i="9"/>
  <c r="C21" i="9"/>
  <c r="B22" i="9"/>
  <c r="C22" i="9"/>
  <c r="B23" i="9"/>
  <c r="C23" i="9"/>
  <c r="B24" i="9"/>
  <c r="C24" i="9"/>
  <c r="B25" i="9"/>
  <c r="C25" i="9"/>
  <c r="B26" i="9"/>
  <c r="C26" i="9"/>
  <c r="B27" i="9"/>
  <c r="C27" i="9"/>
  <c r="B28" i="9"/>
  <c r="C28" i="9"/>
  <c r="B29" i="9"/>
  <c r="C29" i="9"/>
  <c r="B30" i="9"/>
  <c r="C30" i="9"/>
  <c r="B31" i="9"/>
  <c r="C31" i="9"/>
  <c r="B32" i="9"/>
  <c r="C32" i="9"/>
  <c r="B33" i="9"/>
  <c r="C33" i="9"/>
  <c r="B34" i="9"/>
  <c r="C34" i="9"/>
  <c r="B35" i="9"/>
  <c r="C35" i="9"/>
  <c r="B36" i="9"/>
  <c r="C36" i="9"/>
  <c r="B37" i="9"/>
  <c r="C37" i="9"/>
  <c r="B38" i="9"/>
  <c r="C38" i="9"/>
  <c r="B39" i="9"/>
  <c r="C39" i="9"/>
  <c r="B40" i="9"/>
  <c r="C40" i="9"/>
  <c r="B41" i="9"/>
  <c r="C41" i="9"/>
  <c r="B42" i="9"/>
  <c r="C42" i="9"/>
  <c r="B43" i="9"/>
  <c r="C43" i="9"/>
  <c r="B44" i="9"/>
  <c r="C44" i="9"/>
  <c r="B45" i="9"/>
  <c r="C45" i="9"/>
  <c r="B46" i="9"/>
  <c r="C46" i="9"/>
  <c r="B47" i="9"/>
  <c r="C47" i="9"/>
  <c r="B48" i="9"/>
  <c r="C48" i="9"/>
  <c r="B49" i="9"/>
  <c r="C49" i="9"/>
  <c r="B50" i="9"/>
  <c r="C50" i="9"/>
  <c r="B51" i="9"/>
  <c r="C51" i="9"/>
  <c r="B52" i="9"/>
  <c r="C52" i="9"/>
  <c r="B53" i="9"/>
  <c r="C53" i="9"/>
  <c r="B54" i="9"/>
  <c r="C54" i="9"/>
  <c r="B55" i="9"/>
  <c r="C55" i="9"/>
  <c r="B56" i="9"/>
  <c r="C56" i="9"/>
  <c r="B57" i="9"/>
  <c r="C57" i="9"/>
  <c r="B58" i="9"/>
  <c r="C58" i="9"/>
  <c r="B59" i="9"/>
  <c r="C59" i="9"/>
  <c r="B60" i="9"/>
  <c r="C60" i="9"/>
  <c r="B61" i="9"/>
  <c r="C61" i="9"/>
  <c r="B62" i="9"/>
  <c r="C62" i="9"/>
  <c r="B63" i="9"/>
  <c r="C63" i="9"/>
  <c r="B64" i="9"/>
  <c r="C64" i="9"/>
  <c r="B65" i="9"/>
  <c r="C65" i="9"/>
  <c r="B66" i="9"/>
  <c r="C66" i="9"/>
  <c r="B67" i="9"/>
  <c r="C67" i="9"/>
  <c r="B68" i="9"/>
  <c r="C68" i="9"/>
  <c r="B69" i="9"/>
  <c r="C69" i="9"/>
  <c r="B70" i="9"/>
  <c r="C70" i="9"/>
  <c r="B1" i="7"/>
  <c r="C1" i="7"/>
  <c r="B2" i="7"/>
  <c r="C2" i="7"/>
  <c r="B3" i="7"/>
  <c r="C3" i="7"/>
  <c r="B4" i="7"/>
  <c r="C4" i="7"/>
  <c r="B5" i="7"/>
  <c r="C5" i="7"/>
  <c r="B6" i="7"/>
  <c r="C6" i="7"/>
  <c r="B7" i="7"/>
  <c r="C7" i="7"/>
  <c r="B8" i="7"/>
  <c r="C8" i="7"/>
  <c r="B9" i="7"/>
  <c r="C9" i="7"/>
  <c r="B10" i="7"/>
  <c r="C10" i="7"/>
  <c r="B11" i="7"/>
  <c r="C11" i="7"/>
  <c r="B12" i="7"/>
  <c r="C12" i="7"/>
  <c r="B13" i="7"/>
  <c r="C13" i="7"/>
  <c r="B14" i="7"/>
  <c r="C14" i="7"/>
  <c r="B15" i="7"/>
  <c r="C15" i="7"/>
  <c r="B16" i="7"/>
  <c r="C16" i="7"/>
  <c r="B17" i="7"/>
  <c r="C17" i="7"/>
  <c r="B18" i="7"/>
  <c r="C18" i="7"/>
  <c r="B19" i="7"/>
  <c r="C19" i="7"/>
  <c r="B20" i="7"/>
  <c r="C20" i="7"/>
  <c r="B21" i="7"/>
  <c r="C21" i="7"/>
  <c r="B22" i="7"/>
  <c r="C22" i="7"/>
  <c r="B23" i="7"/>
  <c r="C23" i="7"/>
  <c r="B24" i="7"/>
  <c r="C24" i="7"/>
  <c r="B25" i="7"/>
  <c r="C25" i="7"/>
  <c r="B26" i="7"/>
  <c r="C26" i="7"/>
  <c r="B27" i="7"/>
  <c r="C27" i="7"/>
  <c r="B28" i="7"/>
  <c r="C28" i="7"/>
  <c r="B29" i="7"/>
  <c r="C29" i="7"/>
  <c r="B30" i="7"/>
  <c r="C30" i="7"/>
  <c r="B31" i="7"/>
  <c r="C31" i="7"/>
  <c r="B32" i="7"/>
  <c r="C32" i="7"/>
  <c r="B33" i="7"/>
  <c r="C33" i="7"/>
  <c r="B34" i="7"/>
  <c r="C34" i="7"/>
  <c r="B35" i="7"/>
  <c r="C35" i="7"/>
  <c r="B36" i="7"/>
  <c r="C36" i="7"/>
  <c r="B37" i="7"/>
  <c r="C37" i="7"/>
  <c r="B38" i="7"/>
  <c r="C38" i="7"/>
  <c r="B39" i="7"/>
  <c r="C39" i="7"/>
  <c r="B40" i="7"/>
  <c r="C40" i="7"/>
  <c r="B41" i="7"/>
  <c r="C41" i="7"/>
  <c r="B42" i="7"/>
  <c r="C42" i="7"/>
  <c r="B43" i="7"/>
  <c r="C43" i="7"/>
  <c r="B44" i="7"/>
  <c r="C44" i="7"/>
  <c r="B45" i="7"/>
  <c r="C45" i="7"/>
  <c r="B46" i="7"/>
  <c r="C46" i="7"/>
  <c r="B47" i="7"/>
  <c r="C47" i="7"/>
  <c r="B48" i="7"/>
  <c r="C48" i="7"/>
  <c r="B49" i="7"/>
  <c r="C49" i="7"/>
  <c r="B50" i="7"/>
  <c r="C50" i="7"/>
  <c r="B51" i="7"/>
  <c r="C51" i="7"/>
  <c r="B52" i="7"/>
  <c r="C52" i="7"/>
  <c r="B53" i="7"/>
  <c r="C53" i="7"/>
  <c r="B54" i="7"/>
  <c r="C54" i="7"/>
  <c r="B55" i="7"/>
  <c r="C55" i="7"/>
  <c r="B56" i="7"/>
  <c r="C56" i="7"/>
  <c r="B57" i="7"/>
  <c r="C57" i="7"/>
  <c r="B58" i="7"/>
  <c r="C58" i="7"/>
  <c r="B59" i="7"/>
  <c r="C59" i="7"/>
  <c r="B60" i="7"/>
  <c r="C60" i="7"/>
  <c r="B61" i="7"/>
  <c r="C61" i="7"/>
  <c r="B62" i="7"/>
  <c r="C62" i="7"/>
  <c r="B63" i="7"/>
  <c r="C63" i="7"/>
  <c r="B64" i="7"/>
  <c r="C64" i="7"/>
  <c r="B65" i="7"/>
  <c r="C65" i="7"/>
  <c r="B66" i="7"/>
  <c r="C66" i="7"/>
  <c r="B67" i="7"/>
  <c r="C67" i="7"/>
  <c r="B68" i="7"/>
  <c r="C68" i="7"/>
  <c r="B69" i="7"/>
  <c r="C69" i="7"/>
  <c r="B70" i="7"/>
  <c r="C70" i="7"/>
  <c r="B1" i="6"/>
  <c r="C1" i="6"/>
  <c r="B2" i="6"/>
  <c r="C2" i="6"/>
  <c r="B3" i="6"/>
  <c r="C3" i="6"/>
  <c r="B4" i="6"/>
  <c r="C4" i="6"/>
  <c r="B5" i="6"/>
  <c r="C5" i="6"/>
  <c r="B6" i="6"/>
  <c r="C6" i="6"/>
  <c r="B7" i="6"/>
  <c r="C7" i="6"/>
  <c r="B8" i="6"/>
  <c r="C8" i="6"/>
  <c r="B9" i="6"/>
  <c r="C9" i="6"/>
  <c r="B10" i="6"/>
  <c r="C10" i="6"/>
  <c r="B11" i="6"/>
  <c r="C11" i="6"/>
  <c r="B12" i="6"/>
  <c r="C12" i="6"/>
  <c r="B13" i="6"/>
  <c r="C13" i="6"/>
  <c r="B14" i="6"/>
  <c r="C14" i="6"/>
  <c r="B15" i="6"/>
  <c r="C15" i="6"/>
  <c r="B16" i="6"/>
  <c r="C16" i="6"/>
  <c r="B17" i="6"/>
  <c r="C17" i="6"/>
  <c r="B18" i="6"/>
  <c r="C18" i="6"/>
  <c r="B19" i="6"/>
  <c r="C19" i="6"/>
  <c r="B20" i="6"/>
  <c r="C20" i="6"/>
  <c r="B21" i="6"/>
  <c r="C21" i="6"/>
  <c r="B22" i="6"/>
  <c r="C22" i="6"/>
  <c r="B23" i="6"/>
  <c r="C23" i="6"/>
  <c r="B24" i="6"/>
  <c r="C24" i="6"/>
  <c r="B25" i="6"/>
  <c r="C25" i="6"/>
  <c r="B26" i="6"/>
  <c r="C26" i="6"/>
  <c r="B27" i="6"/>
  <c r="C27" i="6"/>
  <c r="B28" i="6"/>
  <c r="C28" i="6"/>
  <c r="B29" i="6"/>
  <c r="C29" i="6"/>
  <c r="B30" i="6"/>
  <c r="C30" i="6"/>
  <c r="B31" i="6"/>
  <c r="C31" i="6"/>
  <c r="B32" i="6"/>
  <c r="C32" i="6"/>
  <c r="B33" i="6"/>
  <c r="C33" i="6"/>
  <c r="B34" i="6"/>
  <c r="C34" i="6"/>
  <c r="B35" i="6"/>
  <c r="C35" i="6"/>
  <c r="B36" i="6"/>
  <c r="C36" i="6"/>
  <c r="B37" i="6"/>
  <c r="C37" i="6"/>
  <c r="B38" i="6"/>
  <c r="C38" i="6"/>
  <c r="B39" i="6"/>
  <c r="C39" i="6"/>
  <c r="B40" i="6"/>
  <c r="C40" i="6"/>
  <c r="B41" i="6"/>
  <c r="C41" i="6"/>
  <c r="B42" i="6"/>
  <c r="C42" i="6"/>
  <c r="B43" i="6"/>
  <c r="C43" i="6"/>
  <c r="B44" i="6"/>
  <c r="C44" i="6"/>
  <c r="B45" i="6"/>
  <c r="C45" i="6"/>
  <c r="B46" i="6"/>
  <c r="C46" i="6"/>
  <c r="B47" i="6"/>
  <c r="C47" i="6"/>
  <c r="B48" i="6"/>
  <c r="C48" i="6"/>
  <c r="B49" i="6"/>
  <c r="C49" i="6"/>
  <c r="B50" i="6"/>
  <c r="C50" i="6"/>
  <c r="B51" i="6"/>
  <c r="C51" i="6"/>
  <c r="B52" i="6"/>
  <c r="C52" i="6"/>
  <c r="B53" i="6"/>
  <c r="C53" i="6"/>
  <c r="B54" i="6"/>
  <c r="C54" i="6"/>
  <c r="B55" i="6"/>
  <c r="C55" i="6"/>
  <c r="B56" i="6"/>
  <c r="C56" i="6"/>
  <c r="B57" i="6"/>
  <c r="C57" i="6"/>
  <c r="B58" i="6"/>
  <c r="C58" i="6"/>
  <c r="B59" i="6"/>
  <c r="C59" i="6"/>
  <c r="B60" i="6"/>
  <c r="C60" i="6"/>
  <c r="B61" i="6"/>
  <c r="C61" i="6"/>
  <c r="B62" i="6"/>
  <c r="C62" i="6"/>
  <c r="B63" i="6"/>
  <c r="C63" i="6"/>
  <c r="B64" i="6"/>
  <c r="C64" i="6"/>
  <c r="B65" i="6"/>
  <c r="C65" i="6"/>
  <c r="B66" i="6"/>
  <c r="C66" i="6"/>
  <c r="B67" i="6"/>
  <c r="C67" i="6"/>
  <c r="B68" i="6"/>
  <c r="C68" i="6"/>
  <c r="B69" i="6"/>
  <c r="C69" i="6"/>
  <c r="B70" i="6"/>
  <c r="C70" i="6"/>
  <c r="O3" i="1"/>
  <c r="O4" i="1"/>
  <c r="O5" i="1"/>
  <c r="O6" i="1"/>
  <c r="O7" i="1"/>
  <c r="O8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32" i="1"/>
  <c r="O33" i="1"/>
  <c r="O34" i="1"/>
  <c r="O35" i="1"/>
  <c r="O36" i="1"/>
  <c r="O37" i="1"/>
  <c r="O38" i="1"/>
  <c r="O39" i="1"/>
  <c r="O40" i="1"/>
  <c r="O41" i="1"/>
  <c r="O42" i="1"/>
  <c r="O43" i="1"/>
  <c r="O44" i="1"/>
  <c r="O45" i="1"/>
  <c r="O46" i="1"/>
  <c r="O47" i="1"/>
  <c r="O48" i="1"/>
  <c r="O49" i="1"/>
  <c r="O50" i="1"/>
  <c r="O51" i="1"/>
  <c r="O52" i="1"/>
  <c r="O53" i="1"/>
  <c r="O54" i="1"/>
  <c r="O55" i="1"/>
  <c r="O56" i="1"/>
  <c r="O57" i="1"/>
  <c r="O58" i="1"/>
  <c r="O59" i="1"/>
  <c r="O60" i="1"/>
  <c r="O61" i="1"/>
  <c r="O62" i="1"/>
  <c r="O63" i="1"/>
  <c r="O64" i="1"/>
  <c r="O65" i="1"/>
  <c r="O66" i="1"/>
  <c r="O67" i="1"/>
  <c r="O68" i="1"/>
  <c r="O69" i="1"/>
  <c r="O70" i="1"/>
  <c r="O71" i="1"/>
  <c r="O72" i="1"/>
  <c r="O73" i="1"/>
  <c r="O74" i="1"/>
  <c r="O75" i="1"/>
  <c r="O76" i="1"/>
  <c r="O2" i="1"/>
  <c r="P3" i="1"/>
  <c r="Q3" i="1"/>
  <c r="P4" i="1"/>
  <c r="Q4" i="1"/>
  <c r="P5" i="1"/>
  <c r="Q5" i="1"/>
  <c r="P6" i="1"/>
  <c r="Q6" i="1"/>
  <c r="P7" i="1"/>
  <c r="Q7" i="1"/>
  <c r="P8" i="1"/>
  <c r="Q8" i="1"/>
  <c r="P9" i="1"/>
  <c r="Q9" i="1"/>
  <c r="P10" i="1"/>
  <c r="Q10" i="1"/>
  <c r="P11" i="1"/>
  <c r="Q11" i="1"/>
  <c r="P12" i="1"/>
  <c r="Q12" i="1"/>
  <c r="P13" i="1"/>
  <c r="Q13" i="1"/>
  <c r="P14" i="1"/>
  <c r="Q14" i="1"/>
  <c r="P15" i="1"/>
  <c r="Q15" i="1"/>
  <c r="P16" i="1"/>
  <c r="Q16" i="1"/>
  <c r="P17" i="1"/>
  <c r="Q17" i="1"/>
  <c r="P18" i="1"/>
  <c r="Q18" i="1"/>
  <c r="P19" i="1"/>
  <c r="Q19" i="1"/>
  <c r="P20" i="1"/>
  <c r="Q20" i="1"/>
  <c r="P21" i="1"/>
  <c r="Q21" i="1"/>
  <c r="P22" i="1"/>
  <c r="Q22" i="1"/>
  <c r="P23" i="1"/>
  <c r="Q23" i="1"/>
  <c r="P24" i="1"/>
  <c r="Q24" i="1"/>
  <c r="P25" i="1"/>
  <c r="Q25" i="1"/>
  <c r="P26" i="1"/>
  <c r="Q26" i="1"/>
  <c r="P27" i="1"/>
  <c r="Q27" i="1"/>
  <c r="P28" i="1"/>
  <c r="Q28" i="1"/>
  <c r="P29" i="1"/>
  <c r="Q29" i="1"/>
  <c r="P30" i="1"/>
  <c r="Q30" i="1"/>
  <c r="P31" i="1"/>
  <c r="Q31" i="1"/>
  <c r="P32" i="1"/>
  <c r="Q32" i="1"/>
  <c r="P33" i="1"/>
  <c r="Q33" i="1"/>
  <c r="P34" i="1"/>
  <c r="Q34" i="1"/>
  <c r="P35" i="1"/>
  <c r="Q35" i="1"/>
  <c r="P36" i="1"/>
  <c r="Q36" i="1"/>
  <c r="P37" i="1"/>
  <c r="Q37" i="1"/>
  <c r="P38" i="1"/>
  <c r="Q38" i="1"/>
  <c r="P39" i="1"/>
  <c r="Q39" i="1"/>
  <c r="P40" i="1"/>
  <c r="Q40" i="1"/>
  <c r="P41" i="1"/>
  <c r="Q41" i="1"/>
  <c r="P42" i="1"/>
  <c r="Q42" i="1"/>
  <c r="P43" i="1"/>
  <c r="Q43" i="1"/>
  <c r="P44" i="1"/>
  <c r="Q44" i="1"/>
  <c r="P45" i="1"/>
  <c r="Q45" i="1"/>
  <c r="P46" i="1"/>
  <c r="Q46" i="1"/>
  <c r="P47" i="1"/>
  <c r="Q47" i="1"/>
  <c r="P48" i="1"/>
  <c r="Q48" i="1"/>
  <c r="P49" i="1"/>
  <c r="Q49" i="1"/>
  <c r="P50" i="1"/>
  <c r="Q50" i="1"/>
  <c r="P51" i="1"/>
  <c r="Q51" i="1"/>
  <c r="P52" i="1"/>
  <c r="Q52" i="1"/>
  <c r="P53" i="1"/>
  <c r="Q53" i="1"/>
  <c r="P54" i="1"/>
  <c r="Q54" i="1"/>
  <c r="P55" i="1"/>
  <c r="Q55" i="1"/>
  <c r="P56" i="1"/>
  <c r="Q56" i="1"/>
  <c r="P57" i="1"/>
  <c r="Q57" i="1"/>
  <c r="P58" i="1"/>
  <c r="Q58" i="1"/>
  <c r="P59" i="1"/>
  <c r="Q59" i="1"/>
  <c r="P60" i="1"/>
  <c r="Q60" i="1"/>
  <c r="P61" i="1"/>
  <c r="Q61" i="1"/>
  <c r="P62" i="1"/>
  <c r="Q62" i="1"/>
  <c r="P63" i="1"/>
  <c r="Q63" i="1"/>
  <c r="P64" i="1"/>
  <c r="Q64" i="1"/>
  <c r="P65" i="1"/>
  <c r="Q65" i="1"/>
  <c r="P66" i="1"/>
  <c r="Q66" i="1"/>
  <c r="P67" i="1"/>
  <c r="Q67" i="1"/>
  <c r="P68" i="1"/>
  <c r="Q68" i="1"/>
  <c r="P69" i="1"/>
  <c r="Q69" i="1"/>
  <c r="P70" i="1"/>
  <c r="Q70" i="1"/>
  <c r="P71" i="1"/>
  <c r="Q71" i="1"/>
  <c r="P72" i="1"/>
  <c r="Q72" i="1"/>
  <c r="P73" i="1"/>
  <c r="Q73" i="1"/>
  <c r="P74" i="1"/>
  <c r="Q74" i="1"/>
  <c r="P75" i="1"/>
  <c r="Q75" i="1"/>
  <c r="P76" i="1"/>
  <c r="Q76" i="1"/>
  <c r="Q2" i="1"/>
  <c r="P2" i="1"/>
  <c r="AJ2" i="2"/>
  <c r="AJ3" i="2"/>
  <c r="AJ4" i="2"/>
  <c r="AJ5" i="2"/>
  <c r="AJ6" i="2"/>
  <c r="AJ7" i="2"/>
  <c r="AJ8" i="2"/>
  <c r="AJ9" i="2"/>
  <c r="AJ10" i="2"/>
  <c r="AJ11" i="2"/>
  <c r="AJ12" i="2"/>
  <c r="AJ13" i="2"/>
  <c r="AJ14" i="2"/>
  <c r="AJ15" i="2"/>
  <c r="AJ16" i="2"/>
  <c r="AJ17" i="2"/>
  <c r="AJ18" i="2"/>
  <c r="AJ19" i="2"/>
  <c r="AJ20" i="2"/>
  <c r="AJ21" i="2"/>
  <c r="AJ22" i="2"/>
  <c r="AJ23" i="2"/>
  <c r="AJ24" i="2"/>
  <c r="AJ25" i="2"/>
  <c r="AJ26" i="2"/>
  <c r="AJ27" i="2"/>
  <c r="AJ28" i="2"/>
  <c r="AJ29" i="2"/>
  <c r="AJ30" i="2"/>
  <c r="AJ31" i="2"/>
  <c r="AJ32" i="2"/>
  <c r="AJ33" i="2"/>
  <c r="AJ34" i="2"/>
  <c r="AJ35" i="2"/>
  <c r="AJ36" i="2"/>
  <c r="AJ37" i="2"/>
  <c r="AJ38" i="2"/>
  <c r="AJ39" i="2"/>
  <c r="AJ40" i="2"/>
  <c r="AJ41" i="2"/>
  <c r="AJ42" i="2"/>
  <c r="AJ43" i="2"/>
  <c r="AJ44" i="2"/>
  <c r="AJ45" i="2"/>
  <c r="AJ46" i="2"/>
  <c r="AJ47" i="2"/>
  <c r="AJ48" i="2"/>
  <c r="AJ49" i="2"/>
  <c r="AJ50" i="2"/>
  <c r="AJ51" i="2"/>
  <c r="AJ52" i="2"/>
  <c r="AJ53" i="2"/>
  <c r="AJ54" i="2"/>
  <c r="AJ55" i="2"/>
  <c r="AJ56" i="2"/>
  <c r="AJ57" i="2"/>
  <c r="AJ58" i="2"/>
  <c r="AJ59" i="2"/>
  <c r="AJ60" i="2"/>
  <c r="AJ61" i="2"/>
  <c r="AJ62" i="2"/>
  <c r="AJ63" i="2"/>
  <c r="AJ64" i="2"/>
  <c r="AJ65" i="2"/>
  <c r="AJ66" i="2"/>
  <c r="AJ67" i="2"/>
  <c r="AJ68" i="2"/>
  <c r="AJ69" i="2"/>
  <c r="AJ70" i="2"/>
  <c r="AJ71" i="2"/>
  <c r="AJ72" i="2"/>
  <c r="AJ73" i="2"/>
  <c r="AJ74" i="2"/>
  <c r="AJ75" i="2"/>
  <c r="AJ76" i="2"/>
  <c r="AJ78" i="2"/>
  <c r="AJ79" i="2"/>
  <c r="AI2" i="2"/>
  <c r="AI3" i="2"/>
  <c r="AI4" i="2"/>
  <c r="AI5" i="2"/>
  <c r="AI6" i="2"/>
  <c r="AI7" i="2"/>
  <c r="AI8" i="2"/>
  <c r="AI9" i="2"/>
  <c r="AI10" i="2"/>
  <c r="AI11" i="2"/>
  <c r="AI12" i="2"/>
  <c r="AI13" i="2"/>
  <c r="AI14" i="2"/>
  <c r="AI15" i="2"/>
  <c r="AI16" i="2"/>
  <c r="AI17" i="2"/>
  <c r="AI18" i="2"/>
  <c r="AI19" i="2"/>
  <c r="AI20" i="2"/>
  <c r="AI21" i="2"/>
  <c r="AI22" i="2"/>
  <c r="AI23" i="2"/>
  <c r="AI24" i="2"/>
  <c r="AI25" i="2"/>
  <c r="AI26" i="2"/>
  <c r="AI27" i="2"/>
  <c r="AI28" i="2"/>
  <c r="AI29" i="2"/>
  <c r="AI30" i="2"/>
  <c r="AI31" i="2"/>
  <c r="AI32" i="2"/>
  <c r="AI33" i="2"/>
  <c r="AI34" i="2"/>
  <c r="AI35" i="2"/>
  <c r="AI36" i="2"/>
  <c r="AI37" i="2"/>
  <c r="AI38" i="2"/>
  <c r="AI39" i="2"/>
  <c r="AI40" i="2"/>
  <c r="AI41" i="2"/>
  <c r="AI42" i="2"/>
  <c r="AI43" i="2"/>
  <c r="AI44" i="2"/>
  <c r="AI45" i="2"/>
  <c r="AI46" i="2"/>
  <c r="AI47" i="2"/>
  <c r="AI48" i="2"/>
  <c r="AI49" i="2"/>
  <c r="AI50" i="2"/>
  <c r="AI51" i="2"/>
  <c r="AI52" i="2"/>
  <c r="AI53" i="2"/>
  <c r="AI54" i="2"/>
  <c r="AI55" i="2"/>
  <c r="AI56" i="2"/>
  <c r="AI57" i="2"/>
  <c r="AI58" i="2"/>
  <c r="AI59" i="2"/>
  <c r="AI60" i="2"/>
  <c r="AI61" i="2"/>
  <c r="AI62" i="2"/>
  <c r="AI63" i="2"/>
  <c r="AI64" i="2"/>
  <c r="AI65" i="2"/>
  <c r="AI66" i="2"/>
  <c r="AI67" i="2"/>
  <c r="AI68" i="2"/>
  <c r="AI69" i="2"/>
  <c r="AI70" i="2"/>
  <c r="AI71" i="2"/>
  <c r="AI72" i="2"/>
  <c r="AI73" i="2"/>
  <c r="AI74" i="2"/>
  <c r="AI75" i="2"/>
  <c r="AI76" i="2"/>
  <c r="AI78" i="2"/>
  <c r="AI79" i="2"/>
  <c r="AJ77" i="2"/>
  <c r="AI77" i="2"/>
  <c r="AT2" i="2"/>
  <c r="AT3" i="2"/>
  <c r="AT4" i="2"/>
  <c r="AT5" i="2"/>
  <c r="AT6" i="2"/>
  <c r="AT7" i="2"/>
  <c r="AT8" i="2"/>
  <c r="AT9" i="2"/>
  <c r="AT10" i="2"/>
  <c r="AT11" i="2"/>
  <c r="AT12" i="2"/>
  <c r="AT13" i="2"/>
  <c r="AT14" i="2"/>
  <c r="AT15" i="2"/>
  <c r="AT16" i="2"/>
  <c r="AT17" i="2"/>
  <c r="AT18" i="2"/>
  <c r="AT19" i="2"/>
  <c r="AT20" i="2"/>
  <c r="AT21" i="2"/>
  <c r="AT22" i="2"/>
  <c r="AT23" i="2"/>
  <c r="AT24" i="2"/>
  <c r="AT25" i="2"/>
  <c r="AT26" i="2"/>
  <c r="AT27" i="2"/>
  <c r="AT28" i="2"/>
  <c r="AT29" i="2"/>
  <c r="AT30" i="2"/>
  <c r="AT31" i="2"/>
  <c r="AT32" i="2"/>
  <c r="AT33" i="2"/>
  <c r="AT34" i="2"/>
  <c r="AT35" i="2"/>
  <c r="AT36" i="2"/>
  <c r="AT37" i="2"/>
  <c r="AT38" i="2"/>
  <c r="AT39" i="2"/>
  <c r="AT40" i="2"/>
  <c r="AT41" i="2"/>
  <c r="AT42" i="2"/>
  <c r="AT43" i="2"/>
  <c r="AT44" i="2"/>
  <c r="AT45" i="2"/>
  <c r="AT46" i="2"/>
  <c r="AT47" i="2"/>
  <c r="AT48" i="2"/>
  <c r="AT49" i="2"/>
  <c r="AT50" i="2"/>
  <c r="AT51" i="2"/>
  <c r="AT52" i="2"/>
  <c r="AT53" i="2"/>
  <c r="AT54" i="2"/>
  <c r="AT55" i="2"/>
  <c r="AT56" i="2"/>
  <c r="AT57" i="2"/>
  <c r="AT58" i="2"/>
  <c r="AT59" i="2"/>
  <c r="AT60" i="2"/>
  <c r="AT61" i="2"/>
  <c r="AT62" i="2"/>
  <c r="AT63" i="2"/>
  <c r="AT64" i="2"/>
  <c r="AT65" i="2"/>
  <c r="AT66" i="2"/>
  <c r="AT67" i="2"/>
  <c r="AT68" i="2"/>
  <c r="AT69" i="2"/>
  <c r="AT70" i="2"/>
  <c r="AT71" i="2"/>
  <c r="AT72" i="2"/>
  <c r="AT73" i="2"/>
  <c r="AT74" i="2"/>
  <c r="AT75" i="2"/>
  <c r="AT76" i="2"/>
  <c r="AT78" i="2"/>
  <c r="AT79" i="2"/>
  <c r="AS2" i="2"/>
  <c r="AS3" i="2"/>
  <c r="AS4" i="2"/>
  <c r="AS5" i="2"/>
  <c r="AS6" i="2"/>
  <c r="AS7" i="2"/>
  <c r="AS8" i="2"/>
  <c r="AS9" i="2"/>
  <c r="AS10" i="2"/>
  <c r="AS11" i="2"/>
  <c r="AS12" i="2"/>
  <c r="AS13" i="2"/>
  <c r="AS14" i="2"/>
  <c r="AS15" i="2"/>
  <c r="AS16" i="2"/>
  <c r="AS17" i="2"/>
  <c r="AS18" i="2"/>
  <c r="AS19" i="2"/>
  <c r="AS20" i="2"/>
  <c r="AS21" i="2"/>
  <c r="AS22" i="2"/>
  <c r="AS23" i="2"/>
  <c r="AS24" i="2"/>
  <c r="AS25" i="2"/>
  <c r="AS26" i="2"/>
  <c r="AS27" i="2"/>
  <c r="AS28" i="2"/>
  <c r="AS29" i="2"/>
  <c r="AS30" i="2"/>
  <c r="AS31" i="2"/>
  <c r="AS32" i="2"/>
  <c r="AS33" i="2"/>
  <c r="AS34" i="2"/>
  <c r="AS35" i="2"/>
  <c r="AS36" i="2"/>
  <c r="AS37" i="2"/>
  <c r="AS38" i="2"/>
  <c r="AS39" i="2"/>
  <c r="AS40" i="2"/>
  <c r="AS41" i="2"/>
  <c r="AS42" i="2"/>
  <c r="AS43" i="2"/>
  <c r="AS44" i="2"/>
  <c r="AS45" i="2"/>
  <c r="AS46" i="2"/>
  <c r="AS47" i="2"/>
  <c r="AS48" i="2"/>
  <c r="AS49" i="2"/>
  <c r="AS50" i="2"/>
  <c r="AS51" i="2"/>
  <c r="AS52" i="2"/>
  <c r="AS53" i="2"/>
  <c r="AS54" i="2"/>
  <c r="AS55" i="2"/>
  <c r="AS56" i="2"/>
  <c r="AS57" i="2"/>
  <c r="AS58" i="2"/>
  <c r="AS59" i="2"/>
  <c r="AS60" i="2"/>
  <c r="AS61" i="2"/>
  <c r="AS62" i="2"/>
  <c r="AS63" i="2"/>
  <c r="AS64" i="2"/>
  <c r="AS65" i="2"/>
  <c r="AS66" i="2"/>
  <c r="AS67" i="2"/>
  <c r="AS68" i="2"/>
  <c r="AS69" i="2"/>
  <c r="AS70" i="2"/>
  <c r="AS71" i="2"/>
  <c r="AS72" i="2"/>
  <c r="AS73" i="2"/>
  <c r="AS74" i="2"/>
  <c r="AS75" i="2"/>
  <c r="AS76" i="2"/>
  <c r="AS78" i="2"/>
  <c r="AS79" i="2"/>
  <c r="AT77" i="2"/>
  <c r="AS77" i="2"/>
  <c r="AQ153" i="2"/>
  <c r="AQ154" i="2"/>
  <c r="AP153" i="2"/>
  <c r="AP154" i="2"/>
  <c r="AQ152" i="2"/>
  <c r="AP152" i="2"/>
  <c r="T2" i="2"/>
  <c r="T3" i="2"/>
  <c r="T4" i="2"/>
  <c r="T5" i="2"/>
  <c r="T6" i="2"/>
  <c r="T7" i="2"/>
  <c r="T8" i="2"/>
  <c r="T9" i="2"/>
  <c r="T10" i="2"/>
  <c r="T11" i="2"/>
  <c r="T12" i="2"/>
  <c r="T13" i="2"/>
  <c r="T14" i="2"/>
  <c r="T15" i="2"/>
  <c r="T16" i="2"/>
  <c r="T17" i="2"/>
  <c r="T18" i="2"/>
  <c r="T19" i="2"/>
  <c r="T20" i="2"/>
  <c r="T21" i="2"/>
  <c r="T22" i="2"/>
  <c r="T23" i="2"/>
  <c r="T24" i="2"/>
  <c r="T25" i="2"/>
  <c r="T26" i="2"/>
  <c r="T27" i="2"/>
  <c r="T28" i="2"/>
  <c r="T29" i="2"/>
  <c r="T30" i="2"/>
  <c r="T31" i="2"/>
  <c r="T32" i="2"/>
  <c r="T33" i="2"/>
  <c r="T34" i="2"/>
  <c r="T35" i="2"/>
  <c r="T36" i="2"/>
  <c r="T37" i="2"/>
  <c r="T38" i="2"/>
  <c r="T39" i="2"/>
  <c r="T40" i="2"/>
  <c r="T41" i="2"/>
  <c r="T42" i="2"/>
  <c r="T43" i="2"/>
  <c r="T44" i="2"/>
  <c r="T45" i="2"/>
  <c r="T46" i="2"/>
  <c r="T47" i="2"/>
  <c r="T48" i="2"/>
  <c r="T49" i="2"/>
  <c r="T50" i="2"/>
  <c r="T51" i="2"/>
  <c r="T52" i="2"/>
  <c r="T53" i="2"/>
  <c r="T54" i="2"/>
  <c r="T55" i="2"/>
  <c r="T56" i="2"/>
  <c r="T57" i="2"/>
  <c r="T58" i="2"/>
  <c r="T59" i="2"/>
  <c r="T60" i="2"/>
  <c r="T61" i="2"/>
  <c r="T62" i="2"/>
  <c r="T63" i="2"/>
  <c r="T64" i="2"/>
  <c r="T65" i="2"/>
  <c r="T66" i="2"/>
  <c r="T67" i="2"/>
  <c r="T68" i="2"/>
  <c r="T69" i="2"/>
  <c r="T70" i="2"/>
  <c r="T71" i="2"/>
  <c r="T72" i="2"/>
  <c r="T73" i="2"/>
  <c r="T74" i="2"/>
  <c r="T75" i="2"/>
  <c r="T76" i="2"/>
  <c r="T78" i="2"/>
  <c r="T79" i="2"/>
  <c r="O2" i="2"/>
  <c r="O3" i="2"/>
  <c r="O4" i="2"/>
  <c r="O5" i="2"/>
  <c r="O6" i="2"/>
  <c r="O7" i="2"/>
  <c r="O8" i="2"/>
  <c r="O9" i="2"/>
  <c r="O10" i="2"/>
  <c r="O11" i="2"/>
  <c r="O12" i="2"/>
  <c r="O13" i="2"/>
  <c r="O14" i="2"/>
  <c r="O15" i="2"/>
  <c r="O16" i="2"/>
  <c r="O17" i="2"/>
  <c r="O18" i="2"/>
  <c r="O19" i="2"/>
  <c r="O20" i="2"/>
  <c r="O21" i="2"/>
  <c r="O22" i="2"/>
  <c r="O23" i="2"/>
  <c r="O24" i="2"/>
  <c r="O25" i="2"/>
  <c r="O26" i="2"/>
  <c r="O27" i="2"/>
  <c r="O28" i="2"/>
  <c r="O29" i="2"/>
  <c r="O30" i="2"/>
  <c r="O31" i="2"/>
  <c r="O32" i="2"/>
  <c r="O33" i="2"/>
  <c r="O34" i="2"/>
  <c r="O35" i="2"/>
  <c r="O36" i="2"/>
  <c r="O37" i="2"/>
  <c r="O38" i="2"/>
  <c r="O39" i="2"/>
  <c r="O40" i="2"/>
  <c r="O41" i="2"/>
  <c r="O42" i="2"/>
  <c r="O43" i="2"/>
  <c r="O44" i="2"/>
  <c r="O45" i="2"/>
  <c r="O46" i="2"/>
  <c r="O47" i="2"/>
  <c r="O48" i="2"/>
  <c r="O49" i="2"/>
  <c r="O50" i="2"/>
  <c r="O51" i="2"/>
  <c r="O52" i="2"/>
  <c r="O53" i="2"/>
  <c r="O54" i="2"/>
  <c r="O55" i="2"/>
  <c r="O56" i="2"/>
  <c r="O57" i="2"/>
  <c r="O58" i="2"/>
  <c r="O59" i="2"/>
  <c r="O60" i="2"/>
  <c r="O61" i="2"/>
  <c r="O62" i="2"/>
  <c r="O63" i="2"/>
  <c r="O64" i="2"/>
  <c r="O65" i="2"/>
  <c r="O66" i="2"/>
  <c r="O67" i="2"/>
  <c r="O68" i="2"/>
  <c r="O69" i="2"/>
  <c r="O70" i="2"/>
  <c r="O71" i="2"/>
  <c r="O72" i="2"/>
  <c r="O73" i="2"/>
  <c r="O74" i="2"/>
  <c r="O75" i="2"/>
  <c r="O76" i="2"/>
  <c r="O78" i="2"/>
  <c r="O79" i="2"/>
  <c r="J2" i="2"/>
  <c r="J3" i="2"/>
  <c r="J4" i="2"/>
  <c r="J5" i="2"/>
  <c r="J6" i="2"/>
  <c r="J7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5" i="2"/>
  <c r="J26" i="2"/>
  <c r="J27" i="2"/>
  <c r="J28" i="2"/>
  <c r="J29" i="2"/>
  <c r="J30" i="2"/>
  <c r="J31" i="2"/>
  <c r="J32" i="2"/>
  <c r="J33" i="2"/>
  <c r="J34" i="2"/>
  <c r="J35" i="2"/>
  <c r="J36" i="2"/>
  <c r="J37" i="2"/>
  <c r="J38" i="2"/>
  <c r="J39" i="2"/>
  <c r="J40" i="2"/>
  <c r="J41" i="2"/>
  <c r="J42" i="2"/>
  <c r="J43" i="2"/>
  <c r="J44" i="2"/>
  <c r="J45" i="2"/>
  <c r="J46" i="2"/>
  <c r="J47" i="2"/>
  <c r="J48" i="2"/>
  <c r="J49" i="2"/>
  <c r="J50" i="2"/>
  <c r="J51" i="2"/>
  <c r="J52" i="2"/>
  <c r="J53" i="2"/>
  <c r="J54" i="2"/>
  <c r="J55" i="2"/>
  <c r="J56" i="2"/>
  <c r="J57" i="2"/>
  <c r="J58" i="2"/>
  <c r="J59" i="2"/>
  <c r="J60" i="2"/>
  <c r="J61" i="2"/>
  <c r="J62" i="2"/>
  <c r="J63" i="2"/>
  <c r="J64" i="2"/>
  <c r="J65" i="2"/>
  <c r="J66" i="2"/>
  <c r="J67" i="2"/>
  <c r="J68" i="2"/>
  <c r="J69" i="2"/>
  <c r="J70" i="2"/>
  <c r="J71" i="2"/>
  <c r="J72" i="2"/>
  <c r="J73" i="2"/>
  <c r="J74" i="2"/>
  <c r="J75" i="2"/>
  <c r="J76" i="2"/>
  <c r="J78" i="2"/>
  <c r="J79" i="2"/>
  <c r="E2" i="2"/>
  <c r="E3" i="2"/>
  <c r="E4" i="2"/>
  <c r="E5" i="2"/>
  <c r="E6" i="2"/>
  <c r="E7" i="2"/>
  <c r="E8" i="2"/>
  <c r="E9" i="2"/>
  <c r="E10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40" i="2"/>
  <c r="E41" i="2"/>
  <c r="E42" i="2"/>
  <c r="E43" i="2"/>
  <c r="E44" i="2"/>
  <c r="E45" i="2"/>
  <c r="E46" i="2"/>
  <c r="E47" i="2"/>
  <c r="E48" i="2"/>
  <c r="E49" i="2"/>
  <c r="E50" i="2"/>
  <c r="E51" i="2"/>
  <c r="E52" i="2"/>
  <c r="E53" i="2"/>
  <c r="E54" i="2"/>
  <c r="E55" i="2"/>
  <c r="E56" i="2"/>
  <c r="E57" i="2"/>
  <c r="E58" i="2"/>
  <c r="E59" i="2"/>
  <c r="E60" i="2"/>
  <c r="E61" i="2"/>
  <c r="E62" i="2"/>
  <c r="E63" i="2"/>
  <c r="E64" i="2"/>
  <c r="E65" i="2"/>
  <c r="E66" i="2"/>
  <c r="E67" i="2"/>
  <c r="E68" i="2"/>
  <c r="E69" i="2"/>
  <c r="E70" i="2"/>
  <c r="E71" i="2"/>
  <c r="E72" i="2"/>
  <c r="E73" i="2"/>
  <c r="E74" i="2"/>
  <c r="E75" i="2"/>
  <c r="E76" i="2"/>
  <c r="E78" i="2"/>
  <c r="E79" i="2"/>
  <c r="T77" i="2"/>
  <c r="O77" i="2"/>
  <c r="J77" i="2"/>
  <c r="E77" i="2"/>
  <c r="AA4" i="2"/>
  <c r="AA5" i="2"/>
  <c r="Z4" i="2"/>
  <c r="Z5" i="2"/>
  <c r="AA3" i="2"/>
  <c r="Z3" i="2"/>
  <c r="N7" i="1"/>
  <c r="K7" i="1"/>
  <c r="N6" i="1"/>
  <c r="K6" i="1"/>
  <c r="N5" i="1"/>
  <c r="K5" i="1"/>
</calcChain>
</file>

<file path=xl/sharedStrings.xml><?xml version="1.0" encoding="utf-8"?>
<sst xmlns="http://schemas.openxmlformats.org/spreadsheetml/2006/main" count="10360" uniqueCount="1099">
  <si>
    <t>Alpha</t>
  </si>
  <si>
    <t>Brightness</t>
  </si>
  <si>
    <t>Saturation</t>
  </si>
  <si>
    <t>Correctness</t>
  </si>
  <si>
    <t>Std. Deviation</t>
  </si>
  <si>
    <t>N</t>
  </si>
  <si>
    <t>Ste.</t>
  </si>
  <si>
    <t>Difficulty</t>
  </si>
  <si>
    <t>Transparency</t>
  </si>
  <si>
    <t>HSV</t>
  </si>
  <si>
    <t>HSL</t>
  </si>
  <si>
    <t>Brightness-hsl</t>
  </si>
  <si>
    <t>Saturation-hsl</t>
  </si>
  <si>
    <t>color_space</t>
  </si>
  <si>
    <t>channel</t>
  </si>
  <si>
    <t>correctness</t>
  </si>
  <si>
    <t>Avg</t>
  </si>
  <si>
    <t>StDev</t>
  </si>
  <si>
    <t>StErr</t>
  </si>
  <si>
    <t>HSV_Difficulty</t>
  </si>
  <si>
    <t>Stdev</t>
  </si>
  <si>
    <t>Sterror</t>
  </si>
  <si>
    <t>AVG</t>
  </si>
  <si>
    <t>HSV_correctness</t>
  </si>
  <si>
    <t>HSL_correctness</t>
  </si>
  <si>
    <t>STDERR_hsv</t>
  </si>
  <si>
    <t>STDERR_hsl</t>
  </si>
  <si>
    <t>StErorr</t>
  </si>
  <si>
    <t>difficulty values from hsb_hsl_difficulty_spss sheet</t>
  </si>
  <si>
    <t>HSL_Difficulty</t>
  </si>
  <si>
    <t>STDEV</t>
  </si>
  <si>
    <t>difficulty</t>
  </si>
  <si>
    <t>HSV_difficulty</t>
  </si>
  <si>
    <t>stdDev</t>
  </si>
  <si>
    <t>stdErr</t>
  </si>
  <si>
    <t>Accuracy</t>
  </si>
  <si>
    <t>Visual Channel</t>
  </si>
  <si>
    <t>These results have been generated using XLSTAT Free. You can benefit from many more tools and options with a full version.</t>
  </si>
  <si>
    <t>Y / Dependent variables: Workbook = Evaluating_Visual_Channels_Avg..xlsx / Sheet = correcteness_avg_spss / Range = correcteness_avg_spss!$S:$S / 225 rows and 1 column</t>
  </si>
  <si>
    <t>X / Qualitative: Workbook = Evaluating_Visual_Channels_Avg..xlsx / Sheet = correcteness_avg_spss / Range = correcteness_avg_spss!$T:$T / 225 rows and 1 column</t>
  </si>
  <si>
    <t>Constraints: an=0</t>
  </si>
  <si>
    <t>Confidence interval (%): 95</t>
  </si>
  <si>
    <t>Tolerance: 0.0001</t>
  </si>
  <si>
    <t>Use least squares means: Yes</t>
  </si>
  <si>
    <t>Run again:</t>
  </si>
  <si>
    <t>Summary statistics (Quantitative data):</t>
  </si>
  <si>
    <t>Variable</t>
  </si>
  <si>
    <t>Observations</t>
  </si>
  <si>
    <t>Obs. with missing data</t>
  </si>
  <si>
    <t>Obs. without missing data</t>
  </si>
  <si>
    <t>Minimum</t>
  </si>
  <si>
    <t>Maximum</t>
  </si>
  <si>
    <t>Mean</t>
  </si>
  <si>
    <t>Std. deviation</t>
  </si>
  <si>
    <t>Summary statistics (Qualitative data):</t>
  </si>
  <si>
    <t/>
  </si>
  <si>
    <t>Categories</t>
  </si>
  <si>
    <t>Counts</t>
  </si>
  <si>
    <t>Frequencies</t>
  </si>
  <si>
    <t>%</t>
  </si>
  <si>
    <t>Regression of variable Accuracy:</t>
  </si>
  <si>
    <t>Goodness of fit statistics (Accuracy):</t>
  </si>
  <si>
    <t>Sum of weights</t>
  </si>
  <si>
    <t>DF</t>
  </si>
  <si>
    <t>R²</t>
  </si>
  <si>
    <t>Adjusted R²</t>
  </si>
  <si>
    <t>MSE</t>
  </si>
  <si>
    <t>RMSE</t>
  </si>
  <si>
    <t>MAPE</t>
  </si>
  <si>
    <t>DW</t>
  </si>
  <si>
    <t>Cp</t>
  </si>
  <si>
    <t>AIC</t>
  </si>
  <si>
    <t>SBC</t>
  </si>
  <si>
    <t>PC</t>
  </si>
  <si>
    <t>Analysis of variance  (Accuracy):</t>
  </si>
  <si>
    <t>Source</t>
  </si>
  <si>
    <t>Sum of squares</t>
  </si>
  <si>
    <t>Mean squares</t>
  </si>
  <si>
    <t>F</t>
  </si>
  <si>
    <t>Pr &gt; F</t>
  </si>
  <si>
    <t>Model</t>
  </si>
  <si>
    <t>Error</t>
  </si>
  <si>
    <t>Corrected Total</t>
  </si>
  <si>
    <t>&lt; 0.0001</t>
  </si>
  <si>
    <t>Computed against model Y=Mean(Y)</t>
  </si>
  <si>
    <t>Type I Sum of Squares analysis (Accuracy):</t>
  </si>
  <si>
    <t>Type II Sum of Squares analysis (Accuracy):</t>
  </si>
  <si>
    <t>Type III Sum of Squares analysis (Accuracy):</t>
  </si>
  <si>
    <t>Model parameters (Accuracy):</t>
  </si>
  <si>
    <t>Value</t>
  </si>
  <si>
    <t>Standard error</t>
  </si>
  <si>
    <t>t</t>
  </si>
  <si>
    <t>Pr &gt; |t|</t>
  </si>
  <si>
    <t>Lower bound (95%)</t>
  </si>
  <si>
    <t>Upper bound (95%)</t>
  </si>
  <si>
    <t>Intercept</t>
  </si>
  <si>
    <t>Visual Channel-Alpha</t>
  </si>
  <si>
    <t>Visual Channel-Brightness</t>
  </si>
  <si>
    <t>Visual Channel-Saturation</t>
  </si>
  <si>
    <t>Equation of the model (Accuracy):</t>
  </si>
  <si>
    <t>Accuracy = 0.876666666666666+0.0500000000000005*Visual Channel-Alpha-0.286666666666665*Visual Channel-Brightness</t>
  </si>
  <si>
    <t>:</t>
  </si>
  <si>
    <t>Observation</t>
  </si>
  <si>
    <t>Weight</t>
  </si>
  <si>
    <t>Obs1</t>
  </si>
  <si>
    <t>Obs2</t>
  </si>
  <si>
    <t>Obs3</t>
  </si>
  <si>
    <t>Obs4</t>
  </si>
  <si>
    <t>Obs5</t>
  </si>
  <si>
    <t>Obs6</t>
  </si>
  <si>
    <t>Obs7</t>
  </si>
  <si>
    <t>Obs8</t>
  </si>
  <si>
    <t>Obs9</t>
  </si>
  <si>
    <t>Obs10</t>
  </si>
  <si>
    <t>Obs11</t>
  </si>
  <si>
    <t>Obs12</t>
  </si>
  <si>
    <t>Obs13</t>
  </si>
  <si>
    <t>Obs14</t>
  </si>
  <si>
    <t>Obs15</t>
  </si>
  <si>
    <t>Obs16</t>
  </si>
  <si>
    <t>Obs17</t>
  </si>
  <si>
    <t>Obs18</t>
  </si>
  <si>
    <t>Obs19</t>
  </si>
  <si>
    <t>Obs20</t>
  </si>
  <si>
    <t>Obs21</t>
  </si>
  <si>
    <t>Obs22</t>
  </si>
  <si>
    <t>Obs23</t>
  </si>
  <si>
    <t>Obs24</t>
  </si>
  <si>
    <t>Obs25</t>
  </si>
  <si>
    <t>Obs26</t>
  </si>
  <si>
    <t>Obs27</t>
  </si>
  <si>
    <t>Obs28</t>
  </si>
  <si>
    <t>Obs29</t>
  </si>
  <si>
    <t>Obs30</t>
  </si>
  <si>
    <t>Obs31</t>
  </si>
  <si>
    <t>Obs32</t>
  </si>
  <si>
    <t>Obs33</t>
  </si>
  <si>
    <t>Obs34</t>
  </si>
  <si>
    <t>Obs35</t>
  </si>
  <si>
    <t>Obs36</t>
  </si>
  <si>
    <t>Obs37</t>
  </si>
  <si>
    <t>Obs38</t>
  </si>
  <si>
    <t>Obs39</t>
  </si>
  <si>
    <t>Obs40</t>
  </si>
  <si>
    <t>Obs41</t>
  </si>
  <si>
    <t>Obs42</t>
  </si>
  <si>
    <t>Obs43</t>
  </si>
  <si>
    <t>Obs44</t>
  </si>
  <si>
    <t>Obs45</t>
  </si>
  <si>
    <t>Obs46</t>
  </si>
  <si>
    <t>Obs47</t>
  </si>
  <si>
    <t>Obs48</t>
  </si>
  <si>
    <t>Obs49</t>
  </si>
  <si>
    <t>Obs50</t>
  </si>
  <si>
    <t>Obs51</t>
  </si>
  <si>
    <t>Obs52</t>
  </si>
  <si>
    <t>Obs53</t>
  </si>
  <si>
    <t>Obs54</t>
  </si>
  <si>
    <t>Obs55</t>
  </si>
  <si>
    <t>Obs56</t>
  </si>
  <si>
    <t>Obs57</t>
  </si>
  <si>
    <t>Obs58</t>
  </si>
  <si>
    <t>Obs59</t>
  </si>
  <si>
    <t>Obs60</t>
  </si>
  <si>
    <t>Obs61</t>
  </si>
  <si>
    <t>Obs62</t>
  </si>
  <si>
    <t>Obs63</t>
  </si>
  <si>
    <t>Obs64</t>
  </si>
  <si>
    <t>Obs65</t>
  </si>
  <si>
    <t>Obs66</t>
  </si>
  <si>
    <t>Obs67</t>
  </si>
  <si>
    <t>Obs68</t>
  </si>
  <si>
    <t>Obs69</t>
  </si>
  <si>
    <t>Obs70</t>
  </si>
  <si>
    <t>Obs71</t>
  </si>
  <si>
    <t>Obs72</t>
  </si>
  <si>
    <t>Obs73</t>
  </si>
  <si>
    <t>Obs74</t>
  </si>
  <si>
    <t>Obs75</t>
  </si>
  <si>
    <t>Obs76</t>
  </si>
  <si>
    <t>Obs77</t>
  </si>
  <si>
    <t>Obs78</t>
  </si>
  <si>
    <t>Obs79</t>
  </si>
  <si>
    <t>Obs80</t>
  </si>
  <si>
    <t>Obs81</t>
  </si>
  <si>
    <t>Obs82</t>
  </si>
  <si>
    <t>Obs83</t>
  </si>
  <si>
    <t>Obs84</t>
  </si>
  <si>
    <t>Obs85</t>
  </si>
  <si>
    <t>Obs86</t>
  </si>
  <si>
    <t>Obs87</t>
  </si>
  <si>
    <t>Obs88</t>
  </si>
  <si>
    <t>Obs89</t>
  </si>
  <si>
    <t>Obs90</t>
  </si>
  <si>
    <t>Obs91</t>
  </si>
  <si>
    <t>Obs92</t>
  </si>
  <si>
    <t>Obs93</t>
  </si>
  <si>
    <t>Obs94</t>
  </si>
  <si>
    <t>Obs95</t>
  </si>
  <si>
    <t>Obs96</t>
  </si>
  <si>
    <t>Obs97</t>
  </si>
  <si>
    <t>Obs98</t>
  </si>
  <si>
    <t>Obs99</t>
  </si>
  <si>
    <t>Obs100</t>
  </si>
  <si>
    <t>Obs101</t>
  </si>
  <si>
    <t>Obs102</t>
  </si>
  <si>
    <t>Obs103</t>
  </si>
  <si>
    <t>Obs104</t>
  </si>
  <si>
    <t>Obs105</t>
  </si>
  <si>
    <t>Obs106</t>
  </si>
  <si>
    <t>Obs107</t>
  </si>
  <si>
    <t>Obs108</t>
  </si>
  <si>
    <t>Obs109</t>
  </si>
  <si>
    <t>Obs110</t>
  </si>
  <si>
    <t>Obs111</t>
  </si>
  <si>
    <t>Obs112</t>
  </si>
  <si>
    <t>Obs113</t>
  </si>
  <si>
    <t>Obs114</t>
  </si>
  <si>
    <t>Obs115</t>
  </si>
  <si>
    <t>Obs116</t>
  </si>
  <si>
    <t>Obs117</t>
  </si>
  <si>
    <t>Obs118</t>
  </si>
  <si>
    <t>Obs119</t>
  </si>
  <si>
    <t>Obs120</t>
  </si>
  <si>
    <t>Obs121</t>
  </si>
  <si>
    <t>Obs122</t>
  </si>
  <si>
    <t>Obs123</t>
  </si>
  <si>
    <t>Obs124</t>
  </si>
  <si>
    <t>Obs125</t>
  </si>
  <si>
    <t>Obs126</t>
  </si>
  <si>
    <t>Obs127</t>
  </si>
  <si>
    <t>Obs128</t>
  </si>
  <si>
    <t>Obs129</t>
  </si>
  <si>
    <t>Obs130</t>
  </si>
  <si>
    <t>Obs131</t>
  </si>
  <si>
    <t>Obs132</t>
  </si>
  <si>
    <t>Obs133</t>
  </si>
  <si>
    <t>Obs134</t>
  </si>
  <si>
    <t>Obs135</t>
  </si>
  <si>
    <t>Obs136</t>
  </si>
  <si>
    <t>Obs137</t>
  </si>
  <si>
    <t>Obs138</t>
  </si>
  <si>
    <t>Obs139</t>
  </si>
  <si>
    <t>Obs140</t>
  </si>
  <si>
    <t>Obs141</t>
  </si>
  <si>
    <t>Obs142</t>
  </si>
  <si>
    <t>Obs143</t>
  </si>
  <si>
    <t>Obs144</t>
  </si>
  <si>
    <t>Obs145</t>
  </si>
  <si>
    <t>Obs146</t>
  </si>
  <si>
    <t>Obs147</t>
  </si>
  <si>
    <t>Obs148</t>
  </si>
  <si>
    <t>Obs149</t>
  </si>
  <si>
    <t>Obs150</t>
  </si>
  <si>
    <t>Obs151</t>
  </si>
  <si>
    <t>Obs152</t>
  </si>
  <si>
    <t>Obs153</t>
  </si>
  <si>
    <t>Obs154</t>
  </si>
  <si>
    <t>Obs155</t>
  </si>
  <si>
    <t>Obs156</t>
  </si>
  <si>
    <t>Obs157</t>
  </si>
  <si>
    <t>Obs158</t>
  </si>
  <si>
    <t>Obs159</t>
  </si>
  <si>
    <t>Obs160</t>
  </si>
  <si>
    <t>Obs161</t>
  </si>
  <si>
    <t>Obs162</t>
  </si>
  <si>
    <t>Obs163</t>
  </si>
  <si>
    <t>Obs164</t>
  </si>
  <si>
    <t>Obs165</t>
  </si>
  <si>
    <t>Obs166</t>
  </si>
  <si>
    <t>Obs167</t>
  </si>
  <si>
    <t>Obs168</t>
  </si>
  <si>
    <t>Obs169</t>
  </si>
  <si>
    <t>Obs170</t>
  </si>
  <si>
    <t>Obs171</t>
  </si>
  <si>
    <t>Obs172</t>
  </si>
  <si>
    <t>Obs173</t>
  </si>
  <si>
    <t>Obs174</t>
  </si>
  <si>
    <t>Obs175</t>
  </si>
  <si>
    <t>Obs176</t>
  </si>
  <si>
    <t>Obs177</t>
  </si>
  <si>
    <t>Obs178</t>
  </si>
  <si>
    <t>Obs179</t>
  </si>
  <si>
    <t>Obs180</t>
  </si>
  <si>
    <t>Obs181</t>
  </si>
  <si>
    <t>Obs182</t>
  </si>
  <si>
    <t>Obs183</t>
  </si>
  <si>
    <t>Obs184</t>
  </si>
  <si>
    <t>Obs185</t>
  </si>
  <si>
    <t>Obs186</t>
  </si>
  <si>
    <t>Obs187</t>
  </si>
  <si>
    <t>Obs188</t>
  </si>
  <si>
    <t>Obs189</t>
  </si>
  <si>
    <t>Obs190</t>
  </si>
  <si>
    <t>Obs191</t>
  </si>
  <si>
    <t>Obs192</t>
  </si>
  <si>
    <t>Obs193</t>
  </si>
  <si>
    <t>Obs194</t>
  </si>
  <si>
    <t>Obs195</t>
  </si>
  <si>
    <t>Obs196</t>
  </si>
  <si>
    <t>Obs197</t>
  </si>
  <si>
    <t>Obs198</t>
  </si>
  <si>
    <t>Obs199</t>
  </si>
  <si>
    <t>Obs200</t>
  </si>
  <si>
    <t>Obs201</t>
  </si>
  <si>
    <t>Obs202</t>
  </si>
  <si>
    <t>Obs203</t>
  </si>
  <si>
    <t>Obs204</t>
  </si>
  <si>
    <t>Obs205</t>
  </si>
  <si>
    <t>Obs206</t>
  </si>
  <si>
    <t>Obs207</t>
  </si>
  <si>
    <t>Obs208</t>
  </si>
  <si>
    <t>Obs209</t>
  </si>
  <si>
    <t>Obs210</t>
  </si>
  <si>
    <t>Obs211</t>
  </si>
  <si>
    <t>Obs212</t>
  </si>
  <si>
    <t>Obs213</t>
  </si>
  <si>
    <t>Obs214</t>
  </si>
  <si>
    <t>Obs215</t>
  </si>
  <si>
    <t>Obs216</t>
  </si>
  <si>
    <t>Obs217</t>
  </si>
  <si>
    <t>Obs218</t>
  </si>
  <si>
    <t>Obs219</t>
  </si>
  <si>
    <t>Obs220</t>
  </si>
  <si>
    <t>Obs221</t>
  </si>
  <si>
    <t>Obs222</t>
  </si>
  <si>
    <t>Obs223</t>
  </si>
  <si>
    <t>Obs224</t>
  </si>
  <si>
    <t>Obs225</t>
  </si>
  <si>
    <t>Pred(Accuracy)</t>
  </si>
  <si>
    <t>Residual</t>
  </si>
  <si>
    <t>Std. residual</t>
  </si>
  <si>
    <t>Std. dev. on pred. (Mean)</t>
  </si>
  <si>
    <t>Lower bound 95% (Mean)</t>
  </si>
  <si>
    <t>Upper bound 95% (Mean)</t>
  </si>
  <si>
    <t>Std. dev. on pred. (Observation)</t>
  </si>
  <si>
    <t>Lower bound 95% (Observation)</t>
  </si>
  <si>
    <t>Upper bound 95% (Observation)</t>
  </si>
  <si>
    <t xml:space="preserve"> </t>
  </si>
  <si>
    <t>LS Means for factor Visual Channel:</t>
  </si>
  <si>
    <t>Category</t>
  </si>
  <si>
    <t>LS mean</t>
  </si>
  <si>
    <r>
      <t>XLSTAT 2016.07.38415  - ANOVA - Start time: 5/30/2017 at 5:02:55 PM / End time: 5/30/2017 at 5:03:01 PM</t>
    </r>
    <r>
      <rPr>
        <sz val="12"/>
        <color rgb="FFFFFFFF"/>
        <rFont val="Calibri"/>
        <family val="2"/>
        <charset val="134"/>
        <scheme val="minor"/>
      </rPr>
      <t xml:space="preserve"> / Microsoft Excel 14.113410</t>
    </r>
  </si>
  <si>
    <t>Obs226</t>
  </si>
  <si>
    <t>Obs227</t>
  </si>
  <si>
    <t>Obs228</t>
  </si>
  <si>
    <t>Obs229</t>
  </si>
  <si>
    <t>Obs230</t>
  </si>
  <si>
    <t>Obs231</t>
  </si>
  <si>
    <t>Obs232</t>
  </si>
  <si>
    <t>Obs233</t>
  </si>
  <si>
    <t>Obs234</t>
  </si>
  <si>
    <t>Obs235</t>
  </si>
  <si>
    <t>Obs236</t>
  </si>
  <si>
    <t>Obs237</t>
  </si>
  <si>
    <t>Obs238</t>
  </si>
  <si>
    <t>Obs239</t>
  </si>
  <si>
    <t>Obs240</t>
  </si>
  <si>
    <t>Obs241</t>
  </si>
  <si>
    <t>Obs242</t>
  </si>
  <si>
    <t>Obs243</t>
  </si>
  <si>
    <t>Obs244</t>
  </si>
  <si>
    <t>Obs245</t>
  </si>
  <si>
    <t>Obs246</t>
  </si>
  <si>
    <t>Obs247</t>
  </si>
  <si>
    <t>Obs248</t>
  </si>
  <si>
    <t>Obs249</t>
  </si>
  <si>
    <t>Obs250</t>
  </si>
  <si>
    <t>Obs251</t>
  </si>
  <si>
    <t>Obs252</t>
  </si>
  <si>
    <t>Obs253</t>
  </si>
  <si>
    <t>Obs254</t>
  </si>
  <si>
    <t>Obs255</t>
  </si>
  <si>
    <t>Obs256</t>
  </si>
  <si>
    <t>Obs257</t>
  </si>
  <si>
    <t>Obs258</t>
  </si>
  <si>
    <t>Obs259</t>
  </si>
  <si>
    <t>Obs260</t>
  </si>
  <si>
    <t>Obs261</t>
  </si>
  <si>
    <t>Obs262</t>
  </si>
  <si>
    <t>Obs263</t>
  </si>
  <si>
    <t>Obs264</t>
  </si>
  <si>
    <t>Obs265</t>
  </si>
  <si>
    <t>Obs266</t>
  </si>
  <si>
    <t>Obs267</t>
  </si>
  <si>
    <t>Obs268</t>
  </si>
  <si>
    <t>Obs269</t>
  </si>
  <si>
    <t>Obs270</t>
  </si>
  <si>
    <t>Obs271</t>
  </si>
  <si>
    <t>Obs272</t>
  </si>
  <si>
    <t>Obs273</t>
  </si>
  <si>
    <t>Obs274</t>
  </si>
  <si>
    <t>Obs275</t>
  </si>
  <si>
    <t>Obs276</t>
  </si>
  <si>
    <t>Obs277</t>
  </si>
  <si>
    <t>Obs278</t>
  </si>
  <si>
    <t>Obs279</t>
  </si>
  <si>
    <t>Obs280</t>
  </si>
  <si>
    <t>Obs281</t>
  </si>
  <si>
    <t>Obs282</t>
  </si>
  <si>
    <t>Obs283</t>
  </si>
  <si>
    <t>Obs284</t>
  </si>
  <si>
    <t>Obs285</t>
  </si>
  <si>
    <t>Obs286</t>
  </si>
  <si>
    <t>Obs287</t>
  </si>
  <si>
    <t>Obs288</t>
  </si>
  <si>
    <t>Obs289</t>
  </si>
  <si>
    <t>Obs290</t>
  </si>
  <si>
    <t>Obs291</t>
  </si>
  <si>
    <t>Obs292</t>
  </si>
  <si>
    <t>Obs293</t>
  </si>
  <si>
    <t>Obs294</t>
  </si>
  <si>
    <t>Obs295</t>
  </si>
  <si>
    <t>Obs296</t>
  </si>
  <si>
    <t>Obs297</t>
  </si>
  <si>
    <t>Obs298</t>
  </si>
  <si>
    <t>Obs299</t>
  </si>
  <si>
    <t>Obs300</t>
  </si>
  <si>
    <t>Alpha Avg</t>
  </si>
  <si>
    <t>Brightness Avg</t>
  </si>
  <si>
    <t>Saturation Avg</t>
  </si>
  <si>
    <t>X / Qualitative: Workbook = Evaluating_Visual_Channels_Avg..xlsx / Sheet = correcteness_difficult_avg_spss / Range = correcteness_difficult_avg_spss!$AB:$AB / 225 rows and 1 column</t>
  </si>
  <si>
    <t>Regression of variable Difficulty:</t>
  </si>
  <si>
    <t>Goodness of fit statistics (Difficulty):</t>
  </si>
  <si>
    <t>Analysis of variance  (Difficulty):</t>
  </si>
  <si>
    <t>Type I Sum of Squares analysis (Difficulty):</t>
  </si>
  <si>
    <t>Type II Sum of Squares analysis (Difficulty):</t>
  </si>
  <si>
    <t>Type III Sum of Squares analysis (Difficulty):</t>
  </si>
  <si>
    <t>Model parameters (Difficulty):</t>
  </si>
  <si>
    <t>Equation of the model (Difficulty):</t>
  </si>
  <si>
    <t>Pred(Difficulty)</t>
  </si>
  <si>
    <t>Y / Dependent variables: Workbook = Evaluating_Visual_Channels_Avg..xlsx / Sheet = correcteness_difficult_avg_spss / Range = correcteness_difficult_avg_spss!$AC:$AC / 225 rows and 1 column</t>
  </si>
  <si>
    <t>Difficulty = 5.32666666666667+0.256666666666665*Visual Channel-Alpha-0.246666666666668*Visual Channel-Brightness</t>
  </si>
  <si>
    <r>
      <t>XLSTAT 2016.07.38415  - ANOVA - Start time: 5/30/2017 at 5:30:16 PM / End time: 5/30/2017 at 5:30:22 PM</t>
    </r>
    <r>
      <rPr>
        <sz val="12"/>
        <color rgb="FFFFFFFF"/>
        <rFont val="Calibri"/>
        <family val="2"/>
        <charset val="134"/>
        <scheme val="minor"/>
      </rPr>
      <t xml:space="preserve"> / Microsoft Excel 14.113410</t>
    </r>
  </si>
  <si>
    <t>Color Space</t>
  </si>
  <si>
    <t>Y / Dependent variables: Workbook = Evaluating_Visual_Channels_Avg..xlsx / Sheet = hsb_hsl_corr_diff_Avg. / Range = hsb_hsl_corr_diff_Avg.!$AV:$AV / 150 rows and 1 column</t>
  </si>
  <si>
    <t>X / Qualitative: Workbook = Evaluating_Visual_Channels_Avg..xlsx / Sheet = hsb_hsl_corr_diff_Avg. / Range = hsb_hsl_corr_diff_Avg.!$AW:$AW / 150 rows and 1 column</t>
  </si>
  <si>
    <t>Color Space-HSL</t>
  </si>
  <si>
    <t>Color Space-HSV</t>
  </si>
  <si>
    <t>Difficulty = 5.27333333333333-0.139999999999999*Color Space-HSL</t>
  </si>
  <si>
    <t>LS Means for factor Color Space:</t>
  </si>
  <si>
    <r>
      <t>XLSTAT 2016.07.38415  - ANOVA - Start time: 5/30/2017 at 5:37:14 PM / End time: 5/30/2017 at 5:37:20 PM</t>
    </r>
    <r>
      <rPr>
        <sz val="12"/>
        <color rgb="FFFFFFFF"/>
        <rFont val="Calibri"/>
        <family val="2"/>
        <charset val="134"/>
        <scheme val="minor"/>
      </rPr>
      <t xml:space="preserve"> / Microsoft Excel 14.113410</t>
    </r>
  </si>
  <si>
    <t>X / Qualitative: Workbook = Evaluating_Visual_Channels_Avg..xlsx / Sheet = hsb_hsl_corr_diff_Avg. / Range = hsb_hsl_corr_diff_Avg.!$AX:$AX / 150 rows and 1 column</t>
  </si>
  <si>
    <t>Accuracy = 0.813333333333333-0.16*Color Space-HSL</t>
  </si>
  <si>
    <r>
      <t>XLSTAT 2016.07.38415  - ANOVA - Start time: 5/30/2017 at 5:42:39 PM / End time: 5/30/2017 at 5:42:44 PM</t>
    </r>
    <r>
      <rPr>
        <sz val="12"/>
        <color rgb="FFFFFFFF"/>
        <rFont val="Calibri"/>
        <family val="2"/>
        <charset val="134"/>
        <scheme val="minor"/>
      </rPr>
      <t xml:space="preserve"> / Microsoft Excel 14.113410</t>
    </r>
  </si>
  <si>
    <t>ColorSpace</t>
  </si>
  <si>
    <t>VisChl</t>
  </si>
  <si>
    <t>SpecDiff</t>
  </si>
  <si>
    <t>Transperancy</t>
  </si>
  <si>
    <t>Transparancy</t>
  </si>
  <si>
    <t>Y / Dependent variables: Workbook = Evaluating_Visual_Channels_Avg..xlsx / Sheet = Sheet32 / Range = Sheet32!$A:$A / 900 rows and 1 column</t>
  </si>
  <si>
    <t>X / Qualitative: Workbook = Evaluating_Visual_Channels_Avg..xlsx / Sheet = Sheet32 / Range = Sheet32!$B:$C / 900 rows and 2 columns</t>
  </si>
  <si>
    <t>0.25</t>
  </si>
  <si>
    <t>0.34</t>
  </si>
  <si>
    <t>0.5</t>
  </si>
  <si>
    <t>0.75</t>
  </si>
  <si>
    <t>Regression of variable Correctness:</t>
  </si>
  <si>
    <t>Goodness of fit statistics (Correctness):</t>
  </si>
  <si>
    <t>Analysis of variance  (Correctness):</t>
  </si>
  <si>
    <t>Type I Sum of Squares analysis (Correctness):</t>
  </si>
  <si>
    <t>Type II Sum of Squares analysis (Correctness):</t>
  </si>
  <si>
    <t>Type III Sum of Squares analysis (Correctness):</t>
  </si>
  <si>
    <t>Model parameters (Correctness):</t>
  </si>
  <si>
    <t>VisChl-Brightness</t>
  </si>
  <si>
    <t>VisChl-Saturation</t>
  </si>
  <si>
    <t>VisChl-Transparancy</t>
  </si>
  <si>
    <t>SpecDiff-0.25</t>
  </si>
  <si>
    <t>SpecDiff-0.34</t>
  </si>
  <si>
    <t>SpecDiff-0.5</t>
  </si>
  <si>
    <t>SpecDiff-0.75</t>
  </si>
  <si>
    <t>Equation of the model (Correctness):</t>
  </si>
  <si>
    <t>Correctness = 0.993333333333333-0.319999999999999*VisChl-Brightness-0.0600000000000002*VisChl-Saturation-0.202222222222221*SpecDiff-0.25+0.00888888888889036*SpecDiff-0.34-0.0333333333333329*SpecDiff-0.5</t>
  </si>
  <si>
    <t>Obs301</t>
  </si>
  <si>
    <t>Obs302</t>
  </si>
  <si>
    <t>Obs303</t>
  </si>
  <si>
    <t>Obs304</t>
  </si>
  <si>
    <t>Obs305</t>
  </si>
  <si>
    <t>Obs306</t>
  </si>
  <si>
    <t>Obs307</t>
  </si>
  <si>
    <t>Obs308</t>
  </si>
  <si>
    <t>Obs309</t>
  </si>
  <si>
    <t>Obs310</t>
  </si>
  <si>
    <t>Obs311</t>
  </si>
  <si>
    <t>Obs312</t>
  </si>
  <si>
    <t>Obs313</t>
  </si>
  <si>
    <t>Obs314</t>
  </si>
  <si>
    <t>Obs315</t>
  </si>
  <si>
    <t>Obs316</t>
  </si>
  <si>
    <t>Obs317</t>
  </si>
  <si>
    <t>Obs318</t>
  </si>
  <si>
    <t>Obs319</t>
  </si>
  <si>
    <t>Obs320</t>
  </si>
  <si>
    <t>Obs321</t>
  </si>
  <si>
    <t>Obs322</t>
  </si>
  <si>
    <t>Obs323</t>
  </si>
  <si>
    <t>Obs324</t>
  </si>
  <si>
    <t>Obs325</t>
  </si>
  <si>
    <t>Obs326</t>
  </si>
  <si>
    <t>Obs327</t>
  </si>
  <si>
    <t>Obs328</t>
  </si>
  <si>
    <t>Obs329</t>
  </si>
  <si>
    <t>Obs330</t>
  </si>
  <si>
    <t>Obs331</t>
  </si>
  <si>
    <t>Obs332</t>
  </si>
  <si>
    <t>Obs333</t>
  </si>
  <si>
    <t>Obs334</t>
  </si>
  <si>
    <t>Obs335</t>
  </si>
  <si>
    <t>Obs336</t>
  </si>
  <si>
    <t>Obs337</t>
  </si>
  <si>
    <t>Obs338</t>
  </si>
  <si>
    <t>Obs339</t>
  </si>
  <si>
    <t>Obs340</t>
  </si>
  <si>
    <t>Obs341</t>
  </si>
  <si>
    <t>Obs342</t>
  </si>
  <si>
    <t>Obs343</t>
  </si>
  <si>
    <t>Obs344</t>
  </si>
  <si>
    <t>Obs345</t>
  </si>
  <si>
    <t>Obs346</t>
  </si>
  <si>
    <t>Obs347</t>
  </si>
  <si>
    <t>Obs348</t>
  </si>
  <si>
    <t>Obs349</t>
  </si>
  <si>
    <t>Obs350</t>
  </si>
  <si>
    <t>Obs351</t>
  </si>
  <si>
    <t>Obs352</t>
  </si>
  <si>
    <t>Obs353</t>
  </si>
  <si>
    <t>Obs354</t>
  </si>
  <si>
    <t>Obs355</t>
  </si>
  <si>
    <t>Obs356</t>
  </si>
  <si>
    <t>Obs357</t>
  </si>
  <si>
    <t>Obs358</t>
  </si>
  <si>
    <t>Obs359</t>
  </si>
  <si>
    <t>Obs360</t>
  </si>
  <si>
    <t>Obs361</t>
  </si>
  <si>
    <t>Obs362</t>
  </si>
  <si>
    <t>Obs363</t>
  </si>
  <si>
    <t>Obs364</t>
  </si>
  <si>
    <t>Obs365</t>
  </si>
  <si>
    <t>Obs366</t>
  </si>
  <si>
    <t>Obs367</t>
  </si>
  <si>
    <t>Obs368</t>
  </si>
  <si>
    <t>Obs369</t>
  </si>
  <si>
    <t>Obs370</t>
  </si>
  <si>
    <t>Obs371</t>
  </si>
  <si>
    <t>Obs372</t>
  </si>
  <si>
    <t>Obs373</t>
  </si>
  <si>
    <t>Obs374</t>
  </si>
  <si>
    <t>Obs375</t>
  </si>
  <si>
    <t>Obs376</t>
  </si>
  <si>
    <t>Obs377</t>
  </si>
  <si>
    <t>Obs378</t>
  </si>
  <si>
    <t>Obs379</t>
  </si>
  <si>
    <t>Obs380</t>
  </si>
  <si>
    <t>Obs381</t>
  </si>
  <si>
    <t>Obs382</t>
  </si>
  <si>
    <t>Obs383</t>
  </si>
  <si>
    <t>Obs384</t>
  </si>
  <si>
    <t>Obs385</t>
  </si>
  <si>
    <t>Obs386</t>
  </si>
  <si>
    <t>Obs387</t>
  </si>
  <si>
    <t>Obs388</t>
  </si>
  <si>
    <t>Obs389</t>
  </si>
  <si>
    <t>Obs390</t>
  </si>
  <si>
    <t>Obs391</t>
  </si>
  <si>
    <t>Obs392</t>
  </si>
  <si>
    <t>Obs393</t>
  </si>
  <si>
    <t>Obs394</t>
  </si>
  <si>
    <t>Obs395</t>
  </si>
  <si>
    <t>Obs396</t>
  </si>
  <si>
    <t>Obs397</t>
  </si>
  <si>
    <t>Obs398</t>
  </si>
  <si>
    <t>Obs399</t>
  </si>
  <si>
    <t>Obs400</t>
  </si>
  <si>
    <t>Obs401</t>
  </si>
  <si>
    <t>Obs402</t>
  </si>
  <si>
    <t>Obs403</t>
  </si>
  <si>
    <t>Obs404</t>
  </si>
  <si>
    <t>Obs405</t>
  </si>
  <si>
    <t>Obs406</t>
  </si>
  <si>
    <t>Obs407</t>
  </si>
  <si>
    <t>Obs408</t>
  </si>
  <si>
    <t>Obs409</t>
  </si>
  <si>
    <t>Obs410</t>
  </si>
  <si>
    <t>Obs411</t>
  </si>
  <si>
    <t>Obs412</t>
  </si>
  <si>
    <t>Obs413</t>
  </si>
  <si>
    <t>Obs414</t>
  </si>
  <si>
    <t>Obs415</t>
  </si>
  <si>
    <t>Obs416</t>
  </si>
  <si>
    <t>Obs417</t>
  </si>
  <si>
    <t>Obs418</t>
  </si>
  <si>
    <t>Obs419</t>
  </si>
  <si>
    <t>Obs420</t>
  </si>
  <si>
    <t>Obs421</t>
  </si>
  <si>
    <t>Obs422</t>
  </si>
  <si>
    <t>Obs423</t>
  </si>
  <si>
    <t>Obs424</t>
  </si>
  <si>
    <t>Obs425</t>
  </si>
  <si>
    <t>Obs426</t>
  </si>
  <si>
    <t>Obs427</t>
  </si>
  <si>
    <t>Obs428</t>
  </si>
  <si>
    <t>Obs429</t>
  </si>
  <si>
    <t>Obs430</t>
  </si>
  <si>
    <t>Obs431</t>
  </si>
  <si>
    <t>Obs432</t>
  </si>
  <si>
    <t>Obs433</t>
  </si>
  <si>
    <t>Obs434</t>
  </si>
  <si>
    <t>Obs435</t>
  </si>
  <si>
    <t>Obs436</t>
  </si>
  <si>
    <t>Obs437</t>
  </si>
  <si>
    <t>Obs438</t>
  </si>
  <si>
    <t>Obs439</t>
  </si>
  <si>
    <t>Obs440</t>
  </si>
  <si>
    <t>Obs441</t>
  </si>
  <si>
    <t>Obs442</t>
  </si>
  <si>
    <t>Obs443</t>
  </si>
  <si>
    <t>Obs444</t>
  </si>
  <si>
    <t>Obs445</t>
  </si>
  <si>
    <t>Obs446</t>
  </si>
  <si>
    <t>Obs447</t>
  </si>
  <si>
    <t>Obs448</t>
  </si>
  <si>
    <t>Obs449</t>
  </si>
  <si>
    <t>Obs450</t>
  </si>
  <si>
    <t>Obs451</t>
  </si>
  <si>
    <t>Obs452</t>
  </si>
  <si>
    <t>Obs453</t>
  </si>
  <si>
    <t>Obs454</t>
  </si>
  <si>
    <t>Obs455</t>
  </si>
  <si>
    <t>Obs456</t>
  </si>
  <si>
    <t>Obs457</t>
  </si>
  <si>
    <t>Obs458</t>
  </si>
  <si>
    <t>Obs459</t>
  </si>
  <si>
    <t>Obs460</t>
  </si>
  <si>
    <t>Obs461</t>
  </si>
  <si>
    <t>Obs462</t>
  </si>
  <si>
    <t>Obs463</t>
  </si>
  <si>
    <t>Obs464</t>
  </si>
  <si>
    <t>Obs465</t>
  </si>
  <si>
    <t>Obs466</t>
  </si>
  <si>
    <t>Obs467</t>
  </si>
  <si>
    <t>Obs468</t>
  </si>
  <si>
    <t>Obs469</t>
  </si>
  <si>
    <t>Obs470</t>
  </si>
  <si>
    <t>Obs471</t>
  </si>
  <si>
    <t>Obs472</t>
  </si>
  <si>
    <t>Obs473</t>
  </si>
  <si>
    <t>Obs474</t>
  </si>
  <si>
    <t>Obs475</t>
  </si>
  <si>
    <t>Obs476</t>
  </si>
  <si>
    <t>Obs477</t>
  </si>
  <si>
    <t>Obs478</t>
  </si>
  <si>
    <t>Obs479</t>
  </si>
  <si>
    <t>Obs480</t>
  </si>
  <si>
    <t>Obs481</t>
  </si>
  <si>
    <t>Obs482</t>
  </si>
  <si>
    <t>Obs483</t>
  </si>
  <si>
    <t>Obs484</t>
  </si>
  <si>
    <t>Obs485</t>
  </si>
  <si>
    <t>Obs486</t>
  </si>
  <si>
    <t>Obs487</t>
  </si>
  <si>
    <t>Obs488</t>
  </si>
  <si>
    <t>Obs489</t>
  </si>
  <si>
    <t>Obs490</t>
  </si>
  <si>
    <t>Obs491</t>
  </si>
  <si>
    <t>Obs492</t>
  </si>
  <si>
    <t>Obs493</t>
  </si>
  <si>
    <t>Obs494</t>
  </si>
  <si>
    <t>Obs495</t>
  </si>
  <si>
    <t>Obs496</t>
  </si>
  <si>
    <t>Obs497</t>
  </si>
  <si>
    <t>Obs498</t>
  </si>
  <si>
    <t>Obs499</t>
  </si>
  <si>
    <t>Obs500</t>
  </si>
  <si>
    <t>Obs501</t>
  </si>
  <si>
    <t>Obs502</t>
  </si>
  <si>
    <t>Obs503</t>
  </si>
  <si>
    <t>Obs504</t>
  </si>
  <si>
    <t>Obs505</t>
  </si>
  <si>
    <t>Obs506</t>
  </si>
  <si>
    <t>Obs507</t>
  </si>
  <si>
    <t>Obs508</t>
  </si>
  <si>
    <t>Obs509</t>
  </si>
  <si>
    <t>Obs510</t>
  </si>
  <si>
    <t>Obs511</t>
  </si>
  <si>
    <t>Obs512</t>
  </si>
  <si>
    <t>Obs513</t>
  </si>
  <si>
    <t>Obs514</t>
  </si>
  <si>
    <t>Obs515</t>
  </si>
  <si>
    <t>Obs516</t>
  </si>
  <si>
    <t>Obs517</t>
  </si>
  <si>
    <t>Obs518</t>
  </si>
  <si>
    <t>Obs519</t>
  </si>
  <si>
    <t>Obs520</t>
  </si>
  <si>
    <t>Obs521</t>
  </si>
  <si>
    <t>Obs522</t>
  </si>
  <si>
    <t>Obs523</t>
  </si>
  <si>
    <t>Obs524</t>
  </si>
  <si>
    <t>Obs525</t>
  </si>
  <si>
    <t>Obs526</t>
  </si>
  <si>
    <t>Obs527</t>
  </si>
  <si>
    <t>Obs528</t>
  </si>
  <si>
    <t>Obs529</t>
  </si>
  <si>
    <t>Obs530</t>
  </si>
  <si>
    <t>Obs531</t>
  </si>
  <si>
    <t>Obs532</t>
  </si>
  <si>
    <t>Obs533</t>
  </si>
  <si>
    <t>Obs534</t>
  </si>
  <si>
    <t>Obs535</t>
  </si>
  <si>
    <t>Obs536</t>
  </si>
  <si>
    <t>Obs537</t>
  </si>
  <si>
    <t>Obs538</t>
  </si>
  <si>
    <t>Obs539</t>
  </si>
  <si>
    <t>Obs540</t>
  </si>
  <si>
    <t>Obs541</t>
  </si>
  <si>
    <t>Obs542</t>
  </si>
  <si>
    <t>Obs543</t>
  </si>
  <si>
    <t>Obs544</t>
  </si>
  <si>
    <t>Obs545</t>
  </si>
  <si>
    <t>Obs546</t>
  </si>
  <si>
    <t>Obs547</t>
  </si>
  <si>
    <t>Obs548</t>
  </si>
  <si>
    <t>Obs549</t>
  </si>
  <si>
    <t>Obs550</t>
  </si>
  <si>
    <t>Obs551</t>
  </si>
  <si>
    <t>Obs552</t>
  </si>
  <si>
    <t>Obs553</t>
  </si>
  <si>
    <t>Obs554</t>
  </si>
  <si>
    <t>Obs555</t>
  </si>
  <si>
    <t>Obs556</t>
  </si>
  <si>
    <t>Obs557</t>
  </si>
  <si>
    <t>Obs558</t>
  </si>
  <si>
    <t>Obs559</t>
  </si>
  <si>
    <t>Obs560</t>
  </si>
  <si>
    <t>Obs561</t>
  </si>
  <si>
    <t>Obs562</t>
  </si>
  <si>
    <t>Obs563</t>
  </si>
  <si>
    <t>Obs564</t>
  </si>
  <si>
    <t>Obs565</t>
  </si>
  <si>
    <t>Obs566</t>
  </si>
  <si>
    <t>Obs567</t>
  </si>
  <si>
    <t>Obs568</t>
  </si>
  <si>
    <t>Obs569</t>
  </si>
  <si>
    <t>Obs570</t>
  </si>
  <si>
    <t>Obs571</t>
  </si>
  <si>
    <t>Obs572</t>
  </si>
  <si>
    <t>Obs573</t>
  </si>
  <si>
    <t>Obs574</t>
  </si>
  <si>
    <t>Obs575</t>
  </si>
  <si>
    <t>Obs576</t>
  </si>
  <si>
    <t>Obs577</t>
  </si>
  <si>
    <t>Obs578</t>
  </si>
  <si>
    <t>Obs579</t>
  </si>
  <si>
    <t>Obs580</t>
  </si>
  <si>
    <t>Obs581</t>
  </si>
  <si>
    <t>Obs582</t>
  </si>
  <si>
    <t>Obs583</t>
  </si>
  <si>
    <t>Obs584</t>
  </si>
  <si>
    <t>Obs585</t>
  </si>
  <si>
    <t>Obs586</t>
  </si>
  <si>
    <t>Obs587</t>
  </si>
  <si>
    <t>Obs588</t>
  </si>
  <si>
    <t>Obs589</t>
  </si>
  <si>
    <t>Obs590</t>
  </si>
  <si>
    <t>Obs591</t>
  </si>
  <si>
    <t>Obs592</t>
  </si>
  <si>
    <t>Obs593</t>
  </si>
  <si>
    <t>Obs594</t>
  </si>
  <si>
    <t>Obs595</t>
  </si>
  <si>
    <t>Obs596</t>
  </si>
  <si>
    <t>Obs597</t>
  </si>
  <si>
    <t>Obs598</t>
  </si>
  <si>
    <t>Obs599</t>
  </si>
  <si>
    <t>Obs600</t>
  </si>
  <si>
    <t>Obs601</t>
  </si>
  <si>
    <t>Obs602</t>
  </si>
  <si>
    <t>Obs603</t>
  </si>
  <si>
    <t>Obs604</t>
  </si>
  <si>
    <t>Obs605</t>
  </si>
  <si>
    <t>Obs606</t>
  </si>
  <si>
    <t>Obs607</t>
  </si>
  <si>
    <t>Obs608</t>
  </si>
  <si>
    <t>Obs609</t>
  </si>
  <si>
    <t>Obs610</t>
  </si>
  <si>
    <t>Obs611</t>
  </si>
  <si>
    <t>Obs612</t>
  </si>
  <si>
    <t>Obs613</t>
  </si>
  <si>
    <t>Obs614</t>
  </si>
  <si>
    <t>Obs615</t>
  </si>
  <si>
    <t>Obs616</t>
  </si>
  <si>
    <t>Obs617</t>
  </si>
  <si>
    <t>Obs618</t>
  </si>
  <si>
    <t>Obs619</t>
  </si>
  <si>
    <t>Obs620</t>
  </si>
  <si>
    <t>Obs621</t>
  </si>
  <si>
    <t>Obs622</t>
  </si>
  <si>
    <t>Obs623</t>
  </si>
  <si>
    <t>Obs624</t>
  </si>
  <si>
    <t>Obs625</t>
  </si>
  <si>
    <t>Obs626</t>
  </si>
  <si>
    <t>Obs627</t>
  </si>
  <si>
    <t>Obs628</t>
  </si>
  <si>
    <t>Obs629</t>
  </si>
  <si>
    <t>Obs630</t>
  </si>
  <si>
    <t>Obs631</t>
  </si>
  <si>
    <t>Obs632</t>
  </si>
  <si>
    <t>Obs633</t>
  </si>
  <si>
    <t>Obs634</t>
  </si>
  <si>
    <t>Obs635</t>
  </si>
  <si>
    <t>Obs636</t>
  </si>
  <si>
    <t>Obs637</t>
  </si>
  <si>
    <t>Obs638</t>
  </si>
  <si>
    <t>Obs639</t>
  </si>
  <si>
    <t>Obs640</t>
  </si>
  <si>
    <t>Obs641</t>
  </si>
  <si>
    <t>Obs642</t>
  </si>
  <si>
    <t>Obs643</t>
  </si>
  <si>
    <t>Obs644</t>
  </si>
  <si>
    <t>Obs645</t>
  </si>
  <si>
    <t>Obs646</t>
  </si>
  <si>
    <t>Obs647</t>
  </si>
  <si>
    <t>Obs648</t>
  </si>
  <si>
    <t>Obs649</t>
  </si>
  <si>
    <t>Obs650</t>
  </si>
  <si>
    <t>Obs651</t>
  </si>
  <si>
    <t>Obs652</t>
  </si>
  <si>
    <t>Obs653</t>
  </si>
  <si>
    <t>Obs654</t>
  </si>
  <si>
    <t>Obs655</t>
  </si>
  <si>
    <t>Obs656</t>
  </si>
  <si>
    <t>Obs657</t>
  </si>
  <si>
    <t>Obs658</t>
  </si>
  <si>
    <t>Obs659</t>
  </si>
  <si>
    <t>Obs660</t>
  </si>
  <si>
    <t>Obs661</t>
  </si>
  <si>
    <t>Obs662</t>
  </si>
  <si>
    <t>Obs663</t>
  </si>
  <si>
    <t>Obs664</t>
  </si>
  <si>
    <t>Obs665</t>
  </si>
  <si>
    <t>Obs666</t>
  </si>
  <si>
    <t>Obs667</t>
  </si>
  <si>
    <t>Obs668</t>
  </si>
  <si>
    <t>Obs669</t>
  </si>
  <si>
    <t>Obs670</t>
  </si>
  <si>
    <t>Obs671</t>
  </si>
  <si>
    <t>Obs672</t>
  </si>
  <si>
    <t>Obs673</t>
  </si>
  <si>
    <t>Obs674</t>
  </si>
  <si>
    <t>Obs675</t>
  </si>
  <si>
    <t>Obs676</t>
  </si>
  <si>
    <t>Obs677</t>
  </si>
  <si>
    <t>Obs678</t>
  </si>
  <si>
    <t>Obs679</t>
  </si>
  <si>
    <t>Obs680</t>
  </si>
  <si>
    <t>Obs681</t>
  </si>
  <si>
    <t>Obs682</t>
  </si>
  <si>
    <t>Obs683</t>
  </si>
  <si>
    <t>Obs684</t>
  </si>
  <si>
    <t>Obs685</t>
  </si>
  <si>
    <t>Obs686</t>
  </si>
  <si>
    <t>Obs687</t>
  </si>
  <si>
    <t>Obs688</t>
  </si>
  <si>
    <t>Obs689</t>
  </si>
  <si>
    <t>Obs690</t>
  </si>
  <si>
    <t>Obs691</t>
  </si>
  <si>
    <t>Obs692</t>
  </si>
  <si>
    <t>Obs693</t>
  </si>
  <si>
    <t>Obs694</t>
  </si>
  <si>
    <t>Obs695</t>
  </si>
  <si>
    <t>Obs696</t>
  </si>
  <si>
    <t>Obs697</t>
  </si>
  <si>
    <t>Obs698</t>
  </si>
  <si>
    <t>Obs699</t>
  </si>
  <si>
    <t>Obs700</t>
  </si>
  <si>
    <t>Obs701</t>
  </si>
  <si>
    <t>Obs702</t>
  </si>
  <si>
    <t>Obs703</t>
  </si>
  <si>
    <t>Obs704</t>
  </si>
  <si>
    <t>Obs705</t>
  </si>
  <si>
    <t>Obs706</t>
  </si>
  <si>
    <t>Obs707</t>
  </si>
  <si>
    <t>Obs708</t>
  </si>
  <si>
    <t>Obs709</t>
  </si>
  <si>
    <t>Obs710</t>
  </si>
  <si>
    <t>Obs711</t>
  </si>
  <si>
    <t>Obs712</t>
  </si>
  <si>
    <t>Obs713</t>
  </si>
  <si>
    <t>Obs714</t>
  </si>
  <si>
    <t>Obs715</t>
  </si>
  <si>
    <t>Obs716</t>
  </si>
  <si>
    <t>Obs717</t>
  </si>
  <si>
    <t>Obs718</t>
  </si>
  <si>
    <t>Obs719</t>
  </si>
  <si>
    <t>Obs720</t>
  </si>
  <si>
    <t>Obs721</t>
  </si>
  <si>
    <t>Obs722</t>
  </si>
  <si>
    <t>Obs723</t>
  </si>
  <si>
    <t>Obs724</t>
  </si>
  <si>
    <t>Obs725</t>
  </si>
  <si>
    <t>Obs726</t>
  </si>
  <si>
    <t>Obs727</t>
  </si>
  <si>
    <t>Obs728</t>
  </si>
  <si>
    <t>Obs729</t>
  </si>
  <si>
    <t>Obs730</t>
  </si>
  <si>
    <t>Obs731</t>
  </si>
  <si>
    <t>Obs732</t>
  </si>
  <si>
    <t>Obs733</t>
  </si>
  <si>
    <t>Obs734</t>
  </si>
  <si>
    <t>Obs735</t>
  </si>
  <si>
    <t>Obs736</t>
  </si>
  <si>
    <t>Obs737</t>
  </si>
  <si>
    <t>Obs738</t>
  </si>
  <si>
    <t>Obs739</t>
  </si>
  <si>
    <t>Obs740</t>
  </si>
  <si>
    <t>Obs741</t>
  </si>
  <si>
    <t>Obs742</t>
  </si>
  <si>
    <t>Obs743</t>
  </si>
  <si>
    <t>Obs744</t>
  </si>
  <si>
    <t>Obs745</t>
  </si>
  <si>
    <t>Obs746</t>
  </si>
  <si>
    <t>Obs747</t>
  </si>
  <si>
    <t>Obs748</t>
  </si>
  <si>
    <t>Obs749</t>
  </si>
  <si>
    <t>Obs750</t>
  </si>
  <si>
    <t>Obs751</t>
  </si>
  <si>
    <t>Obs752</t>
  </si>
  <si>
    <t>Obs753</t>
  </si>
  <si>
    <t>Obs754</t>
  </si>
  <si>
    <t>Obs755</t>
  </si>
  <si>
    <t>Obs756</t>
  </si>
  <si>
    <t>Obs757</t>
  </si>
  <si>
    <t>Obs758</t>
  </si>
  <si>
    <t>Obs759</t>
  </si>
  <si>
    <t>Obs760</t>
  </si>
  <si>
    <t>Obs761</t>
  </si>
  <si>
    <t>Obs762</t>
  </si>
  <si>
    <t>Obs763</t>
  </si>
  <si>
    <t>Obs764</t>
  </si>
  <si>
    <t>Obs765</t>
  </si>
  <si>
    <t>Obs766</t>
  </si>
  <si>
    <t>Obs767</t>
  </si>
  <si>
    <t>Obs768</t>
  </si>
  <si>
    <t>Obs769</t>
  </si>
  <si>
    <t>Obs770</t>
  </si>
  <si>
    <t>Obs771</t>
  </si>
  <si>
    <t>Obs772</t>
  </si>
  <si>
    <t>Obs773</t>
  </si>
  <si>
    <t>Obs774</t>
  </si>
  <si>
    <t>Obs775</t>
  </si>
  <si>
    <t>Obs776</t>
  </si>
  <si>
    <t>Obs777</t>
  </si>
  <si>
    <t>Obs778</t>
  </si>
  <si>
    <t>Obs779</t>
  </si>
  <si>
    <t>Obs780</t>
  </si>
  <si>
    <t>Obs781</t>
  </si>
  <si>
    <t>Obs782</t>
  </si>
  <si>
    <t>Obs783</t>
  </si>
  <si>
    <t>Obs784</t>
  </si>
  <si>
    <t>Obs785</t>
  </si>
  <si>
    <t>Obs786</t>
  </si>
  <si>
    <t>Obs787</t>
  </si>
  <si>
    <t>Obs788</t>
  </si>
  <si>
    <t>Obs789</t>
  </si>
  <si>
    <t>Obs790</t>
  </si>
  <si>
    <t>Obs791</t>
  </si>
  <si>
    <t>Obs792</t>
  </si>
  <si>
    <t>Obs793</t>
  </si>
  <si>
    <t>Obs794</t>
  </si>
  <si>
    <t>Obs795</t>
  </si>
  <si>
    <t>Obs796</t>
  </si>
  <si>
    <t>Obs797</t>
  </si>
  <si>
    <t>Obs798</t>
  </si>
  <si>
    <t>Obs799</t>
  </si>
  <si>
    <t>Obs800</t>
  </si>
  <si>
    <t>Obs801</t>
  </si>
  <si>
    <t>Obs802</t>
  </si>
  <si>
    <t>Obs803</t>
  </si>
  <si>
    <t>Obs804</t>
  </si>
  <si>
    <t>Obs805</t>
  </si>
  <si>
    <t>Obs806</t>
  </si>
  <si>
    <t>Obs807</t>
  </si>
  <si>
    <t>Obs808</t>
  </si>
  <si>
    <t>Obs809</t>
  </si>
  <si>
    <t>Obs810</t>
  </si>
  <si>
    <t>Obs811</t>
  </si>
  <si>
    <t>Obs812</t>
  </si>
  <si>
    <t>Obs813</t>
  </si>
  <si>
    <t>Obs814</t>
  </si>
  <si>
    <t>Obs815</t>
  </si>
  <si>
    <t>Obs816</t>
  </si>
  <si>
    <t>Obs817</t>
  </si>
  <si>
    <t>Obs818</t>
  </si>
  <si>
    <t>Obs819</t>
  </si>
  <si>
    <t>Obs820</t>
  </si>
  <si>
    <t>Obs821</t>
  </si>
  <si>
    <t>Obs822</t>
  </si>
  <si>
    <t>Obs823</t>
  </si>
  <si>
    <t>Obs824</t>
  </si>
  <si>
    <t>Obs825</t>
  </si>
  <si>
    <t>Obs826</t>
  </si>
  <si>
    <t>Obs827</t>
  </si>
  <si>
    <t>Obs828</t>
  </si>
  <si>
    <t>Obs829</t>
  </si>
  <si>
    <t>Obs830</t>
  </si>
  <si>
    <t>Obs831</t>
  </si>
  <si>
    <t>Obs832</t>
  </si>
  <si>
    <t>Obs833</t>
  </si>
  <si>
    <t>Obs834</t>
  </si>
  <si>
    <t>Obs835</t>
  </si>
  <si>
    <t>Obs836</t>
  </si>
  <si>
    <t>Obs837</t>
  </si>
  <si>
    <t>Obs838</t>
  </si>
  <si>
    <t>Obs839</t>
  </si>
  <si>
    <t>Obs840</t>
  </si>
  <si>
    <t>Obs841</t>
  </si>
  <si>
    <t>Obs842</t>
  </si>
  <si>
    <t>Obs843</t>
  </si>
  <si>
    <t>Obs844</t>
  </si>
  <si>
    <t>Obs845</t>
  </si>
  <si>
    <t>Obs846</t>
  </si>
  <si>
    <t>Obs847</t>
  </si>
  <si>
    <t>Obs848</t>
  </si>
  <si>
    <t>Obs849</t>
  </si>
  <si>
    <t>Obs850</t>
  </si>
  <si>
    <t>Obs851</t>
  </si>
  <si>
    <t>Obs852</t>
  </si>
  <si>
    <t>Obs853</t>
  </si>
  <si>
    <t>Obs854</t>
  </si>
  <si>
    <t>Obs855</t>
  </si>
  <si>
    <t>Obs856</t>
  </si>
  <si>
    <t>Obs857</t>
  </si>
  <si>
    <t>Obs858</t>
  </si>
  <si>
    <t>Obs859</t>
  </si>
  <si>
    <t>Obs860</t>
  </si>
  <si>
    <t>Obs861</t>
  </si>
  <si>
    <t>Obs862</t>
  </si>
  <si>
    <t>Obs863</t>
  </si>
  <si>
    <t>Obs864</t>
  </si>
  <si>
    <t>Obs865</t>
  </si>
  <si>
    <t>Obs866</t>
  </si>
  <si>
    <t>Obs867</t>
  </si>
  <si>
    <t>Obs868</t>
  </si>
  <si>
    <t>Obs869</t>
  </si>
  <si>
    <t>Obs870</t>
  </si>
  <si>
    <t>Obs871</t>
  </si>
  <si>
    <t>Obs872</t>
  </si>
  <si>
    <t>Obs873</t>
  </si>
  <si>
    <t>Obs874</t>
  </si>
  <si>
    <t>Obs875</t>
  </si>
  <si>
    <t>Obs876</t>
  </si>
  <si>
    <t>Obs877</t>
  </si>
  <si>
    <t>Obs878</t>
  </si>
  <si>
    <t>Obs879</t>
  </si>
  <si>
    <t>Obs880</t>
  </si>
  <si>
    <t>Obs881</t>
  </si>
  <si>
    <t>Obs882</t>
  </si>
  <si>
    <t>Obs883</t>
  </si>
  <si>
    <t>Obs884</t>
  </si>
  <si>
    <t>Obs885</t>
  </si>
  <si>
    <t>Obs886</t>
  </si>
  <si>
    <t>Obs887</t>
  </si>
  <si>
    <t>Obs888</t>
  </si>
  <si>
    <t>Obs889</t>
  </si>
  <si>
    <t>Obs890</t>
  </si>
  <si>
    <t>Obs891</t>
  </si>
  <si>
    <t>Obs892</t>
  </si>
  <si>
    <t>Obs893</t>
  </si>
  <si>
    <t>Obs894</t>
  </si>
  <si>
    <t>Obs895</t>
  </si>
  <si>
    <t>Obs896</t>
  </si>
  <si>
    <t>Obs897</t>
  </si>
  <si>
    <t>Obs898</t>
  </si>
  <si>
    <t>Obs899</t>
  </si>
  <si>
    <t>Obs900</t>
  </si>
  <si>
    <t>Pred(Correctness)</t>
  </si>
  <si>
    <t>LS Means for factor VisChl:</t>
  </si>
  <si>
    <t>LS Means for factor SpecDiff:</t>
  </si>
  <si>
    <r>
      <t>XLSTAT 2016.07.38415  - ANOVA - Start time: 5/30/2017 at 7:29:51 PM / End time: 5/30/2017 at 7:29:54 PM</t>
    </r>
    <r>
      <rPr>
        <sz val="12"/>
        <color rgb="FFFFFFFF"/>
        <rFont val="Calibri"/>
        <family val="2"/>
        <charset val="134"/>
        <scheme val="minor"/>
      </rPr>
      <t xml:space="preserve"> / Microsoft Excel 14.113410</t>
    </r>
  </si>
  <si>
    <t>Interactions / Level: 2</t>
  </si>
  <si>
    <t>VisChl*SpecDiff</t>
  </si>
  <si>
    <t>VisChl-Brightness*SpecDiff-0.25</t>
  </si>
  <si>
    <t>VisChl-Brightness*SpecDiff-0.34</t>
  </si>
  <si>
    <t>VisChl-Brightness*SpecDiff-0.5</t>
  </si>
  <si>
    <t>VisChl-Brightness*SpecDiff-0.75</t>
  </si>
  <si>
    <t>VisChl-Saturation*SpecDiff-0.25</t>
  </si>
  <si>
    <t>VisChl-Saturation*SpecDiff-0.34</t>
  </si>
  <si>
    <t>VisChl-Saturation*SpecDiff-0.5</t>
  </si>
  <si>
    <t>VisChl-Saturation*SpecDiff-0.75</t>
  </si>
  <si>
    <t>VisChl-Transparancy*SpecDiff-0.25</t>
  </si>
  <si>
    <t>VisChl-Transparancy*SpecDiff-0.34</t>
  </si>
  <si>
    <t>VisChl-Transparancy*SpecDiff-0.5</t>
  </si>
  <si>
    <t>VisChl-Transparancy*SpecDiff-0.75</t>
  </si>
  <si>
    <t>Correctness = 0.98666666666667-0.340000000000009*VisChl-Brightness-0.0200000000000067*VisChl-Saturation-0.146666666666674*SpecDiff-0.25-0.0533333333333411*SpecDiff-0.34-0.0199999999999848*VisChl-Brightness*SpecDiff-0.25+0.213333333333346*VisChl-Brightness*SpecDiff-0.34-0.113333333333324*VisChl-Brightness*SpecDiff-0.5-0.146666666666656*VisChl-Saturation*SpecDiff-0.25-0.0266666666666561*VisChl-Saturation*SpecDiff-0.34+0.0133333333333379*VisChl-Saturation*SpecDiff-0.5</t>
  </si>
  <si>
    <t>VisChl*SpecDiff:</t>
  </si>
  <si>
    <t>VisChl\SpecDiff</t>
  </si>
  <si>
    <t>SpecDiff*VisChl:</t>
  </si>
  <si>
    <t>SpecDiff\VisChl</t>
  </si>
  <si>
    <r>
      <t>XLSTAT 2016.07.38415  - ANOVA - Start time: 5/30/2017 at 7:31:29 PM / End time: 5/30/2017 at 7:31:41 PM</t>
    </r>
    <r>
      <rPr>
        <sz val="12"/>
        <color rgb="FFFFFFFF"/>
        <rFont val="Calibri"/>
        <family val="2"/>
        <charset val="134"/>
        <scheme val="minor"/>
      </rPr>
      <t xml:space="preserve"> / Microsoft Excel 14.113410</t>
    </r>
  </si>
  <si>
    <t>mean</t>
  </si>
  <si>
    <t>stdev</t>
  </si>
  <si>
    <t>stderr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</si>
</sst>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#####"/>
    <numFmt numFmtId="165" formatCode="0.000"/>
  </numFmts>
  <fonts count="11" x14ac:knownFonts="1">
    <font>
      <sz val="12"/>
      <color theme="1"/>
      <name val="Calibri"/>
      <family val="2"/>
      <scheme val="minor"/>
    </font>
    <font>
      <sz val="12"/>
      <color rgb="FF006100"/>
      <name val="Calibri"/>
      <family val="2"/>
      <charset val="134"/>
      <scheme val="minor"/>
    </font>
    <font>
      <b/>
      <sz val="12"/>
      <color theme="1"/>
      <name val="Calibri"/>
      <family val="2"/>
      <charset val="134"/>
      <scheme val="minor"/>
    </font>
    <font>
      <u/>
      <sz val="12"/>
      <color theme="10"/>
      <name val="Calibri"/>
      <family val="2"/>
      <charset val="134"/>
      <scheme val="minor"/>
    </font>
    <font>
      <u/>
      <sz val="12"/>
      <color theme="11"/>
      <name val="Calibri"/>
      <family val="2"/>
      <charset val="134"/>
      <scheme val="minor"/>
    </font>
    <font>
      <sz val="12"/>
      <color rgb="FF007800"/>
      <name val="Calibri"/>
      <family val="2"/>
      <charset val="134"/>
      <scheme val="minor"/>
    </font>
    <font>
      <i/>
      <sz val="12"/>
      <color theme="1"/>
      <name val="Calibri"/>
      <scheme val="minor"/>
    </font>
    <font>
      <sz val="12"/>
      <color rgb="FFFFFFFF"/>
      <name val="Calibri"/>
      <family val="2"/>
      <charset val="134"/>
      <scheme val="minor"/>
    </font>
    <font>
      <sz val="12"/>
      <color rgb="FF000000"/>
      <name val="Calibri"/>
      <family val="2"/>
      <charset val="134"/>
      <scheme val="minor"/>
    </font>
    <font>
      <sz val="9"/>
      <color rgb="FF000000"/>
      <name val="Times New Roman"/>
    </font>
    <font>
      <sz val="12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6EFCE"/>
      </patternFill>
    </fill>
  </fills>
  <borders count="5">
    <border>
      <left/>
      <right/>
      <top/>
      <bottom/>
      <diagonal/>
    </border>
    <border>
      <left/>
      <right/>
      <top style="medium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</borders>
  <cellStyleXfs count="374">
    <xf numFmtId="0" fontId="0" fillId="0" borderId="0"/>
    <xf numFmtId="0" fontId="1" fillId="2" borderId="0" applyNumberFormat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</cellStyleXfs>
  <cellXfs count="48">
    <xf numFmtId="0" fontId="0" fillId="0" borderId="0" xfId="0"/>
    <xf numFmtId="0" fontId="0" fillId="0" borderId="0" xfId="0" applyAlignment="1">
      <alignment vertical="center" wrapText="1"/>
    </xf>
    <xf numFmtId="0" fontId="1" fillId="2" borderId="0" xfId="1" applyAlignment="1">
      <alignment horizontal="center"/>
    </xf>
    <xf numFmtId="0" fontId="0" fillId="0" borderId="0" xfId="0" applyAlignment="1">
      <alignment horizontal="center"/>
    </xf>
    <xf numFmtId="0" fontId="1" fillId="2" borderId="0" xfId="1" applyAlignment="1">
      <alignment horizontal="center" vertical="center"/>
    </xf>
    <xf numFmtId="0" fontId="0" fillId="0" borderId="0" xfId="0" applyAlignment="1">
      <alignment horizontal="center" vertical="center"/>
    </xf>
    <xf numFmtId="164" fontId="0" fillId="0" borderId="0" xfId="0" applyNumberFormat="1"/>
    <xf numFmtId="0" fontId="0" fillId="0" borderId="0" xfId="0" applyFont="1"/>
    <xf numFmtId="1" fontId="0" fillId="0" borderId="0" xfId="0" applyNumberFormat="1"/>
    <xf numFmtId="49" fontId="0" fillId="0" borderId="0" xfId="0" applyNumberFormat="1" applyAlignment="1"/>
    <xf numFmtId="0" fontId="0" fillId="0" borderId="1" xfId="0" applyFont="1" applyBorder="1" applyAlignment="1">
      <alignment horizontal="center"/>
    </xf>
    <xf numFmtId="49" fontId="0" fillId="0" borderId="1" xfId="0" applyNumberFormat="1" applyFont="1" applyBorder="1" applyAlignment="1">
      <alignment horizontal="center"/>
    </xf>
    <xf numFmtId="49" fontId="5" fillId="0" borderId="3" xfId="0" applyNumberFormat="1" applyFont="1" applyBorder="1" applyAlignment="1"/>
    <xf numFmtId="0" fontId="5" fillId="0" borderId="3" xfId="0" applyNumberFormat="1" applyFont="1" applyBorder="1" applyAlignment="1"/>
    <xf numFmtId="165" fontId="5" fillId="0" borderId="3" xfId="0" applyNumberFormat="1" applyFont="1" applyBorder="1" applyAlignment="1"/>
    <xf numFmtId="0" fontId="0" fillId="0" borderId="2" xfId="0" applyNumberFormat="1" applyBorder="1" applyAlignment="1"/>
    <xf numFmtId="0" fontId="0" fillId="0" borderId="0" xfId="0" applyNumberFormat="1" applyAlignment="1"/>
    <xf numFmtId="0" fontId="0" fillId="0" borderId="4" xfId="0" applyNumberFormat="1" applyBorder="1" applyAlignment="1"/>
    <xf numFmtId="0" fontId="0" fillId="0" borderId="2" xfId="0" applyNumberFormat="1" applyBorder="1" applyAlignment="1">
      <alignment horizontal="left"/>
    </xf>
    <xf numFmtId="0" fontId="0" fillId="0" borderId="0" xfId="0" applyNumberFormat="1" applyAlignment="1">
      <alignment horizontal="left"/>
    </xf>
    <xf numFmtId="0" fontId="0" fillId="0" borderId="4" xfId="0" applyNumberFormat="1" applyBorder="1" applyAlignment="1">
      <alignment horizontal="left"/>
    </xf>
    <xf numFmtId="49" fontId="0" fillId="0" borderId="2" xfId="0" applyNumberFormat="1" applyBorder="1" applyAlignment="1"/>
    <xf numFmtId="49" fontId="0" fillId="0" borderId="4" xfId="0" applyNumberFormat="1" applyBorder="1" applyAlignment="1"/>
    <xf numFmtId="165" fontId="0" fillId="0" borderId="2" xfId="0" applyNumberFormat="1" applyBorder="1" applyAlignment="1"/>
    <xf numFmtId="165" fontId="0" fillId="0" borderId="0" xfId="0" applyNumberFormat="1" applyAlignment="1"/>
    <xf numFmtId="165" fontId="0" fillId="0" borderId="4" xfId="0" applyNumberFormat="1" applyBorder="1" applyAlignment="1"/>
    <xf numFmtId="0" fontId="2" fillId="0" borderId="0" xfId="0" applyFont="1"/>
    <xf numFmtId="49" fontId="0" fillId="0" borderId="1" xfId="0" applyNumberFormat="1" applyBorder="1" applyAlignment="1"/>
    <xf numFmtId="165" fontId="0" fillId="0" borderId="1" xfId="0" applyNumberFormat="1" applyBorder="1" applyAlignment="1"/>
    <xf numFmtId="165" fontId="2" fillId="0" borderId="2" xfId="0" applyNumberFormat="1" applyFont="1" applyBorder="1" applyAlignment="1">
      <alignment horizontal="right"/>
    </xf>
    <xf numFmtId="0" fontId="6" fillId="0" borderId="0" xfId="0" applyFont="1"/>
    <xf numFmtId="49" fontId="0" fillId="0" borderId="3" xfId="0" applyNumberFormat="1" applyBorder="1" applyAlignment="1"/>
    <xf numFmtId="0" fontId="0" fillId="0" borderId="3" xfId="0" applyNumberFormat="1" applyBorder="1" applyAlignment="1"/>
    <xf numFmtId="165" fontId="0" fillId="0" borderId="3" xfId="0" applyNumberFormat="1" applyBorder="1" applyAlignment="1"/>
    <xf numFmtId="165" fontId="2" fillId="0" borderId="3" xfId="0" applyNumberFormat="1" applyFont="1" applyBorder="1" applyAlignment="1">
      <alignment horizontal="right"/>
    </xf>
    <xf numFmtId="165" fontId="2" fillId="0" borderId="0" xfId="0" applyNumberFormat="1" applyFont="1" applyAlignment="1">
      <alignment horizontal="right"/>
    </xf>
    <xf numFmtId="165" fontId="2" fillId="0" borderId="2" xfId="0" applyNumberFormat="1" applyFont="1" applyBorder="1" applyAlignment="1"/>
    <xf numFmtId="165" fontId="2" fillId="0" borderId="0" xfId="0" applyNumberFormat="1" applyFont="1" applyAlignment="1"/>
    <xf numFmtId="0" fontId="1" fillId="2" borderId="0" xfId="1" applyAlignment="1"/>
    <xf numFmtId="0" fontId="0" fillId="0" borderId="0" xfId="0" applyAlignment="1"/>
    <xf numFmtId="165" fontId="2" fillId="0" borderId="3" xfId="0" applyNumberFormat="1" applyFont="1" applyBorder="1" applyAlignment="1"/>
    <xf numFmtId="9" fontId="0" fillId="0" borderId="0" xfId="0" applyNumberFormat="1"/>
    <xf numFmtId="0" fontId="0" fillId="0" borderId="0" xfId="0" applyNumberFormat="1"/>
    <xf numFmtId="0" fontId="8" fillId="0" borderId="0" xfId="0" applyFont="1"/>
    <xf numFmtId="165" fontId="2" fillId="0" borderId="4" xfId="0" applyNumberFormat="1" applyFont="1" applyBorder="1" applyAlignment="1">
      <alignment horizontal="right"/>
    </xf>
    <xf numFmtId="2" fontId="0" fillId="0" borderId="0" xfId="0" applyNumberFormat="1"/>
    <xf numFmtId="0" fontId="1" fillId="2" borderId="0" xfId="1" applyAlignment="1">
      <alignment horizontal="center"/>
    </xf>
    <xf numFmtId="0" fontId="0" fillId="0" borderId="0" xfId="0" applyAlignment="1">
      <alignment horizontal="center"/>
    </xf>
  </cellXfs>
  <cellStyles count="374">
    <cellStyle name="Followed Hyperlink" xfId="3" builtinId="9" hidden="1"/>
    <cellStyle name="Followed Hyperlink" xfId="5" builtinId="9" hidden="1"/>
    <cellStyle name="Followed Hyperlink" xfId="7" builtinId="9" hidden="1"/>
    <cellStyle name="Followed Hyperlink" xfId="9" builtinId="9" hidden="1"/>
    <cellStyle name="Followed Hyperlink" xfId="11" builtinId="9" hidden="1"/>
    <cellStyle name="Followed Hyperlink" xfId="13" builtinId="9" hidden="1"/>
    <cellStyle name="Followed Hyperlink" xfId="15" builtinId="9" hidden="1"/>
    <cellStyle name="Followed Hyperlink" xfId="17" builtinId="9" hidden="1"/>
    <cellStyle name="Followed Hyperlink" xfId="19" builtinId="9" hidden="1"/>
    <cellStyle name="Followed Hyperlink" xfId="21" builtinId="9" hidden="1"/>
    <cellStyle name="Followed Hyperlink" xfId="23" builtinId="9" hidden="1"/>
    <cellStyle name="Followed Hyperlink" xfId="25" builtinId="9" hidden="1"/>
    <cellStyle name="Followed Hyperlink" xfId="27" builtinId="9" hidden="1"/>
    <cellStyle name="Followed Hyperlink" xfId="29" builtinId="9" hidden="1"/>
    <cellStyle name="Followed Hyperlink" xfId="31" builtinId="9" hidden="1"/>
    <cellStyle name="Followed Hyperlink" xfId="33" builtinId="9" hidden="1"/>
    <cellStyle name="Followed Hyperlink" xfId="35" builtinId="9" hidden="1"/>
    <cellStyle name="Followed Hyperlink" xfId="37" builtinId="9" hidden="1"/>
    <cellStyle name="Followed Hyperlink" xfId="39" builtinId="9" hidden="1"/>
    <cellStyle name="Followed Hyperlink" xfId="41" builtinId="9" hidden="1"/>
    <cellStyle name="Followed Hyperlink" xfId="43" builtinId="9" hidden="1"/>
    <cellStyle name="Followed Hyperlink" xfId="45" builtinId="9" hidden="1"/>
    <cellStyle name="Followed Hyperlink" xfId="47" builtinId="9" hidden="1"/>
    <cellStyle name="Followed Hyperlink" xfId="49" builtinId="9" hidden="1"/>
    <cellStyle name="Followed Hyperlink" xfId="51" builtinId="9" hidden="1"/>
    <cellStyle name="Followed Hyperlink" xfId="53" builtinId="9" hidden="1"/>
    <cellStyle name="Followed Hyperlink" xfId="55" builtinId="9" hidden="1"/>
    <cellStyle name="Followed Hyperlink" xfId="57" builtinId="9" hidden="1"/>
    <cellStyle name="Followed Hyperlink" xfId="59" builtinId="9" hidden="1"/>
    <cellStyle name="Followed Hyperlink" xfId="61" builtinId="9" hidden="1"/>
    <cellStyle name="Followed Hyperlink" xfId="63" builtinId="9" hidden="1"/>
    <cellStyle name="Followed Hyperlink" xfId="65" builtinId="9" hidden="1"/>
    <cellStyle name="Followed Hyperlink" xfId="67" builtinId="9" hidden="1"/>
    <cellStyle name="Followed Hyperlink" xfId="69" builtinId="9" hidden="1"/>
    <cellStyle name="Followed Hyperlink" xfId="71" builtinId="9" hidden="1"/>
    <cellStyle name="Followed Hyperlink" xfId="73" builtinId="9" hidden="1"/>
    <cellStyle name="Followed Hyperlink" xfId="75" builtinId="9" hidden="1"/>
    <cellStyle name="Followed Hyperlink" xfId="77" builtinId="9" hidden="1"/>
    <cellStyle name="Followed Hyperlink" xfId="79" builtinId="9" hidden="1"/>
    <cellStyle name="Followed Hyperlink" xfId="81" builtinId="9" hidden="1"/>
    <cellStyle name="Followed Hyperlink" xfId="83" builtinId="9" hidden="1"/>
    <cellStyle name="Followed Hyperlink" xfId="85" builtinId="9" hidden="1"/>
    <cellStyle name="Followed Hyperlink" xfId="87" builtinId="9" hidden="1"/>
    <cellStyle name="Followed Hyperlink" xfId="89" builtinId="9" hidden="1"/>
    <cellStyle name="Followed Hyperlink" xfId="91" builtinId="9" hidden="1"/>
    <cellStyle name="Followed Hyperlink" xfId="93" builtinId="9" hidden="1"/>
    <cellStyle name="Followed Hyperlink" xfId="95" builtinId="9" hidden="1"/>
    <cellStyle name="Followed Hyperlink" xfId="97" builtinId="9" hidden="1"/>
    <cellStyle name="Followed Hyperlink" xfId="99" builtinId="9" hidden="1"/>
    <cellStyle name="Followed Hyperlink" xfId="101" builtinId="9" hidden="1"/>
    <cellStyle name="Followed Hyperlink" xfId="103" builtinId="9" hidden="1"/>
    <cellStyle name="Followed Hyperlink" xfId="105" builtinId="9" hidden="1"/>
    <cellStyle name="Followed Hyperlink" xfId="107" builtinId="9" hidden="1"/>
    <cellStyle name="Followed Hyperlink" xfId="109" builtinId="9" hidden="1"/>
    <cellStyle name="Followed Hyperlink" xfId="111" builtinId="9" hidden="1"/>
    <cellStyle name="Followed Hyperlink" xfId="113" builtinId="9" hidden="1"/>
    <cellStyle name="Followed Hyperlink" xfId="115" builtinId="9" hidden="1"/>
    <cellStyle name="Followed Hyperlink" xfId="117" builtinId="9" hidden="1"/>
    <cellStyle name="Followed Hyperlink" xfId="119" builtinId="9" hidden="1"/>
    <cellStyle name="Followed Hyperlink" xfId="121" builtinId="9" hidden="1"/>
    <cellStyle name="Followed Hyperlink" xfId="123" builtinId="9" hidden="1"/>
    <cellStyle name="Followed Hyperlink" xfId="125" builtinId="9" hidden="1"/>
    <cellStyle name="Followed Hyperlink" xfId="127" builtinId="9" hidden="1"/>
    <cellStyle name="Followed Hyperlink" xfId="129" builtinId="9" hidden="1"/>
    <cellStyle name="Followed Hyperlink" xfId="131" builtinId="9" hidden="1"/>
    <cellStyle name="Followed Hyperlink" xfId="133" builtinId="9" hidden="1"/>
    <cellStyle name="Followed Hyperlink" xfId="135" builtinId="9" hidden="1"/>
    <cellStyle name="Followed Hyperlink" xfId="137" builtinId="9" hidden="1"/>
    <cellStyle name="Followed Hyperlink" xfId="139" builtinId="9" hidden="1"/>
    <cellStyle name="Followed Hyperlink" xfId="141" builtinId="9" hidden="1"/>
    <cellStyle name="Followed Hyperlink" xfId="143" builtinId="9" hidden="1"/>
    <cellStyle name="Followed Hyperlink" xfId="145" builtinId="9" hidden="1"/>
    <cellStyle name="Followed Hyperlink" xfId="147" builtinId="9" hidden="1"/>
    <cellStyle name="Followed Hyperlink" xfId="149" builtinId="9" hidden="1"/>
    <cellStyle name="Followed Hyperlink" xfId="151" builtinId="9" hidden="1"/>
    <cellStyle name="Followed Hyperlink" xfId="153" builtinId="9" hidden="1"/>
    <cellStyle name="Followed Hyperlink" xfId="155" builtinId="9" hidden="1"/>
    <cellStyle name="Followed Hyperlink" xfId="157" builtinId="9" hidden="1"/>
    <cellStyle name="Followed Hyperlink" xfId="159" builtinId="9" hidden="1"/>
    <cellStyle name="Followed Hyperlink" xfId="161" builtinId="9" hidden="1"/>
    <cellStyle name="Followed Hyperlink" xfId="163" builtinId="9" hidden="1"/>
    <cellStyle name="Followed Hyperlink" xfId="165" builtinId="9" hidden="1"/>
    <cellStyle name="Followed Hyperlink" xfId="167" builtinId="9" hidden="1"/>
    <cellStyle name="Followed Hyperlink" xfId="169" builtinId="9" hidden="1"/>
    <cellStyle name="Followed Hyperlink" xfId="171" builtinId="9" hidden="1"/>
    <cellStyle name="Followed Hyperlink" xfId="173" builtinId="9" hidden="1"/>
    <cellStyle name="Followed Hyperlink" xfId="175" builtinId="9" hidden="1"/>
    <cellStyle name="Followed Hyperlink" xfId="177" builtinId="9" hidden="1"/>
    <cellStyle name="Followed Hyperlink" xfId="179" builtinId="9" hidden="1"/>
    <cellStyle name="Followed Hyperlink" xfId="181" builtinId="9" hidden="1"/>
    <cellStyle name="Followed Hyperlink" xfId="183" builtinId="9" hidden="1"/>
    <cellStyle name="Followed Hyperlink" xfId="185" builtinId="9" hidden="1"/>
    <cellStyle name="Followed Hyperlink" xfId="187" builtinId="9" hidden="1"/>
    <cellStyle name="Followed Hyperlink" xfId="189" builtinId="9" hidden="1"/>
    <cellStyle name="Followed Hyperlink" xfId="191" builtinId="9" hidden="1"/>
    <cellStyle name="Followed Hyperlink" xfId="193" builtinId="9" hidden="1"/>
    <cellStyle name="Followed Hyperlink" xfId="195" builtinId="9" hidden="1"/>
    <cellStyle name="Followed Hyperlink" xfId="197" builtinId="9" hidden="1"/>
    <cellStyle name="Followed Hyperlink" xfId="199" builtinId="9" hidden="1"/>
    <cellStyle name="Followed Hyperlink" xfId="201" builtinId="9" hidden="1"/>
    <cellStyle name="Followed Hyperlink" xfId="203" builtinId="9" hidden="1"/>
    <cellStyle name="Followed Hyperlink" xfId="205" builtinId="9" hidden="1"/>
    <cellStyle name="Followed Hyperlink" xfId="207" builtinId="9" hidden="1"/>
    <cellStyle name="Followed Hyperlink" xfId="209" builtinId="9" hidden="1"/>
    <cellStyle name="Followed Hyperlink" xfId="211" builtinId="9" hidden="1"/>
    <cellStyle name="Followed Hyperlink" xfId="213" builtinId="9" hidden="1"/>
    <cellStyle name="Followed Hyperlink" xfId="215" builtinId="9" hidden="1"/>
    <cellStyle name="Followed Hyperlink" xfId="217" builtinId="9" hidden="1"/>
    <cellStyle name="Followed Hyperlink" xfId="219" builtinId="9" hidden="1"/>
    <cellStyle name="Followed Hyperlink" xfId="221" builtinId="9" hidden="1"/>
    <cellStyle name="Followed Hyperlink" xfId="223" builtinId="9" hidden="1"/>
    <cellStyle name="Followed Hyperlink" xfId="225" builtinId="9" hidden="1"/>
    <cellStyle name="Followed Hyperlink" xfId="227" builtinId="9" hidden="1"/>
    <cellStyle name="Followed Hyperlink" xfId="229" builtinId="9" hidden="1"/>
    <cellStyle name="Followed Hyperlink" xfId="231" builtinId="9" hidden="1"/>
    <cellStyle name="Followed Hyperlink" xfId="233" builtinId="9" hidden="1"/>
    <cellStyle name="Followed Hyperlink" xfId="235" builtinId="9" hidden="1"/>
    <cellStyle name="Followed Hyperlink" xfId="237" builtinId="9" hidden="1"/>
    <cellStyle name="Followed Hyperlink" xfId="239" builtinId="9" hidden="1"/>
    <cellStyle name="Followed Hyperlink" xfId="241" builtinId="9" hidden="1"/>
    <cellStyle name="Followed Hyperlink" xfId="243" builtinId="9" hidden="1"/>
    <cellStyle name="Followed Hyperlink" xfId="245" builtinId="9" hidden="1"/>
    <cellStyle name="Followed Hyperlink" xfId="247" builtinId="9" hidden="1"/>
    <cellStyle name="Followed Hyperlink" xfId="249" builtinId="9" hidden="1"/>
    <cellStyle name="Followed Hyperlink" xfId="251" builtinId="9" hidden="1"/>
    <cellStyle name="Followed Hyperlink" xfId="253" builtinId="9" hidden="1"/>
    <cellStyle name="Followed Hyperlink" xfId="255" builtinId="9" hidden="1"/>
    <cellStyle name="Followed Hyperlink" xfId="257" builtinId="9" hidden="1"/>
    <cellStyle name="Followed Hyperlink" xfId="259" builtinId="9" hidden="1"/>
    <cellStyle name="Followed Hyperlink" xfId="261" builtinId="9" hidden="1"/>
    <cellStyle name="Followed Hyperlink" xfId="263" builtinId="9" hidden="1"/>
    <cellStyle name="Followed Hyperlink" xfId="265" builtinId="9" hidden="1"/>
    <cellStyle name="Followed Hyperlink" xfId="267" builtinId="9" hidden="1"/>
    <cellStyle name="Followed Hyperlink" xfId="269" builtinId="9" hidden="1"/>
    <cellStyle name="Followed Hyperlink" xfId="271" builtinId="9" hidden="1"/>
    <cellStyle name="Followed Hyperlink" xfId="273" builtinId="9" hidden="1"/>
    <cellStyle name="Followed Hyperlink" xfId="275" builtinId="9" hidden="1"/>
    <cellStyle name="Followed Hyperlink" xfId="277" builtinId="9" hidden="1"/>
    <cellStyle name="Followed Hyperlink" xfId="279" builtinId="9" hidden="1"/>
    <cellStyle name="Followed Hyperlink" xfId="281" builtinId="9" hidden="1"/>
    <cellStyle name="Followed Hyperlink" xfId="283" builtinId="9" hidden="1"/>
    <cellStyle name="Followed Hyperlink" xfId="285" builtinId="9" hidden="1"/>
    <cellStyle name="Followed Hyperlink" xfId="287" builtinId="9" hidden="1"/>
    <cellStyle name="Followed Hyperlink" xfId="289" builtinId="9" hidden="1"/>
    <cellStyle name="Followed Hyperlink" xfId="291" builtinId="9" hidden="1"/>
    <cellStyle name="Followed Hyperlink" xfId="293" builtinId="9" hidden="1"/>
    <cellStyle name="Followed Hyperlink" xfId="295" builtinId="9" hidden="1"/>
    <cellStyle name="Followed Hyperlink" xfId="297" builtinId="9" hidden="1"/>
    <cellStyle name="Followed Hyperlink" xfId="299" builtinId="9" hidden="1"/>
    <cellStyle name="Followed Hyperlink" xfId="301" builtinId="9" hidden="1"/>
    <cellStyle name="Followed Hyperlink" xfId="303" builtinId="9" hidden="1"/>
    <cellStyle name="Followed Hyperlink" xfId="305" builtinId="9" hidden="1"/>
    <cellStyle name="Followed Hyperlink" xfId="307" builtinId="9" hidden="1"/>
    <cellStyle name="Followed Hyperlink" xfId="309" builtinId="9" hidden="1"/>
    <cellStyle name="Followed Hyperlink" xfId="311" builtinId="9" hidden="1"/>
    <cellStyle name="Followed Hyperlink" xfId="313" builtinId="9" hidden="1"/>
    <cellStyle name="Followed Hyperlink" xfId="315" builtinId="9" hidden="1"/>
    <cellStyle name="Followed Hyperlink" xfId="317" builtinId="9" hidden="1"/>
    <cellStyle name="Followed Hyperlink" xfId="319" builtinId="9" hidden="1"/>
    <cellStyle name="Followed Hyperlink" xfId="321" builtinId="9" hidden="1"/>
    <cellStyle name="Followed Hyperlink" xfId="323" builtinId="9" hidden="1"/>
    <cellStyle name="Followed Hyperlink" xfId="325" builtinId="9" hidden="1"/>
    <cellStyle name="Followed Hyperlink" xfId="327" builtinId="9" hidden="1"/>
    <cellStyle name="Followed Hyperlink" xfId="329" builtinId="9" hidden="1"/>
    <cellStyle name="Followed Hyperlink" xfId="331" builtinId="9" hidden="1"/>
    <cellStyle name="Followed Hyperlink" xfId="333" builtinId="9" hidden="1"/>
    <cellStyle name="Followed Hyperlink" xfId="335" builtinId="9" hidden="1"/>
    <cellStyle name="Followed Hyperlink" xfId="337" builtinId="9" hidden="1"/>
    <cellStyle name="Followed Hyperlink" xfId="339" builtinId="9" hidden="1"/>
    <cellStyle name="Followed Hyperlink" xfId="341" builtinId="9" hidden="1"/>
    <cellStyle name="Followed Hyperlink" xfId="343" builtinId="9" hidden="1"/>
    <cellStyle name="Followed Hyperlink" xfId="345" builtinId="9" hidden="1"/>
    <cellStyle name="Followed Hyperlink" xfId="347" builtinId="9" hidden="1"/>
    <cellStyle name="Followed Hyperlink" xfId="349" builtinId="9" hidden="1"/>
    <cellStyle name="Followed Hyperlink" xfId="351" builtinId="9" hidden="1"/>
    <cellStyle name="Followed Hyperlink" xfId="353" builtinId="9" hidden="1"/>
    <cellStyle name="Followed Hyperlink" xfId="355" builtinId="9" hidden="1"/>
    <cellStyle name="Followed Hyperlink" xfId="357" builtinId="9" hidden="1"/>
    <cellStyle name="Followed Hyperlink" xfId="359" builtinId="9" hidden="1"/>
    <cellStyle name="Followed Hyperlink" xfId="361" builtinId="9" hidden="1"/>
    <cellStyle name="Followed Hyperlink" xfId="363" builtinId="9" hidden="1"/>
    <cellStyle name="Followed Hyperlink" xfId="365" builtinId="9" hidden="1"/>
    <cellStyle name="Followed Hyperlink" xfId="367" builtinId="9" hidden="1"/>
    <cellStyle name="Followed Hyperlink" xfId="369" builtinId="9" hidden="1"/>
    <cellStyle name="Followed Hyperlink" xfId="371" builtinId="9" hidden="1"/>
    <cellStyle name="Followed Hyperlink" xfId="373" builtinId="9" hidden="1"/>
    <cellStyle name="Good" xfId="1" builtinId="26"/>
    <cellStyle name="Hyperlink" xfId="2" builtinId="8" hidden="1"/>
    <cellStyle name="Hyperlink" xfId="4" builtinId="8" hidden="1"/>
    <cellStyle name="Hyperlink" xfId="6" builtinId="8" hidden="1"/>
    <cellStyle name="Hyperlink" xfId="8" builtinId="8" hidden="1"/>
    <cellStyle name="Hyperlink" xfId="10" builtinId="8" hidden="1"/>
    <cellStyle name="Hyperlink" xfId="12" builtinId="8" hidden="1"/>
    <cellStyle name="Hyperlink" xfId="14" builtinId="8" hidden="1"/>
    <cellStyle name="Hyperlink" xfId="16" builtinId="8" hidden="1"/>
    <cellStyle name="Hyperlink" xfId="18" builtinId="8" hidden="1"/>
    <cellStyle name="Hyperlink" xfId="20" builtinId="8" hidden="1"/>
    <cellStyle name="Hyperlink" xfId="22" builtinId="8" hidden="1"/>
    <cellStyle name="Hyperlink" xfId="24" builtinId="8" hidden="1"/>
    <cellStyle name="Hyperlink" xfId="26" builtinId="8" hidden="1"/>
    <cellStyle name="Hyperlink" xfId="28" builtinId="8" hidden="1"/>
    <cellStyle name="Hyperlink" xfId="30" builtinId="8" hidden="1"/>
    <cellStyle name="Hyperlink" xfId="32" builtinId="8" hidden="1"/>
    <cellStyle name="Hyperlink" xfId="34" builtinId="8" hidden="1"/>
    <cellStyle name="Hyperlink" xfId="36" builtinId="8" hidden="1"/>
    <cellStyle name="Hyperlink" xfId="38" builtinId="8" hidden="1"/>
    <cellStyle name="Hyperlink" xfId="40" builtinId="8" hidden="1"/>
    <cellStyle name="Hyperlink" xfId="42" builtinId="8" hidden="1"/>
    <cellStyle name="Hyperlink" xfId="44" builtinId="8" hidden="1"/>
    <cellStyle name="Hyperlink" xfId="46" builtinId="8" hidden="1"/>
    <cellStyle name="Hyperlink" xfId="48" builtinId="8" hidden="1"/>
    <cellStyle name="Hyperlink" xfId="50" builtinId="8" hidden="1"/>
    <cellStyle name="Hyperlink" xfId="52" builtinId="8" hidden="1"/>
    <cellStyle name="Hyperlink" xfId="54" builtinId="8" hidden="1"/>
    <cellStyle name="Hyperlink" xfId="56" builtinId="8" hidden="1"/>
    <cellStyle name="Hyperlink" xfId="58" builtinId="8" hidden="1"/>
    <cellStyle name="Hyperlink" xfId="60" builtinId="8" hidden="1"/>
    <cellStyle name="Hyperlink" xfId="62" builtinId="8" hidden="1"/>
    <cellStyle name="Hyperlink" xfId="64" builtinId="8" hidden="1"/>
    <cellStyle name="Hyperlink" xfId="66" builtinId="8" hidden="1"/>
    <cellStyle name="Hyperlink" xfId="68" builtinId="8" hidden="1"/>
    <cellStyle name="Hyperlink" xfId="70" builtinId="8" hidden="1"/>
    <cellStyle name="Hyperlink" xfId="72" builtinId="8" hidden="1"/>
    <cellStyle name="Hyperlink" xfId="74" builtinId="8" hidden="1"/>
    <cellStyle name="Hyperlink" xfId="76" builtinId="8" hidden="1"/>
    <cellStyle name="Hyperlink" xfId="78" builtinId="8" hidden="1"/>
    <cellStyle name="Hyperlink" xfId="80" builtinId="8" hidden="1"/>
    <cellStyle name="Hyperlink" xfId="82" builtinId="8" hidden="1"/>
    <cellStyle name="Hyperlink" xfId="84" builtinId="8" hidden="1"/>
    <cellStyle name="Hyperlink" xfId="86" builtinId="8" hidden="1"/>
    <cellStyle name="Hyperlink" xfId="88" builtinId="8" hidden="1"/>
    <cellStyle name="Hyperlink" xfId="90" builtinId="8" hidden="1"/>
    <cellStyle name="Hyperlink" xfId="92" builtinId="8" hidden="1"/>
    <cellStyle name="Hyperlink" xfId="94" builtinId="8" hidden="1"/>
    <cellStyle name="Hyperlink" xfId="96" builtinId="8" hidden="1"/>
    <cellStyle name="Hyperlink" xfId="98" builtinId="8" hidden="1"/>
    <cellStyle name="Hyperlink" xfId="100" builtinId="8" hidden="1"/>
    <cellStyle name="Hyperlink" xfId="102" builtinId="8" hidden="1"/>
    <cellStyle name="Hyperlink" xfId="104" builtinId="8" hidden="1"/>
    <cellStyle name="Hyperlink" xfId="106" builtinId="8" hidden="1"/>
    <cellStyle name="Hyperlink" xfId="108" builtinId="8" hidden="1"/>
    <cellStyle name="Hyperlink" xfId="110" builtinId="8" hidden="1"/>
    <cellStyle name="Hyperlink" xfId="112" builtinId="8" hidden="1"/>
    <cellStyle name="Hyperlink" xfId="114" builtinId="8" hidden="1"/>
    <cellStyle name="Hyperlink" xfId="116" builtinId="8" hidden="1"/>
    <cellStyle name="Hyperlink" xfId="118" builtinId="8" hidden="1"/>
    <cellStyle name="Hyperlink" xfId="120" builtinId="8" hidden="1"/>
    <cellStyle name="Hyperlink" xfId="122" builtinId="8" hidden="1"/>
    <cellStyle name="Hyperlink" xfId="124" builtinId="8" hidden="1"/>
    <cellStyle name="Hyperlink" xfId="126" builtinId="8" hidden="1"/>
    <cellStyle name="Hyperlink" xfId="128" builtinId="8" hidden="1"/>
    <cellStyle name="Hyperlink" xfId="130" builtinId="8" hidden="1"/>
    <cellStyle name="Hyperlink" xfId="132" builtinId="8" hidden="1"/>
    <cellStyle name="Hyperlink" xfId="134" builtinId="8" hidden="1"/>
    <cellStyle name="Hyperlink" xfId="136" builtinId="8" hidden="1"/>
    <cellStyle name="Hyperlink" xfId="138" builtinId="8" hidden="1"/>
    <cellStyle name="Hyperlink" xfId="140" builtinId="8" hidden="1"/>
    <cellStyle name="Hyperlink" xfId="142" builtinId="8" hidden="1"/>
    <cellStyle name="Hyperlink" xfId="144" builtinId="8" hidden="1"/>
    <cellStyle name="Hyperlink" xfId="146" builtinId="8" hidden="1"/>
    <cellStyle name="Hyperlink" xfId="148" builtinId="8" hidden="1"/>
    <cellStyle name="Hyperlink" xfId="150" builtinId="8" hidden="1"/>
    <cellStyle name="Hyperlink" xfId="152" builtinId="8" hidden="1"/>
    <cellStyle name="Hyperlink" xfId="154" builtinId="8" hidden="1"/>
    <cellStyle name="Hyperlink" xfId="156" builtinId="8" hidden="1"/>
    <cellStyle name="Hyperlink" xfId="158" builtinId="8" hidden="1"/>
    <cellStyle name="Hyperlink" xfId="160" builtinId="8" hidden="1"/>
    <cellStyle name="Hyperlink" xfId="162" builtinId="8" hidden="1"/>
    <cellStyle name="Hyperlink" xfId="164" builtinId="8" hidden="1"/>
    <cellStyle name="Hyperlink" xfId="166" builtinId="8" hidden="1"/>
    <cellStyle name="Hyperlink" xfId="168" builtinId="8" hidden="1"/>
    <cellStyle name="Hyperlink" xfId="170" builtinId="8" hidden="1"/>
    <cellStyle name="Hyperlink" xfId="172" builtinId="8" hidden="1"/>
    <cellStyle name="Hyperlink" xfId="174" builtinId="8" hidden="1"/>
    <cellStyle name="Hyperlink" xfId="176" builtinId="8" hidden="1"/>
    <cellStyle name="Hyperlink" xfId="178" builtinId="8" hidden="1"/>
    <cellStyle name="Hyperlink" xfId="180" builtinId="8" hidden="1"/>
    <cellStyle name="Hyperlink" xfId="182" builtinId="8" hidden="1"/>
    <cellStyle name="Hyperlink" xfId="184" builtinId="8" hidden="1"/>
    <cellStyle name="Hyperlink" xfId="186" builtinId="8" hidden="1"/>
    <cellStyle name="Hyperlink" xfId="188" builtinId="8" hidden="1"/>
    <cellStyle name="Hyperlink" xfId="190" builtinId="8" hidden="1"/>
    <cellStyle name="Hyperlink" xfId="192" builtinId="8" hidden="1"/>
    <cellStyle name="Hyperlink" xfId="194" builtinId="8" hidden="1"/>
    <cellStyle name="Hyperlink" xfId="196" builtinId="8" hidden="1"/>
    <cellStyle name="Hyperlink" xfId="198" builtinId="8" hidden="1"/>
    <cellStyle name="Hyperlink" xfId="200" builtinId="8" hidden="1"/>
    <cellStyle name="Hyperlink" xfId="202" builtinId="8" hidden="1"/>
    <cellStyle name="Hyperlink" xfId="204" builtinId="8" hidden="1"/>
    <cellStyle name="Hyperlink" xfId="206" builtinId="8" hidden="1"/>
    <cellStyle name="Hyperlink" xfId="208" builtinId="8" hidden="1"/>
    <cellStyle name="Hyperlink" xfId="210" builtinId="8" hidden="1"/>
    <cellStyle name="Hyperlink" xfId="212" builtinId="8" hidden="1"/>
    <cellStyle name="Hyperlink" xfId="214" builtinId="8" hidden="1"/>
    <cellStyle name="Hyperlink" xfId="216" builtinId="8" hidden="1"/>
    <cellStyle name="Hyperlink" xfId="218" builtinId="8" hidden="1"/>
    <cellStyle name="Hyperlink" xfId="220" builtinId="8" hidden="1"/>
    <cellStyle name="Hyperlink" xfId="222" builtinId="8" hidden="1"/>
    <cellStyle name="Hyperlink" xfId="224" builtinId="8" hidden="1"/>
    <cellStyle name="Hyperlink" xfId="226" builtinId="8" hidden="1"/>
    <cellStyle name="Hyperlink" xfId="228" builtinId="8" hidden="1"/>
    <cellStyle name="Hyperlink" xfId="230" builtinId="8" hidden="1"/>
    <cellStyle name="Hyperlink" xfId="232" builtinId="8" hidden="1"/>
    <cellStyle name="Hyperlink" xfId="234" builtinId="8" hidden="1"/>
    <cellStyle name="Hyperlink" xfId="236" builtinId="8" hidden="1"/>
    <cellStyle name="Hyperlink" xfId="238" builtinId="8" hidden="1"/>
    <cellStyle name="Hyperlink" xfId="240" builtinId="8" hidden="1"/>
    <cellStyle name="Hyperlink" xfId="242" builtinId="8" hidden="1"/>
    <cellStyle name="Hyperlink" xfId="244" builtinId="8" hidden="1"/>
    <cellStyle name="Hyperlink" xfId="246" builtinId="8" hidden="1"/>
    <cellStyle name="Hyperlink" xfId="248" builtinId="8" hidden="1"/>
    <cellStyle name="Hyperlink" xfId="250" builtinId="8" hidden="1"/>
    <cellStyle name="Hyperlink" xfId="252" builtinId="8" hidden="1"/>
    <cellStyle name="Hyperlink" xfId="254" builtinId="8" hidden="1"/>
    <cellStyle name="Hyperlink" xfId="256" builtinId="8" hidden="1"/>
    <cellStyle name="Hyperlink" xfId="258" builtinId="8" hidden="1"/>
    <cellStyle name="Hyperlink" xfId="260" builtinId="8" hidden="1"/>
    <cellStyle name="Hyperlink" xfId="262" builtinId="8" hidden="1"/>
    <cellStyle name="Hyperlink" xfId="264" builtinId="8" hidden="1"/>
    <cellStyle name="Hyperlink" xfId="266" builtinId="8" hidden="1"/>
    <cellStyle name="Hyperlink" xfId="268" builtinId="8" hidden="1"/>
    <cellStyle name="Hyperlink" xfId="270" builtinId="8" hidden="1"/>
    <cellStyle name="Hyperlink" xfId="272" builtinId="8" hidden="1"/>
    <cellStyle name="Hyperlink" xfId="274" builtinId="8" hidden="1"/>
    <cellStyle name="Hyperlink" xfId="276" builtinId="8" hidden="1"/>
    <cellStyle name="Hyperlink" xfId="278" builtinId="8" hidden="1"/>
    <cellStyle name="Hyperlink" xfId="280" builtinId="8" hidden="1"/>
    <cellStyle name="Hyperlink" xfId="282" builtinId="8" hidden="1"/>
    <cellStyle name="Hyperlink" xfId="284" builtinId="8" hidden="1"/>
    <cellStyle name="Hyperlink" xfId="286" builtinId="8" hidden="1"/>
    <cellStyle name="Hyperlink" xfId="288" builtinId="8" hidden="1"/>
    <cellStyle name="Hyperlink" xfId="290" builtinId="8" hidden="1"/>
    <cellStyle name="Hyperlink" xfId="292" builtinId="8" hidden="1"/>
    <cellStyle name="Hyperlink" xfId="294" builtinId="8" hidden="1"/>
    <cellStyle name="Hyperlink" xfId="296" builtinId="8" hidden="1"/>
    <cellStyle name="Hyperlink" xfId="298" builtinId="8" hidden="1"/>
    <cellStyle name="Hyperlink" xfId="300" builtinId="8" hidden="1"/>
    <cellStyle name="Hyperlink" xfId="302" builtinId="8" hidden="1"/>
    <cellStyle name="Hyperlink" xfId="304" builtinId="8" hidden="1"/>
    <cellStyle name="Hyperlink" xfId="306" builtinId="8" hidden="1"/>
    <cellStyle name="Hyperlink" xfId="308" builtinId="8" hidden="1"/>
    <cellStyle name="Hyperlink" xfId="310" builtinId="8" hidden="1"/>
    <cellStyle name="Hyperlink" xfId="312" builtinId="8" hidden="1"/>
    <cellStyle name="Hyperlink" xfId="314" builtinId="8" hidden="1"/>
    <cellStyle name="Hyperlink" xfId="316" builtinId="8" hidden="1"/>
    <cellStyle name="Hyperlink" xfId="318" builtinId="8" hidden="1"/>
    <cellStyle name="Hyperlink" xfId="320" builtinId="8" hidden="1"/>
    <cellStyle name="Hyperlink" xfId="322" builtinId="8" hidden="1"/>
    <cellStyle name="Hyperlink" xfId="324" builtinId="8" hidden="1"/>
    <cellStyle name="Hyperlink" xfId="326" builtinId="8" hidden="1"/>
    <cellStyle name="Hyperlink" xfId="328" builtinId="8" hidden="1"/>
    <cellStyle name="Hyperlink" xfId="330" builtinId="8" hidden="1"/>
    <cellStyle name="Hyperlink" xfId="332" builtinId="8" hidden="1"/>
    <cellStyle name="Hyperlink" xfId="334" builtinId="8" hidden="1"/>
    <cellStyle name="Hyperlink" xfId="336" builtinId="8" hidden="1"/>
    <cellStyle name="Hyperlink" xfId="338" builtinId="8" hidden="1"/>
    <cellStyle name="Hyperlink" xfId="340" builtinId="8" hidden="1"/>
    <cellStyle name="Hyperlink" xfId="342" builtinId="8" hidden="1"/>
    <cellStyle name="Hyperlink" xfId="344" builtinId="8" hidden="1"/>
    <cellStyle name="Hyperlink" xfId="346" builtinId="8" hidden="1"/>
    <cellStyle name="Hyperlink" xfId="348" builtinId="8" hidden="1"/>
    <cellStyle name="Hyperlink" xfId="350" builtinId="8" hidden="1"/>
    <cellStyle name="Hyperlink" xfId="352" builtinId="8" hidden="1"/>
    <cellStyle name="Hyperlink" xfId="354" builtinId="8" hidden="1"/>
    <cellStyle name="Hyperlink" xfId="356" builtinId="8" hidden="1"/>
    <cellStyle name="Hyperlink" xfId="358" builtinId="8" hidden="1"/>
    <cellStyle name="Hyperlink" xfId="360" builtinId="8" hidden="1"/>
    <cellStyle name="Hyperlink" xfId="362" builtinId="8" hidden="1"/>
    <cellStyle name="Hyperlink" xfId="364" builtinId="8" hidden="1"/>
    <cellStyle name="Hyperlink" xfId="366" builtinId="8" hidden="1"/>
    <cellStyle name="Hyperlink" xfId="368" builtinId="8" hidden="1"/>
    <cellStyle name="Hyperlink" xfId="370" builtinId="8" hidden="1"/>
    <cellStyle name="Hyperlink" xfId="372" builtinId="8" hidden="1"/>
    <cellStyle name="Normal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20" Type="http://schemas.openxmlformats.org/officeDocument/2006/relationships/worksheet" Target="worksheets/sheet20.xml"/><Relationship Id="rId21" Type="http://schemas.openxmlformats.org/officeDocument/2006/relationships/worksheet" Target="worksheets/sheet21.xml"/><Relationship Id="rId22" Type="http://schemas.openxmlformats.org/officeDocument/2006/relationships/worksheet" Target="worksheets/sheet22.xml"/><Relationship Id="rId23" Type="http://schemas.openxmlformats.org/officeDocument/2006/relationships/worksheet" Target="worksheets/sheet23.xml"/><Relationship Id="rId24" Type="http://schemas.openxmlformats.org/officeDocument/2006/relationships/worksheet" Target="worksheets/sheet24.xml"/><Relationship Id="rId25" Type="http://schemas.openxmlformats.org/officeDocument/2006/relationships/worksheet" Target="worksheets/sheet25.xml"/><Relationship Id="rId26" Type="http://schemas.openxmlformats.org/officeDocument/2006/relationships/worksheet" Target="worksheets/sheet26.xml"/><Relationship Id="rId27" Type="http://schemas.openxmlformats.org/officeDocument/2006/relationships/worksheet" Target="worksheets/sheet27.xml"/><Relationship Id="rId28" Type="http://schemas.openxmlformats.org/officeDocument/2006/relationships/worksheet" Target="worksheets/sheet28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30" Type="http://schemas.openxmlformats.org/officeDocument/2006/relationships/worksheet" Target="worksheets/sheet30.xml"/><Relationship Id="rId31" Type="http://schemas.openxmlformats.org/officeDocument/2006/relationships/worksheet" Target="worksheets/sheet31.xml"/><Relationship Id="rId32" Type="http://schemas.openxmlformats.org/officeDocument/2006/relationships/worksheet" Target="worksheets/sheet32.xml"/><Relationship Id="rId9" Type="http://schemas.openxmlformats.org/officeDocument/2006/relationships/worksheet" Target="worksheets/sheet9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33" Type="http://schemas.openxmlformats.org/officeDocument/2006/relationships/worksheet" Target="worksheets/sheet33.xml"/><Relationship Id="rId34" Type="http://schemas.openxmlformats.org/officeDocument/2006/relationships/worksheet" Target="worksheets/sheet34.xml"/><Relationship Id="rId35" Type="http://schemas.openxmlformats.org/officeDocument/2006/relationships/worksheet" Target="worksheets/sheet35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worksheet" Target="worksheets/sheet13.xml"/><Relationship Id="rId14" Type="http://schemas.openxmlformats.org/officeDocument/2006/relationships/worksheet" Target="worksheets/sheet14.xml"/><Relationship Id="rId15" Type="http://schemas.openxmlformats.org/officeDocument/2006/relationships/worksheet" Target="worksheets/sheet15.xml"/><Relationship Id="rId16" Type="http://schemas.openxmlformats.org/officeDocument/2006/relationships/worksheet" Target="worksheets/sheet16.xml"/><Relationship Id="rId17" Type="http://schemas.openxmlformats.org/officeDocument/2006/relationships/worksheet" Target="worksheets/sheet17.xml"/><Relationship Id="rId18" Type="http://schemas.openxmlformats.org/officeDocument/2006/relationships/worksheet" Target="worksheets/sheet18.xml"/><Relationship Id="rId19" Type="http://schemas.openxmlformats.org/officeDocument/2006/relationships/worksheet" Target="worksheets/sheet19.xml"/><Relationship Id="rId37" Type="http://schemas.openxmlformats.org/officeDocument/2006/relationships/theme" Target="theme/theme1.xml"/><Relationship Id="rId38" Type="http://schemas.openxmlformats.org/officeDocument/2006/relationships/styles" Target="styles.xml"/><Relationship Id="rId39" Type="http://schemas.openxmlformats.org/officeDocument/2006/relationships/sharedStrings" Target="sharedStrings.xml"/><Relationship Id="rId40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correcteness_difficult_avg_spss!$I$10</c:f>
              <c:strCache>
                <c:ptCount val="1"/>
                <c:pt idx="0">
                  <c:v>Difficulty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correcteness_difficult_avg_spss!$J$11:$J$13</c:f>
                <c:numCache>
                  <c:formatCode>General</c:formatCode>
                  <c:ptCount val="3"/>
                  <c:pt idx="0">
                    <c:v>0.127455116282818</c:v>
                  </c:pt>
                  <c:pt idx="1">
                    <c:v>0.135130184143539</c:v>
                  </c:pt>
                  <c:pt idx="2">
                    <c:v>0.137906272518693</c:v>
                  </c:pt>
                </c:numCache>
              </c:numRef>
            </c:plus>
            <c:minus>
              <c:numRef>
                <c:f>correcteness_difficult_avg_spss!$J$11:$J$13</c:f>
                <c:numCache>
                  <c:formatCode>General</c:formatCode>
                  <c:ptCount val="3"/>
                  <c:pt idx="0">
                    <c:v>0.127455116282818</c:v>
                  </c:pt>
                  <c:pt idx="1">
                    <c:v>0.135130184143539</c:v>
                  </c:pt>
                  <c:pt idx="2">
                    <c:v>0.137906272518693</c:v>
                  </c:pt>
                </c:numCache>
              </c:numRef>
            </c:minus>
          </c:errBars>
          <c:cat>
            <c:strRef>
              <c:f>correcteness_difficult_avg_spss!$G$11:$G$13</c:f>
              <c:strCache>
                <c:ptCount val="3"/>
                <c:pt idx="0">
                  <c:v>Transparency</c:v>
                </c:pt>
                <c:pt idx="1">
                  <c:v>Brightness</c:v>
                </c:pt>
                <c:pt idx="2">
                  <c:v>Saturation</c:v>
                </c:pt>
              </c:strCache>
            </c:strRef>
          </c:cat>
          <c:val>
            <c:numRef>
              <c:f>correcteness_difficult_avg_spss!$I$11:$I$13</c:f>
              <c:numCache>
                <c:formatCode>General</c:formatCode>
                <c:ptCount val="3"/>
                <c:pt idx="0">
                  <c:v>5.58</c:v>
                </c:pt>
                <c:pt idx="1">
                  <c:v>5.08</c:v>
                </c:pt>
                <c:pt idx="2">
                  <c:v>5.33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0"/>
        <c:axId val="-2116670568"/>
        <c:axId val="-2116676792"/>
      </c:barChart>
      <c:lineChart>
        <c:grouping val="standard"/>
        <c:varyColors val="0"/>
        <c:ser>
          <c:idx val="0"/>
          <c:order val="0"/>
          <c:tx>
            <c:strRef>
              <c:f>correcteness_difficult_avg_spss!$H$10</c:f>
              <c:strCache>
                <c:ptCount val="1"/>
                <c:pt idx="0">
                  <c:v>Correctness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errBars>
            <c:errDir val="y"/>
            <c:errBarType val="both"/>
            <c:errValType val="cust"/>
            <c:noEndCap val="0"/>
            <c:plus>
              <c:numRef>
                <c:f>correcteness_difficult_avg_spss!$K$5:$K$7</c:f>
                <c:numCache>
                  <c:formatCode>General</c:formatCode>
                  <c:ptCount val="3"/>
                  <c:pt idx="0">
                    <c:v>0.0114758594449392</c:v>
                  </c:pt>
                  <c:pt idx="1">
                    <c:v>0.0255016377121157</c:v>
                  </c:pt>
                  <c:pt idx="2">
                    <c:v>0.014336046967929</c:v>
                  </c:pt>
                </c:numCache>
              </c:numRef>
            </c:plus>
            <c:minus>
              <c:numRef>
                <c:f>correcteness_difficult_avg_spss!$K$5:$K$7</c:f>
                <c:numCache>
                  <c:formatCode>General</c:formatCode>
                  <c:ptCount val="3"/>
                  <c:pt idx="0">
                    <c:v>0.0114758594449392</c:v>
                  </c:pt>
                  <c:pt idx="1">
                    <c:v>0.0255016377121157</c:v>
                  </c:pt>
                  <c:pt idx="2">
                    <c:v>0.014336046967929</c:v>
                  </c:pt>
                </c:numCache>
              </c:numRef>
            </c:minus>
          </c:errBars>
          <c:cat>
            <c:strRef>
              <c:f>correcteness_difficult_avg_spss!$G$11:$G$13</c:f>
              <c:strCache>
                <c:ptCount val="3"/>
                <c:pt idx="0">
                  <c:v>Transparency</c:v>
                </c:pt>
                <c:pt idx="1">
                  <c:v>Brightness</c:v>
                </c:pt>
                <c:pt idx="2">
                  <c:v>Saturation</c:v>
                </c:pt>
              </c:strCache>
            </c:strRef>
          </c:cat>
          <c:val>
            <c:numRef>
              <c:f>correcteness_difficult_avg_spss!$H$11:$H$13</c:f>
              <c:numCache>
                <c:formatCode>General</c:formatCode>
                <c:ptCount val="3"/>
                <c:pt idx="0">
                  <c:v>0.9267</c:v>
                </c:pt>
                <c:pt idx="1">
                  <c:v>0.59</c:v>
                </c:pt>
                <c:pt idx="2">
                  <c:v>0.8767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2116691768"/>
        <c:axId val="-2116683720"/>
      </c:lineChart>
      <c:catAx>
        <c:axId val="-21166917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Visual Channels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2116683720"/>
        <c:crosses val="autoZero"/>
        <c:auto val="1"/>
        <c:lblAlgn val="ctr"/>
        <c:lblOffset val="100"/>
        <c:noMultiLvlLbl val="0"/>
      </c:catAx>
      <c:valAx>
        <c:axId val="-21166837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Correctness Avg.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2116691768"/>
        <c:crosses val="autoZero"/>
        <c:crossBetween val="between"/>
        <c:majorUnit val="0.1"/>
      </c:valAx>
      <c:valAx>
        <c:axId val="-2116676792"/>
        <c:scaling>
          <c:orientation val="minMax"/>
          <c:max val="7.0"/>
          <c:min val="1.0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Difficulty Avg.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out"/>
        <c:minorTickMark val="in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2116670568"/>
        <c:crosses val="max"/>
        <c:crossBetween val="between"/>
        <c:majorUnit val="1.0"/>
      </c:valAx>
      <c:catAx>
        <c:axId val="-211667056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-2116676792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 sz="900" b="1">
                <a:latin typeface="Arial"/>
                <a:ea typeface="Arial"/>
                <a:cs typeface="Arial"/>
              </a:defRPr>
            </a:pPr>
            <a:r>
              <a:rPr lang="en-US"/>
              <a:t>Standardized residuals / Accuracy</a:t>
            </a:r>
          </a:p>
        </c:rich>
      </c:tx>
      <c:overlay val="0"/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1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2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3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4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5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6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7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8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9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10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11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12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13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14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15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16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17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18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19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20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21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22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23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24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25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26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27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28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29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30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31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32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33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34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35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36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37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38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39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40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41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42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43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44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45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46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47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48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49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50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51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52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53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54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55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56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57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58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59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60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61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62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63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64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65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66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67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68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69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70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71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72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73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74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75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76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77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78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79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80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81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82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83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84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85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86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87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88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89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90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91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92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93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94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95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96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97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98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99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100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101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102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103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104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105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106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107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108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109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110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111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112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113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114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115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116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117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118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119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120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121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122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123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124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125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126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127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128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129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130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131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132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133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134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135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136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137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138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139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140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141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142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143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144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145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146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147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148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149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150"/>
            <c:invertIfNegative val="0"/>
            <c:bubble3D val="0"/>
            <c:spPr>
              <a:solidFill>
                <a:srgbClr val="007800"/>
              </a:solidFill>
              <a:ln>
                <a:solidFill>
                  <a:srgbClr val="007800"/>
                </a:solidFill>
                <a:prstDash val="solid"/>
              </a:ln>
            </c:spPr>
          </c:dPt>
          <c:dPt>
            <c:idx val="151"/>
            <c:invertIfNegative val="0"/>
            <c:bubble3D val="0"/>
            <c:spPr>
              <a:solidFill>
                <a:srgbClr val="007800"/>
              </a:solidFill>
              <a:ln>
                <a:solidFill>
                  <a:srgbClr val="007800"/>
                </a:solidFill>
                <a:prstDash val="solid"/>
              </a:ln>
            </c:spPr>
          </c:dPt>
          <c:dPt>
            <c:idx val="152"/>
            <c:invertIfNegative val="0"/>
            <c:bubble3D val="0"/>
            <c:spPr>
              <a:solidFill>
                <a:srgbClr val="007800"/>
              </a:solidFill>
              <a:ln>
                <a:solidFill>
                  <a:srgbClr val="007800"/>
                </a:solidFill>
                <a:prstDash val="solid"/>
              </a:ln>
            </c:spPr>
          </c:dPt>
          <c:dPt>
            <c:idx val="153"/>
            <c:invertIfNegative val="0"/>
            <c:bubble3D val="0"/>
            <c:spPr>
              <a:solidFill>
                <a:srgbClr val="007800"/>
              </a:solidFill>
              <a:ln>
                <a:solidFill>
                  <a:srgbClr val="007800"/>
                </a:solidFill>
                <a:prstDash val="solid"/>
              </a:ln>
            </c:spPr>
          </c:dPt>
          <c:dPt>
            <c:idx val="154"/>
            <c:invertIfNegative val="0"/>
            <c:bubble3D val="0"/>
            <c:spPr>
              <a:solidFill>
                <a:srgbClr val="007800"/>
              </a:solidFill>
              <a:ln>
                <a:solidFill>
                  <a:srgbClr val="007800"/>
                </a:solidFill>
                <a:prstDash val="solid"/>
              </a:ln>
            </c:spPr>
          </c:dPt>
          <c:dPt>
            <c:idx val="155"/>
            <c:invertIfNegative val="0"/>
            <c:bubble3D val="0"/>
            <c:spPr>
              <a:solidFill>
                <a:srgbClr val="007800"/>
              </a:solidFill>
              <a:ln>
                <a:solidFill>
                  <a:srgbClr val="007800"/>
                </a:solidFill>
                <a:prstDash val="solid"/>
              </a:ln>
            </c:spPr>
          </c:dPt>
          <c:dPt>
            <c:idx val="156"/>
            <c:invertIfNegative val="0"/>
            <c:bubble3D val="0"/>
            <c:spPr>
              <a:solidFill>
                <a:srgbClr val="007800"/>
              </a:solidFill>
              <a:ln>
                <a:solidFill>
                  <a:srgbClr val="007800"/>
                </a:solidFill>
                <a:prstDash val="solid"/>
              </a:ln>
            </c:spPr>
          </c:dPt>
          <c:dPt>
            <c:idx val="157"/>
            <c:invertIfNegative val="0"/>
            <c:bubble3D val="0"/>
            <c:spPr>
              <a:solidFill>
                <a:srgbClr val="007800"/>
              </a:solidFill>
              <a:ln>
                <a:solidFill>
                  <a:srgbClr val="007800"/>
                </a:solidFill>
                <a:prstDash val="solid"/>
              </a:ln>
            </c:spPr>
          </c:dPt>
          <c:dPt>
            <c:idx val="158"/>
            <c:invertIfNegative val="0"/>
            <c:bubble3D val="0"/>
            <c:spPr>
              <a:solidFill>
                <a:srgbClr val="007800"/>
              </a:solidFill>
              <a:ln>
                <a:solidFill>
                  <a:srgbClr val="007800"/>
                </a:solidFill>
                <a:prstDash val="solid"/>
              </a:ln>
            </c:spPr>
          </c:dPt>
          <c:dPt>
            <c:idx val="159"/>
            <c:invertIfNegative val="0"/>
            <c:bubble3D val="0"/>
            <c:spPr>
              <a:solidFill>
                <a:srgbClr val="007800"/>
              </a:solidFill>
              <a:ln>
                <a:solidFill>
                  <a:srgbClr val="007800"/>
                </a:solidFill>
                <a:prstDash val="solid"/>
              </a:ln>
            </c:spPr>
          </c:dPt>
          <c:dPt>
            <c:idx val="160"/>
            <c:invertIfNegative val="0"/>
            <c:bubble3D val="0"/>
            <c:spPr>
              <a:solidFill>
                <a:srgbClr val="007800"/>
              </a:solidFill>
              <a:ln>
                <a:solidFill>
                  <a:srgbClr val="007800"/>
                </a:solidFill>
                <a:prstDash val="solid"/>
              </a:ln>
            </c:spPr>
          </c:dPt>
          <c:dPt>
            <c:idx val="161"/>
            <c:invertIfNegative val="0"/>
            <c:bubble3D val="0"/>
            <c:spPr>
              <a:solidFill>
                <a:srgbClr val="007800"/>
              </a:solidFill>
              <a:ln>
                <a:solidFill>
                  <a:srgbClr val="007800"/>
                </a:solidFill>
                <a:prstDash val="solid"/>
              </a:ln>
            </c:spPr>
          </c:dPt>
          <c:dPt>
            <c:idx val="162"/>
            <c:invertIfNegative val="0"/>
            <c:bubble3D val="0"/>
            <c:spPr>
              <a:solidFill>
                <a:srgbClr val="007800"/>
              </a:solidFill>
              <a:ln>
                <a:solidFill>
                  <a:srgbClr val="007800"/>
                </a:solidFill>
                <a:prstDash val="solid"/>
              </a:ln>
            </c:spPr>
          </c:dPt>
          <c:dPt>
            <c:idx val="163"/>
            <c:invertIfNegative val="0"/>
            <c:bubble3D val="0"/>
            <c:spPr>
              <a:solidFill>
                <a:srgbClr val="007800"/>
              </a:solidFill>
              <a:ln>
                <a:solidFill>
                  <a:srgbClr val="007800"/>
                </a:solidFill>
                <a:prstDash val="solid"/>
              </a:ln>
            </c:spPr>
          </c:dPt>
          <c:dPt>
            <c:idx val="164"/>
            <c:invertIfNegative val="0"/>
            <c:bubble3D val="0"/>
            <c:spPr>
              <a:solidFill>
                <a:srgbClr val="007800"/>
              </a:solidFill>
              <a:ln>
                <a:solidFill>
                  <a:srgbClr val="007800"/>
                </a:solidFill>
                <a:prstDash val="solid"/>
              </a:ln>
            </c:spPr>
          </c:dPt>
          <c:dPt>
            <c:idx val="165"/>
            <c:invertIfNegative val="0"/>
            <c:bubble3D val="0"/>
            <c:spPr>
              <a:solidFill>
                <a:srgbClr val="007800"/>
              </a:solidFill>
              <a:ln>
                <a:solidFill>
                  <a:srgbClr val="007800"/>
                </a:solidFill>
                <a:prstDash val="solid"/>
              </a:ln>
            </c:spPr>
          </c:dPt>
          <c:dPt>
            <c:idx val="166"/>
            <c:invertIfNegative val="0"/>
            <c:bubble3D val="0"/>
            <c:spPr>
              <a:solidFill>
                <a:srgbClr val="007800"/>
              </a:solidFill>
              <a:ln>
                <a:solidFill>
                  <a:srgbClr val="007800"/>
                </a:solidFill>
                <a:prstDash val="solid"/>
              </a:ln>
            </c:spPr>
          </c:dPt>
          <c:dPt>
            <c:idx val="167"/>
            <c:invertIfNegative val="0"/>
            <c:bubble3D val="0"/>
            <c:spPr>
              <a:solidFill>
                <a:srgbClr val="007800"/>
              </a:solidFill>
              <a:ln>
                <a:solidFill>
                  <a:srgbClr val="007800"/>
                </a:solidFill>
                <a:prstDash val="solid"/>
              </a:ln>
            </c:spPr>
          </c:dPt>
          <c:dPt>
            <c:idx val="168"/>
            <c:invertIfNegative val="0"/>
            <c:bubble3D val="0"/>
            <c:spPr>
              <a:solidFill>
                <a:srgbClr val="007800"/>
              </a:solidFill>
              <a:ln>
                <a:solidFill>
                  <a:srgbClr val="007800"/>
                </a:solidFill>
                <a:prstDash val="solid"/>
              </a:ln>
            </c:spPr>
          </c:dPt>
          <c:dPt>
            <c:idx val="169"/>
            <c:invertIfNegative val="0"/>
            <c:bubble3D val="0"/>
            <c:spPr>
              <a:solidFill>
                <a:srgbClr val="007800"/>
              </a:solidFill>
              <a:ln>
                <a:solidFill>
                  <a:srgbClr val="007800"/>
                </a:solidFill>
                <a:prstDash val="solid"/>
              </a:ln>
            </c:spPr>
          </c:dPt>
          <c:dPt>
            <c:idx val="170"/>
            <c:invertIfNegative val="0"/>
            <c:bubble3D val="0"/>
            <c:spPr>
              <a:solidFill>
                <a:srgbClr val="007800"/>
              </a:solidFill>
              <a:ln>
                <a:solidFill>
                  <a:srgbClr val="007800"/>
                </a:solidFill>
                <a:prstDash val="solid"/>
              </a:ln>
            </c:spPr>
          </c:dPt>
          <c:dPt>
            <c:idx val="171"/>
            <c:invertIfNegative val="0"/>
            <c:bubble3D val="0"/>
            <c:spPr>
              <a:solidFill>
                <a:srgbClr val="007800"/>
              </a:solidFill>
              <a:ln>
                <a:solidFill>
                  <a:srgbClr val="007800"/>
                </a:solidFill>
                <a:prstDash val="solid"/>
              </a:ln>
            </c:spPr>
          </c:dPt>
          <c:dPt>
            <c:idx val="172"/>
            <c:invertIfNegative val="0"/>
            <c:bubble3D val="0"/>
            <c:spPr>
              <a:solidFill>
                <a:srgbClr val="007800"/>
              </a:solidFill>
              <a:ln>
                <a:solidFill>
                  <a:srgbClr val="007800"/>
                </a:solidFill>
                <a:prstDash val="solid"/>
              </a:ln>
            </c:spPr>
          </c:dPt>
          <c:dPt>
            <c:idx val="173"/>
            <c:invertIfNegative val="0"/>
            <c:bubble3D val="0"/>
            <c:spPr>
              <a:solidFill>
                <a:srgbClr val="007800"/>
              </a:solidFill>
              <a:ln>
                <a:solidFill>
                  <a:srgbClr val="007800"/>
                </a:solidFill>
                <a:prstDash val="solid"/>
              </a:ln>
            </c:spPr>
          </c:dPt>
          <c:dPt>
            <c:idx val="174"/>
            <c:invertIfNegative val="0"/>
            <c:bubble3D val="0"/>
            <c:spPr>
              <a:solidFill>
                <a:srgbClr val="007800"/>
              </a:solidFill>
              <a:ln>
                <a:solidFill>
                  <a:srgbClr val="007800"/>
                </a:solidFill>
                <a:prstDash val="solid"/>
              </a:ln>
            </c:spPr>
          </c:dPt>
          <c:dPt>
            <c:idx val="175"/>
            <c:invertIfNegative val="0"/>
            <c:bubble3D val="0"/>
            <c:spPr>
              <a:solidFill>
                <a:srgbClr val="007800"/>
              </a:solidFill>
              <a:ln>
                <a:solidFill>
                  <a:srgbClr val="007800"/>
                </a:solidFill>
                <a:prstDash val="solid"/>
              </a:ln>
            </c:spPr>
          </c:dPt>
          <c:dPt>
            <c:idx val="176"/>
            <c:invertIfNegative val="0"/>
            <c:bubble3D val="0"/>
            <c:spPr>
              <a:solidFill>
                <a:srgbClr val="007800"/>
              </a:solidFill>
              <a:ln>
                <a:solidFill>
                  <a:srgbClr val="007800"/>
                </a:solidFill>
                <a:prstDash val="solid"/>
              </a:ln>
            </c:spPr>
          </c:dPt>
          <c:dPt>
            <c:idx val="177"/>
            <c:invertIfNegative val="0"/>
            <c:bubble3D val="0"/>
            <c:spPr>
              <a:solidFill>
                <a:srgbClr val="007800"/>
              </a:solidFill>
              <a:ln>
                <a:solidFill>
                  <a:srgbClr val="007800"/>
                </a:solidFill>
                <a:prstDash val="solid"/>
              </a:ln>
            </c:spPr>
          </c:dPt>
          <c:dPt>
            <c:idx val="178"/>
            <c:invertIfNegative val="0"/>
            <c:bubble3D val="0"/>
            <c:spPr>
              <a:solidFill>
                <a:srgbClr val="007800"/>
              </a:solidFill>
              <a:ln>
                <a:solidFill>
                  <a:srgbClr val="007800"/>
                </a:solidFill>
                <a:prstDash val="solid"/>
              </a:ln>
            </c:spPr>
          </c:dPt>
          <c:dPt>
            <c:idx val="179"/>
            <c:invertIfNegative val="0"/>
            <c:bubble3D val="0"/>
            <c:spPr>
              <a:solidFill>
                <a:srgbClr val="007800"/>
              </a:solidFill>
              <a:ln>
                <a:solidFill>
                  <a:srgbClr val="007800"/>
                </a:solidFill>
                <a:prstDash val="solid"/>
              </a:ln>
            </c:spPr>
          </c:dPt>
          <c:dPt>
            <c:idx val="180"/>
            <c:invertIfNegative val="0"/>
            <c:bubble3D val="0"/>
            <c:spPr>
              <a:solidFill>
                <a:srgbClr val="007800"/>
              </a:solidFill>
              <a:ln>
                <a:solidFill>
                  <a:srgbClr val="007800"/>
                </a:solidFill>
                <a:prstDash val="solid"/>
              </a:ln>
            </c:spPr>
          </c:dPt>
          <c:dPt>
            <c:idx val="181"/>
            <c:invertIfNegative val="0"/>
            <c:bubble3D val="0"/>
            <c:spPr>
              <a:solidFill>
                <a:srgbClr val="007800"/>
              </a:solidFill>
              <a:ln>
                <a:solidFill>
                  <a:srgbClr val="007800"/>
                </a:solidFill>
                <a:prstDash val="solid"/>
              </a:ln>
            </c:spPr>
          </c:dPt>
          <c:dPt>
            <c:idx val="182"/>
            <c:invertIfNegative val="0"/>
            <c:bubble3D val="0"/>
            <c:spPr>
              <a:solidFill>
                <a:srgbClr val="007800"/>
              </a:solidFill>
              <a:ln>
                <a:solidFill>
                  <a:srgbClr val="007800"/>
                </a:solidFill>
                <a:prstDash val="solid"/>
              </a:ln>
            </c:spPr>
          </c:dPt>
          <c:dPt>
            <c:idx val="183"/>
            <c:invertIfNegative val="0"/>
            <c:bubble3D val="0"/>
            <c:spPr>
              <a:solidFill>
                <a:srgbClr val="007800"/>
              </a:solidFill>
              <a:ln>
                <a:solidFill>
                  <a:srgbClr val="007800"/>
                </a:solidFill>
                <a:prstDash val="solid"/>
              </a:ln>
            </c:spPr>
          </c:dPt>
          <c:dPt>
            <c:idx val="184"/>
            <c:invertIfNegative val="0"/>
            <c:bubble3D val="0"/>
            <c:spPr>
              <a:solidFill>
                <a:srgbClr val="007800"/>
              </a:solidFill>
              <a:ln>
                <a:solidFill>
                  <a:srgbClr val="007800"/>
                </a:solidFill>
                <a:prstDash val="solid"/>
              </a:ln>
            </c:spPr>
          </c:dPt>
          <c:dPt>
            <c:idx val="185"/>
            <c:invertIfNegative val="0"/>
            <c:bubble3D val="0"/>
            <c:spPr>
              <a:solidFill>
                <a:srgbClr val="007800"/>
              </a:solidFill>
              <a:ln>
                <a:solidFill>
                  <a:srgbClr val="007800"/>
                </a:solidFill>
                <a:prstDash val="solid"/>
              </a:ln>
            </c:spPr>
          </c:dPt>
          <c:dPt>
            <c:idx val="186"/>
            <c:invertIfNegative val="0"/>
            <c:bubble3D val="0"/>
            <c:spPr>
              <a:solidFill>
                <a:srgbClr val="007800"/>
              </a:solidFill>
              <a:ln>
                <a:solidFill>
                  <a:srgbClr val="007800"/>
                </a:solidFill>
                <a:prstDash val="solid"/>
              </a:ln>
            </c:spPr>
          </c:dPt>
          <c:dPt>
            <c:idx val="187"/>
            <c:invertIfNegative val="0"/>
            <c:bubble3D val="0"/>
            <c:spPr>
              <a:solidFill>
                <a:srgbClr val="007800"/>
              </a:solidFill>
              <a:ln>
                <a:solidFill>
                  <a:srgbClr val="007800"/>
                </a:solidFill>
                <a:prstDash val="solid"/>
              </a:ln>
            </c:spPr>
          </c:dPt>
          <c:dPt>
            <c:idx val="188"/>
            <c:invertIfNegative val="0"/>
            <c:bubble3D val="0"/>
            <c:spPr>
              <a:solidFill>
                <a:srgbClr val="007800"/>
              </a:solidFill>
              <a:ln>
                <a:solidFill>
                  <a:srgbClr val="007800"/>
                </a:solidFill>
                <a:prstDash val="solid"/>
              </a:ln>
            </c:spPr>
          </c:dPt>
          <c:dPt>
            <c:idx val="189"/>
            <c:invertIfNegative val="0"/>
            <c:bubble3D val="0"/>
            <c:spPr>
              <a:solidFill>
                <a:srgbClr val="007800"/>
              </a:solidFill>
              <a:ln>
                <a:solidFill>
                  <a:srgbClr val="007800"/>
                </a:solidFill>
                <a:prstDash val="solid"/>
              </a:ln>
            </c:spPr>
          </c:dPt>
          <c:dPt>
            <c:idx val="190"/>
            <c:invertIfNegative val="0"/>
            <c:bubble3D val="0"/>
            <c:spPr>
              <a:solidFill>
                <a:srgbClr val="007800"/>
              </a:solidFill>
              <a:ln>
                <a:solidFill>
                  <a:srgbClr val="007800"/>
                </a:solidFill>
                <a:prstDash val="solid"/>
              </a:ln>
            </c:spPr>
          </c:dPt>
          <c:dPt>
            <c:idx val="191"/>
            <c:invertIfNegative val="0"/>
            <c:bubble3D val="0"/>
            <c:spPr>
              <a:solidFill>
                <a:srgbClr val="007800"/>
              </a:solidFill>
              <a:ln>
                <a:solidFill>
                  <a:srgbClr val="007800"/>
                </a:solidFill>
                <a:prstDash val="solid"/>
              </a:ln>
            </c:spPr>
          </c:dPt>
          <c:dPt>
            <c:idx val="192"/>
            <c:invertIfNegative val="0"/>
            <c:bubble3D val="0"/>
            <c:spPr>
              <a:solidFill>
                <a:srgbClr val="007800"/>
              </a:solidFill>
              <a:ln>
                <a:solidFill>
                  <a:srgbClr val="007800"/>
                </a:solidFill>
                <a:prstDash val="solid"/>
              </a:ln>
            </c:spPr>
          </c:dPt>
          <c:dPt>
            <c:idx val="193"/>
            <c:invertIfNegative val="0"/>
            <c:bubble3D val="0"/>
            <c:spPr>
              <a:solidFill>
                <a:srgbClr val="007800"/>
              </a:solidFill>
              <a:ln>
                <a:solidFill>
                  <a:srgbClr val="007800"/>
                </a:solidFill>
                <a:prstDash val="solid"/>
              </a:ln>
            </c:spPr>
          </c:dPt>
          <c:dPt>
            <c:idx val="194"/>
            <c:invertIfNegative val="0"/>
            <c:bubble3D val="0"/>
            <c:spPr>
              <a:solidFill>
                <a:srgbClr val="007800"/>
              </a:solidFill>
              <a:ln>
                <a:solidFill>
                  <a:srgbClr val="007800"/>
                </a:solidFill>
                <a:prstDash val="solid"/>
              </a:ln>
            </c:spPr>
          </c:dPt>
          <c:dPt>
            <c:idx val="195"/>
            <c:invertIfNegative val="0"/>
            <c:bubble3D val="0"/>
            <c:spPr>
              <a:solidFill>
                <a:srgbClr val="007800"/>
              </a:solidFill>
              <a:ln>
                <a:solidFill>
                  <a:srgbClr val="007800"/>
                </a:solidFill>
                <a:prstDash val="solid"/>
              </a:ln>
            </c:spPr>
          </c:dPt>
          <c:dPt>
            <c:idx val="196"/>
            <c:invertIfNegative val="0"/>
            <c:bubble3D val="0"/>
            <c:spPr>
              <a:solidFill>
                <a:srgbClr val="007800"/>
              </a:solidFill>
              <a:ln>
                <a:solidFill>
                  <a:srgbClr val="007800"/>
                </a:solidFill>
                <a:prstDash val="solid"/>
              </a:ln>
            </c:spPr>
          </c:dPt>
          <c:dPt>
            <c:idx val="197"/>
            <c:invertIfNegative val="0"/>
            <c:bubble3D val="0"/>
            <c:spPr>
              <a:solidFill>
                <a:srgbClr val="007800"/>
              </a:solidFill>
              <a:ln>
                <a:solidFill>
                  <a:srgbClr val="007800"/>
                </a:solidFill>
                <a:prstDash val="solid"/>
              </a:ln>
            </c:spPr>
          </c:dPt>
          <c:dPt>
            <c:idx val="198"/>
            <c:invertIfNegative val="0"/>
            <c:bubble3D val="0"/>
            <c:spPr>
              <a:solidFill>
                <a:srgbClr val="007800"/>
              </a:solidFill>
              <a:ln>
                <a:solidFill>
                  <a:srgbClr val="007800"/>
                </a:solidFill>
                <a:prstDash val="solid"/>
              </a:ln>
            </c:spPr>
          </c:dPt>
          <c:dPt>
            <c:idx val="199"/>
            <c:invertIfNegative val="0"/>
            <c:bubble3D val="0"/>
            <c:spPr>
              <a:solidFill>
                <a:srgbClr val="007800"/>
              </a:solidFill>
              <a:ln>
                <a:solidFill>
                  <a:srgbClr val="007800"/>
                </a:solidFill>
                <a:prstDash val="solid"/>
              </a:ln>
            </c:spPr>
          </c:dPt>
          <c:dPt>
            <c:idx val="200"/>
            <c:invertIfNegative val="0"/>
            <c:bubble3D val="0"/>
            <c:spPr>
              <a:solidFill>
                <a:srgbClr val="007800"/>
              </a:solidFill>
              <a:ln>
                <a:solidFill>
                  <a:srgbClr val="007800"/>
                </a:solidFill>
                <a:prstDash val="solid"/>
              </a:ln>
            </c:spPr>
          </c:dPt>
          <c:dPt>
            <c:idx val="201"/>
            <c:invertIfNegative val="0"/>
            <c:bubble3D val="0"/>
            <c:spPr>
              <a:solidFill>
                <a:srgbClr val="007800"/>
              </a:solidFill>
              <a:ln>
                <a:solidFill>
                  <a:srgbClr val="007800"/>
                </a:solidFill>
                <a:prstDash val="solid"/>
              </a:ln>
            </c:spPr>
          </c:dPt>
          <c:dPt>
            <c:idx val="202"/>
            <c:invertIfNegative val="0"/>
            <c:bubble3D val="0"/>
            <c:spPr>
              <a:solidFill>
                <a:srgbClr val="007800"/>
              </a:solidFill>
              <a:ln>
                <a:solidFill>
                  <a:srgbClr val="007800"/>
                </a:solidFill>
                <a:prstDash val="solid"/>
              </a:ln>
            </c:spPr>
          </c:dPt>
          <c:dPt>
            <c:idx val="203"/>
            <c:invertIfNegative val="0"/>
            <c:bubble3D val="0"/>
            <c:spPr>
              <a:solidFill>
                <a:srgbClr val="007800"/>
              </a:solidFill>
              <a:ln>
                <a:solidFill>
                  <a:srgbClr val="007800"/>
                </a:solidFill>
                <a:prstDash val="solid"/>
              </a:ln>
            </c:spPr>
          </c:dPt>
          <c:dPt>
            <c:idx val="204"/>
            <c:invertIfNegative val="0"/>
            <c:bubble3D val="0"/>
            <c:spPr>
              <a:solidFill>
                <a:srgbClr val="007800"/>
              </a:solidFill>
              <a:ln>
                <a:solidFill>
                  <a:srgbClr val="007800"/>
                </a:solidFill>
                <a:prstDash val="solid"/>
              </a:ln>
            </c:spPr>
          </c:dPt>
          <c:dPt>
            <c:idx val="205"/>
            <c:invertIfNegative val="0"/>
            <c:bubble3D val="0"/>
            <c:spPr>
              <a:solidFill>
                <a:srgbClr val="007800"/>
              </a:solidFill>
              <a:ln>
                <a:solidFill>
                  <a:srgbClr val="007800"/>
                </a:solidFill>
                <a:prstDash val="solid"/>
              </a:ln>
            </c:spPr>
          </c:dPt>
          <c:dPt>
            <c:idx val="206"/>
            <c:invertIfNegative val="0"/>
            <c:bubble3D val="0"/>
            <c:spPr>
              <a:solidFill>
                <a:srgbClr val="007800"/>
              </a:solidFill>
              <a:ln>
                <a:solidFill>
                  <a:srgbClr val="007800"/>
                </a:solidFill>
                <a:prstDash val="solid"/>
              </a:ln>
            </c:spPr>
          </c:dPt>
          <c:dPt>
            <c:idx val="207"/>
            <c:invertIfNegative val="0"/>
            <c:bubble3D val="0"/>
            <c:spPr>
              <a:solidFill>
                <a:srgbClr val="007800"/>
              </a:solidFill>
              <a:ln>
                <a:solidFill>
                  <a:srgbClr val="007800"/>
                </a:solidFill>
                <a:prstDash val="solid"/>
              </a:ln>
            </c:spPr>
          </c:dPt>
          <c:dPt>
            <c:idx val="208"/>
            <c:invertIfNegative val="0"/>
            <c:bubble3D val="0"/>
            <c:spPr>
              <a:solidFill>
                <a:srgbClr val="007800"/>
              </a:solidFill>
              <a:ln>
                <a:solidFill>
                  <a:srgbClr val="007800"/>
                </a:solidFill>
                <a:prstDash val="solid"/>
              </a:ln>
            </c:spPr>
          </c:dPt>
          <c:dPt>
            <c:idx val="209"/>
            <c:invertIfNegative val="0"/>
            <c:bubble3D val="0"/>
            <c:spPr>
              <a:solidFill>
                <a:srgbClr val="007800"/>
              </a:solidFill>
              <a:ln>
                <a:solidFill>
                  <a:srgbClr val="007800"/>
                </a:solidFill>
                <a:prstDash val="solid"/>
              </a:ln>
            </c:spPr>
          </c:dPt>
          <c:dPt>
            <c:idx val="210"/>
            <c:invertIfNegative val="0"/>
            <c:bubble3D val="0"/>
            <c:spPr>
              <a:solidFill>
                <a:srgbClr val="007800"/>
              </a:solidFill>
              <a:ln>
                <a:solidFill>
                  <a:srgbClr val="007800"/>
                </a:solidFill>
                <a:prstDash val="solid"/>
              </a:ln>
            </c:spPr>
          </c:dPt>
          <c:dPt>
            <c:idx val="211"/>
            <c:invertIfNegative val="0"/>
            <c:bubble3D val="0"/>
            <c:spPr>
              <a:solidFill>
                <a:srgbClr val="007800"/>
              </a:solidFill>
              <a:ln>
                <a:solidFill>
                  <a:srgbClr val="007800"/>
                </a:solidFill>
                <a:prstDash val="solid"/>
              </a:ln>
            </c:spPr>
          </c:dPt>
          <c:dPt>
            <c:idx val="212"/>
            <c:invertIfNegative val="0"/>
            <c:bubble3D val="0"/>
            <c:spPr>
              <a:solidFill>
                <a:srgbClr val="007800"/>
              </a:solidFill>
              <a:ln>
                <a:solidFill>
                  <a:srgbClr val="007800"/>
                </a:solidFill>
                <a:prstDash val="solid"/>
              </a:ln>
            </c:spPr>
          </c:dPt>
          <c:dPt>
            <c:idx val="213"/>
            <c:invertIfNegative val="0"/>
            <c:bubble3D val="0"/>
            <c:spPr>
              <a:solidFill>
                <a:srgbClr val="007800"/>
              </a:solidFill>
              <a:ln>
                <a:solidFill>
                  <a:srgbClr val="007800"/>
                </a:solidFill>
                <a:prstDash val="solid"/>
              </a:ln>
            </c:spPr>
          </c:dPt>
          <c:dPt>
            <c:idx val="214"/>
            <c:invertIfNegative val="0"/>
            <c:bubble3D val="0"/>
            <c:spPr>
              <a:solidFill>
                <a:srgbClr val="007800"/>
              </a:solidFill>
              <a:ln>
                <a:solidFill>
                  <a:srgbClr val="007800"/>
                </a:solidFill>
                <a:prstDash val="solid"/>
              </a:ln>
            </c:spPr>
          </c:dPt>
          <c:dPt>
            <c:idx val="215"/>
            <c:invertIfNegative val="0"/>
            <c:bubble3D val="0"/>
            <c:spPr>
              <a:solidFill>
                <a:srgbClr val="007800"/>
              </a:solidFill>
              <a:ln>
                <a:solidFill>
                  <a:srgbClr val="007800"/>
                </a:solidFill>
                <a:prstDash val="solid"/>
              </a:ln>
            </c:spPr>
          </c:dPt>
          <c:dPt>
            <c:idx val="216"/>
            <c:invertIfNegative val="0"/>
            <c:bubble3D val="0"/>
            <c:spPr>
              <a:solidFill>
                <a:srgbClr val="007800"/>
              </a:solidFill>
              <a:ln>
                <a:solidFill>
                  <a:srgbClr val="007800"/>
                </a:solidFill>
                <a:prstDash val="solid"/>
              </a:ln>
            </c:spPr>
          </c:dPt>
          <c:dPt>
            <c:idx val="217"/>
            <c:invertIfNegative val="0"/>
            <c:bubble3D val="0"/>
            <c:spPr>
              <a:solidFill>
                <a:srgbClr val="007800"/>
              </a:solidFill>
              <a:ln>
                <a:solidFill>
                  <a:srgbClr val="007800"/>
                </a:solidFill>
                <a:prstDash val="solid"/>
              </a:ln>
            </c:spPr>
          </c:dPt>
          <c:dPt>
            <c:idx val="218"/>
            <c:invertIfNegative val="0"/>
            <c:bubble3D val="0"/>
            <c:spPr>
              <a:solidFill>
                <a:srgbClr val="007800"/>
              </a:solidFill>
              <a:ln>
                <a:solidFill>
                  <a:srgbClr val="007800"/>
                </a:solidFill>
                <a:prstDash val="solid"/>
              </a:ln>
            </c:spPr>
          </c:dPt>
          <c:dPt>
            <c:idx val="219"/>
            <c:invertIfNegative val="0"/>
            <c:bubble3D val="0"/>
            <c:spPr>
              <a:solidFill>
                <a:srgbClr val="007800"/>
              </a:solidFill>
              <a:ln>
                <a:solidFill>
                  <a:srgbClr val="007800"/>
                </a:solidFill>
                <a:prstDash val="solid"/>
              </a:ln>
            </c:spPr>
          </c:dPt>
          <c:dPt>
            <c:idx val="220"/>
            <c:invertIfNegative val="0"/>
            <c:bubble3D val="0"/>
            <c:spPr>
              <a:solidFill>
                <a:srgbClr val="007800"/>
              </a:solidFill>
              <a:ln>
                <a:solidFill>
                  <a:srgbClr val="007800"/>
                </a:solidFill>
                <a:prstDash val="solid"/>
              </a:ln>
            </c:spPr>
          </c:dPt>
          <c:dPt>
            <c:idx val="221"/>
            <c:invertIfNegative val="0"/>
            <c:bubble3D val="0"/>
            <c:spPr>
              <a:solidFill>
                <a:srgbClr val="007800"/>
              </a:solidFill>
              <a:ln>
                <a:solidFill>
                  <a:srgbClr val="007800"/>
                </a:solidFill>
                <a:prstDash val="solid"/>
              </a:ln>
            </c:spPr>
          </c:dPt>
          <c:dPt>
            <c:idx val="222"/>
            <c:invertIfNegative val="0"/>
            <c:bubble3D val="0"/>
            <c:spPr>
              <a:solidFill>
                <a:srgbClr val="007800"/>
              </a:solidFill>
              <a:ln>
                <a:solidFill>
                  <a:srgbClr val="007800"/>
                </a:solidFill>
                <a:prstDash val="solid"/>
              </a:ln>
            </c:spPr>
          </c:dPt>
          <c:dPt>
            <c:idx val="223"/>
            <c:invertIfNegative val="0"/>
            <c:bubble3D val="0"/>
            <c:spPr>
              <a:solidFill>
                <a:srgbClr val="007800"/>
              </a:solidFill>
              <a:ln>
                <a:solidFill>
                  <a:srgbClr val="007800"/>
                </a:solidFill>
                <a:prstDash val="solid"/>
              </a:ln>
            </c:spPr>
          </c:dPt>
          <c:dPt>
            <c:idx val="224"/>
            <c:invertIfNegative val="0"/>
            <c:bubble3D val="0"/>
            <c:spPr>
              <a:solidFill>
                <a:srgbClr val="007800"/>
              </a:solidFill>
              <a:ln>
                <a:solidFill>
                  <a:srgbClr val="007800"/>
                </a:solidFill>
                <a:prstDash val="solid"/>
              </a:ln>
            </c:spPr>
          </c:dPt>
          <c:cat>
            <c:strRef>
              <c:f>ANOVA_HID!$A$6:$A$230</c:f>
              <c:strCache>
                <c:ptCount val="223"/>
                <c:pt idx="0">
                  <c:v>Obs3</c:v>
                </c:pt>
                <c:pt idx="1">
                  <c:v>Obs4</c:v>
                </c:pt>
                <c:pt idx="2">
                  <c:v>Obs5</c:v>
                </c:pt>
                <c:pt idx="3">
                  <c:v>Obs6</c:v>
                </c:pt>
                <c:pt idx="4">
                  <c:v>Obs7</c:v>
                </c:pt>
                <c:pt idx="5">
                  <c:v>Obs8</c:v>
                </c:pt>
                <c:pt idx="6">
                  <c:v>Obs9</c:v>
                </c:pt>
                <c:pt idx="7">
                  <c:v>Obs10</c:v>
                </c:pt>
                <c:pt idx="8">
                  <c:v>Obs11</c:v>
                </c:pt>
                <c:pt idx="9">
                  <c:v>Obs12</c:v>
                </c:pt>
                <c:pt idx="10">
                  <c:v>Obs13</c:v>
                </c:pt>
                <c:pt idx="11">
                  <c:v>Obs14</c:v>
                </c:pt>
                <c:pt idx="12">
                  <c:v>Obs15</c:v>
                </c:pt>
                <c:pt idx="13">
                  <c:v>Obs16</c:v>
                </c:pt>
                <c:pt idx="14">
                  <c:v>Obs17</c:v>
                </c:pt>
                <c:pt idx="15">
                  <c:v>Obs18</c:v>
                </c:pt>
                <c:pt idx="16">
                  <c:v>Obs19</c:v>
                </c:pt>
                <c:pt idx="17">
                  <c:v>Obs20</c:v>
                </c:pt>
                <c:pt idx="18">
                  <c:v>Obs21</c:v>
                </c:pt>
                <c:pt idx="19">
                  <c:v>Obs22</c:v>
                </c:pt>
                <c:pt idx="20">
                  <c:v>Obs23</c:v>
                </c:pt>
                <c:pt idx="21">
                  <c:v>Obs24</c:v>
                </c:pt>
                <c:pt idx="22">
                  <c:v>Obs25</c:v>
                </c:pt>
                <c:pt idx="23">
                  <c:v>Obs26</c:v>
                </c:pt>
                <c:pt idx="24">
                  <c:v>Obs27</c:v>
                </c:pt>
                <c:pt idx="25">
                  <c:v>Obs28</c:v>
                </c:pt>
                <c:pt idx="26">
                  <c:v>Obs29</c:v>
                </c:pt>
                <c:pt idx="27">
                  <c:v>Obs30</c:v>
                </c:pt>
                <c:pt idx="28">
                  <c:v>Obs31</c:v>
                </c:pt>
                <c:pt idx="29">
                  <c:v>Obs32</c:v>
                </c:pt>
                <c:pt idx="30">
                  <c:v>Obs33</c:v>
                </c:pt>
                <c:pt idx="31">
                  <c:v>Obs34</c:v>
                </c:pt>
                <c:pt idx="32">
                  <c:v>Obs35</c:v>
                </c:pt>
                <c:pt idx="33">
                  <c:v>Obs36</c:v>
                </c:pt>
                <c:pt idx="34">
                  <c:v>Obs37</c:v>
                </c:pt>
                <c:pt idx="35">
                  <c:v>Obs38</c:v>
                </c:pt>
                <c:pt idx="36">
                  <c:v>Obs39</c:v>
                </c:pt>
                <c:pt idx="37">
                  <c:v>Obs40</c:v>
                </c:pt>
                <c:pt idx="38">
                  <c:v>Obs41</c:v>
                </c:pt>
                <c:pt idx="39">
                  <c:v>Obs42</c:v>
                </c:pt>
                <c:pt idx="40">
                  <c:v>Obs43</c:v>
                </c:pt>
                <c:pt idx="41">
                  <c:v>Obs44</c:v>
                </c:pt>
                <c:pt idx="42">
                  <c:v>Obs45</c:v>
                </c:pt>
                <c:pt idx="43">
                  <c:v>Obs46</c:v>
                </c:pt>
                <c:pt idx="44">
                  <c:v>Obs47</c:v>
                </c:pt>
                <c:pt idx="45">
                  <c:v>Obs48</c:v>
                </c:pt>
                <c:pt idx="46">
                  <c:v>Obs49</c:v>
                </c:pt>
                <c:pt idx="47">
                  <c:v>Obs50</c:v>
                </c:pt>
                <c:pt idx="48">
                  <c:v>Obs51</c:v>
                </c:pt>
                <c:pt idx="49">
                  <c:v>Obs52</c:v>
                </c:pt>
                <c:pt idx="50">
                  <c:v>Obs53</c:v>
                </c:pt>
                <c:pt idx="51">
                  <c:v>Obs54</c:v>
                </c:pt>
                <c:pt idx="52">
                  <c:v>Obs55</c:v>
                </c:pt>
                <c:pt idx="53">
                  <c:v>Obs56</c:v>
                </c:pt>
                <c:pt idx="54">
                  <c:v>Obs57</c:v>
                </c:pt>
                <c:pt idx="55">
                  <c:v>Obs58</c:v>
                </c:pt>
                <c:pt idx="56">
                  <c:v>Obs59</c:v>
                </c:pt>
                <c:pt idx="57">
                  <c:v>Obs60</c:v>
                </c:pt>
                <c:pt idx="58">
                  <c:v>Obs61</c:v>
                </c:pt>
                <c:pt idx="59">
                  <c:v>Obs62</c:v>
                </c:pt>
                <c:pt idx="60">
                  <c:v>Obs63</c:v>
                </c:pt>
                <c:pt idx="61">
                  <c:v>Obs64</c:v>
                </c:pt>
                <c:pt idx="62">
                  <c:v>Obs65</c:v>
                </c:pt>
                <c:pt idx="63">
                  <c:v>Obs66</c:v>
                </c:pt>
                <c:pt idx="64">
                  <c:v>Obs67</c:v>
                </c:pt>
                <c:pt idx="65">
                  <c:v>Obs68</c:v>
                </c:pt>
                <c:pt idx="66">
                  <c:v>Obs69</c:v>
                </c:pt>
                <c:pt idx="67">
                  <c:v>Obs70</c:v>
                </c:pt>
                <c:pt idx="68">
                  <c:v>Obs71</c:v>
                </c:pt>
                <c:pt idx="69">
                  <c:v>Obs72</c:v>
                </c:pt>
                <c:pt idx="70">
                  <c:v>Obs73</c:v>
                </c:pt>
                <c:pt idx="71">
                  <c:v>Obs74</c:v>
                </c:pt>
                <c:pt idx="72">
                  <c:v>Obs75</c:v>
                </c:pt>
                <c:pt idx="73">
                  <c:v>Obs76</c:v>
                </c:pt>
                <c:pt idx="74">
                  <c:v>Obs77</c:v>
                </c:pt>
                <c:pt idx="75">
                  <c:v>Obs78</c:v>
                </c:pt>
                <c:pt idx="76">
                  <c:v>Obs79</c:v>
                </c:pt>
                <c:pt idx="77">
                  <c:v>Obs80</c:v>
                </c:pt>
                <c:pt idx="78">
                  <c:v>Obs81</c:v>
                </c:pt>
                <c:pt idx="79">
                  <c:v>Obs82</c:v>
                </c:pt>
                <c:pt idx="80">
                  <c:v>Obs83</c:v>
                </c:pt>
                <c:pt idx="81">
                  <c:v>Obs84</c:v>
                </c:pt>
                <c:pt idx="82">
                  <c:v>Obs85</c:v>
                </c:pt>
                <c:pt idx="83">
                  <c:v>Obs86</c:v>
                </c:pt>
                <c:pt idx="84">
                  <c:v>Obs87</c:v>
                </c:pt>
                <c:pt idx="85">
                  <c:v>Obs88</c:v>
                </c:pt>
                <c:pt idx="86">
                  <c:v>Obs89</c:v>
                </c:pt>
                <c:pt idx="87">
                  <c:v>Obs90</c:v>
                </c:pt>
                <c:pt idx="88">
                  <c:v>Obs91</c:v>
                </c:pt>
                <c:pt idx="89">
                  <c:v>Obs92</c:v>
                </c:pt>
                <c:pt idx="90">
                  <c:v>Obs93</c:v>
                </c:pt>
                <c:pt idx="91">
                  <c:v>Obs94</c:v>
                </c:pt>
                <c:pt idx="92">
                  <c:v>Obs95</c:v>
                </c:pt>
                <c:pt idx="93">
                  <c:v>Obs96</c:v>
                </c:pt>
                <c:pt idx="94">
                  <c:v>Obs97</c:v>
                </c:pt>
                <c:pt idx="95">
                  <c:v>Obs98</c:v>
                </c:pt>
                <c:pt idx="96">
                  <c:v>Obs99</c:v>
                </c:pt>
                <c:pt idx="97">
                  <c:v>Obs100</c:v>
                </c:pt>
                <c:pt idx="98">
                  <c:v>Obs101</c:v>
                </c:pt>
                <c:pt idx="99">
                  <c:v>Obs102</c:v>
                </c:pt>
                <c:pt idx="100">
                  <c:v>Obs103</c:v>
                </c:pt>
                <c:pt idx="101">
                  <c:v>Obs104</c:v>
                </c:pt>
                <c:pt idx="102">
                  <c:v>Obs105</c:v>
                </c:pt>
                <c:pt idx="103">
                  <c:v>Obs106</c:v>
                </c:pt>
                <c:pt idx="104">
                  <c:v>Obs107</c:v>
                </c:pt>
                <c:pt idx="105">
                  <c:v>Obs108</c:v>
                </c:pt>
                <c:pt idx="106">
                  <c:v>Obs109</c:v>
                </c:pt>
                <c:pt idx="107">
                  <c:v>Obs110</c:v>
                </c:pt>
                <c:pt idx="108">
                  <c:v>Obs111</c:v>
                </c:pt>
                <c:pt idx="109">
                  <c:v>Obs112</c:v>
                </c:pt>
                <c:pt idx="110">
                  <c:v>Obs113</c:v>
                </c:pt>
                <c:pt idx="111">
                  <c:v>Obs114</c:v>
                </c:pt>
                <c:pt idx="112">
                  <c:v>Obs115</c:v>
                </c:pt>
                <c:pt idx="113">
                  <c:v>Obs116</c:v>
                </c:pt>
                <c:pt idx="114">
                  <c:v>Obs117</c:v>
                </c:pt>
                <c:pt idx="115">
                  <c:v>Obs118</c:v>
                </c:pt>
                <c:pt idx="116">
                  <c:v>Obs119</c:v>
                </c:pt>
                <c:pt idx="117">
                  <c:v>Obs120</c:v>
                </c:pt>
                <c:pt idx="118">
                  <c:v>Obs121</c:v>
                </c:pt>
                <c:pt idx="119">
                  <c:v>Obs122</c:v>
                </c:pt>
                <c:pt idx="120">
                  <c:v>Obs123</c:v>
                </c:pt>
                <c:pt idx="121">
                  <c:v>Obs124</c:v>
                </c:pt>
                <c:pt idx="122">
                  <c:v>Obs125</c:v>
                </c:pt>
                <c:pt idx="123">
                  <c:v>Obs126</c:v>
                </c:pt>
                <c:pt idx="124">
                  <c:v>Obs127</c:v>
                </c:pt>
                <c:pt idx="125">
                  <c:v>Obs128</c:v>
                </c:pt>
                <c:pt idx="126">
                  <c:v>Obs129</c:v>
                </c:pt>
                <c:pt idx="127">
                  <c:v>Obs130</c:v>
                </c:pt>
                <c:pt idx="128">
                  <c:v>Obs131</c:v>
                </c:pt>
                <c:pt idx="129">
                  <c:v>Obs132</c:v>
                </c:pt>
                <c:pt idx="130">
                  <c:v>Obs133</c:v>
                </c:pt>
                <c:pt idx="131">
                  <c:v>Obs134</c:v>
                </c:pt>
                <c:pt idx="132">
                  <c:v>Obs135</c:v>
                </c:pt>
                <c:pt idx="133">
                  <c:v>Obs136</c:v>
                </c:pt>
                <c:pt idx="134">
                  <c:v>Obs137</c:v>
                </c:pt>
                <c:pt idx="135">
                  <c:v>Obs138</c:v>
                </c:pt>
                <c:pt idx="136">
                  <c:v>Obs139</c:v>
                </c:pt>
                <c:pt idx="137">
                  <c:v>Obs140</c:v>
                </c:pt>
                <c:pt idx="138">
                  <c:v>Obs141</c:v>
                </c:pt>
                <c:pt idx="139">
                  <c:v>Obs142</c:v>
                </c:pt>
                <c:pt idx="140">
                  <c:v>Obs143</c:v>
                </c:pt>
                <c:pt idx="141">
                  <c:v>Obs144</c:v>
                </c:pt>
                <c:pt idx="142">
                  <c:v>Obs145</c:v>
                </c:pt>
                <c:pt idx="143">
                  <c:v>Obs146</c:v>
                </c:pt>
                <c:pt idx="144">
                  <c:v>Obs147</c:v>
                </c:pt>
                <c:pt idx="145">
                  <c:v>Obs148</c:v>
                </c:pt>
                <c:pt idx="146">
                  <c:v>Obs149</c:v>
                </c:pt>
                <c:pt idx="147">
                  <c:v>Obs150</c:v>
                </c:pt>
                <c:pt idx="148">
                  <c:v>Obs151</c:v>
                </c:pt>
                <c:pt idx="149">
                  <c:v>Obs152</c:v>
                </c:pt>
                <c:pt idx="150">
                  <c:v>Obs153</c:v>
                </c:pt>
                <c:pt idx="151">
                  <c:v>Obs154</c:v>
                </c:pt>
                <c:pt idx="152">
                  <c:v>Obs155</c:v>
                </c:pt>
                <c:pt idx="153">
                  <c:v>Obs156</c:v>
                </c:pt>
                <c:pt idx="154">
                  <c:v>Obs157</c:v>
                </c:pt>
                <c:pt idx="155">
                  <c:v>Obs158</c:v>
                </c:pt>
                <c:pt idx="156">
                  <c:v>Obs159</c:v>
                </c:pt>
                <c:pt idx="157">
                  <c:v>Obs160</c:v>
                </c:pt>
                <c:pt idx="158">
                  <c:v>Obs161</c:v>
                </c:pt>
                <c:pt idx="159">
                  <c:v>Obs162</c:v>
                </c:pt>
                <c:pt idx="160">
                  <c:v>Obs163</c:v>
                </c:pt>
                <c:pt idx="161">
                  <c:v>Obs164</c:v>
                </c:pt>
                <c:pt idx="162">
                  <c:v>Obs165</c:v>
                </c:pt>
                <c:pt idx="163">
                  <c:v>Obs166</c:v>
                </c:pt>
                <c:pt idx="164">
                  <c:v>Obs167</c:v>
                </c:pt>
                <c:pt idx="165">
                  <c:v>Obs168</c:v>
                </c:pt>
                <c:pt idx="166">
                  <c:v>Obs169</c:v>
                </c:pt>
                <c:pt idx="167">
                  <c:v>Obs170</c:v>
                </c:pt>
                <c:pt idx="168">
                  <c:v>Obs171</c:v>
                </c:pt>
                <c:pt idx="169">
                  <c:v>Obs172</c:v>
                </c:pt>
                <c:pt idx="170">
                  <c:v>Obs173</c:v>
                </c:pt>
                <c:pt idx="171">
                  <c:v>Obs174</c:v>
                </c:pt>
                <c:pt idx="172">
                  <c:v>Obs175</c:v>
                </c:pt>
                <c:pt idx="173">
                  <c:v>Obs176</c:v>
                </c:pt>
                <c:pt idx="174">
                  <c:v>Obs177</c:v>
                </c:pt>
                <c:pt idx="175">
                  <c:v>Obs178</c:v>
                </c:pt>
                <c:pt idx="176">
                  <c:v>Obs179</c:v>
                </c:pt>
                <c:pt idx="177">
                  <c:v>Obs180</c:v>
                </c:pt>
                <c:pt idx="178">
                  <c:v>Obs181</c:v>
                </c:pt>
                <c:pt idx="179">
                  <c:v>Obs182</c:v>
                </c:pt>
                <c:pt idx="180">
                  <c:v>Obs183</c:v>
                </c:pt>
                <c:pt idx="181">
                  <c:v>Obs184</c:v>
                </c:pt>
                <c:pt idx="182">
                  <c:v>Obs185</c:v>
                </c:pt>
                <c:pt idx="183">
                  <c:v>Obs186</c:v>
                </c:pt>
                <c:pt idx="184">
                  <c:v>Obs187</c:v>
                </c:pt>
                <c:pt idx="185">
                  <c:v>Obs188</c:v>
                </c:pt>
                <c:pt idx="186">
                  <c:v>Obs189</c:v>
                </c:pt>
                <c:pt idx="187">
                  <c:v>Obs190</c:v>
                </c:pt>
                <c:pt idx="188">
                  <c:v>Obs191</c:v>
                </c:pt>
                <c:pt idx="189">
                  <c:v>Obs192</c:v>
                </c:pt>
                <c:pt idx="190">
                  <c:v>Obs193</c:v>
                </c:pt>
                <c:pt idx="191">
                  <c:v>Obs194</c:v>
                </c:pt>
                <c:pt idx="192">
                  <c:v>Obs195</c:v>
                </c:pt>
                <c:pt idx="193">
                  <c:v>Obs196</c:v>
                </c:pt>
                <c:pt idx="194">
                  <c:v>Obs197</c:v>
                </c:pt>
                <c:pt idx="195">
                  <c:v>Obs198</c:v>
                </c:pt>
                <c:pt idx="196">
                  <c:v>Obs199</c:v>
                </c:pt>
                <c:pt idx="197">
                  <c:v>Obs200</c:v>
                </c:pt>
                <c:pt idx="198">
                  <c:v>Obs201</c:v>
                </c:pt>
                <c:pt idx="199">
                  <c:v>Obs202</c:v>
                </c:pt>
                <c:pt idx="200">
                  <c:v>Obs203</c:v>
                </c:pt>
                <c:pt idx="201">
                  <c:v>Obs204</c:v>
                </c:pt>
                <c:pt idx="202">
                  <c:v>Obs205</c:v>
                </c:pt>
                <c:pt idx="203">
                  <c:v>Obs206</c:v>
                </c:pt>
                <c:pt idx="204">
                  <c:v>Obs207</c:v>
                </c:pt>
                <c:pt idx="205">
                  <c:v>Obs208</c:v>
                </c:pt>
                <c:pt idx="206">
                  <c:v>Obs209</c:v>
                </c:pt>
                <c:pt idx="207">
                  <c:v>Obs210</c:v>
                </c:pt>
                <c:pt idx="208">
                  <c:v>Obs211</c:v>
                </c:pt>
                <c:pt idx="209">
                  <c:v>Obs212</c:v>
                </c:pt>
                <c:pt idx="210">
                  <c:v>Obs213</c:v>
                </c:pt>
                <c:pt idx="211">
                  <c:v>Obs214</c:v>
                </c:pt>
                <c:pt idx="212">
                  <c:v>Obs215</c:v>
                </c:pt>
                <c:pt idx="213">
                  <c:v>Obs216</c:v>
                </c:pt>
                <c:pt idx="214">
                  <c:v>Obs217</c:v>
                </c:pt>
                <c:pt idx="215">
                  <c:v>Obs218</c:v>
                </c:pt>
                <c:pt idx="216">
                  <c:v>Obs219</c:v>
                </c:pt>
                <c:pt idx="217">
                  <c:v>Obs220</c:v>
                </c:pt>
                <c:pt idx="218">
                  <c:v>Obs221</c:v>
                </c:pt>
                <c:pt idx="219">
                  <c:v>Obs222</c:v>
                </c:pt>
                <c:pt idx="220">
                  <c:v>Obs223</c:v>
                </c:pt>
                <c:pt idx="221">
                  <c:v>Obs224</c:v>
                </c:pt>
                <c:pt idx="222">
                  <c:v>Obs225</c:v>
                </c:pt>
              </c:strCache>
            </c:strRef>
          </c:cat>
          <c:val>
            <c:numRef>
              <c:f>ANOVA_HID!$F$6:$F$230</c:f>
              <c:numCache>
                <c:formatCode>0.000</c:formatCode>
                <c:ptCount val="225"/>
                <c:pt idx="0">
                  <c:v>0.450613956091803</c:v>
                </c:pt>
                <c:pt idx="1">
                  <c:v>-0.317478014519221</c:v>
                </c:pt>
                <c:pt idx="2">
                  <c:v>-0.317478014519221</c:v>
                </c:pt>
                <c:pt idx="3">
                  <c:v>0.450613956091803</c:v>
                </c:pt>
                <c:pt idx="4">
                  <c:v>-1.085569985130245</c:v>
                </c:pt>
                <c:pt idx="5">
                  <c:v>0.450613956091803</c:v>
                </c:pt>
                <c:pt idx="6">
                  <c:v>-1.085569985130245</c:v>
                </c:pt>
                <c:pt idx="7">
                  <c:v>0.450613956091803</c:v>
                </c:pt>
                <c:pt idx="8">
                  <c:v>0.450613956091803</c:v>
                </c:pt>
                <c:pt idx="9">
                  <c:v>-0.317478014519221</c:v>
                </c:pt>
                <c:pt idx="10">
                  <c:v>0.450613956091803</c:v>
                </c:pt>
                <c:pt idx="11">
                  <c:v>0.450613956091803</c:v>
                </c:pt>
                <c:pt idx="12">
                  <c:v>0.450613956091803</c:v>
                </c:pt>
                <c:pt idx="13">
                  <c:v>0.450613956091803</c:v>
                </c:pt>
                <c:pt idx="14">
                  <c:v>0.450613956091803</c:v>
                </c:pt>
                <c:pt idx="15">
                  <c:v>-1.853661955741269</c:v>
                </c:pt>
                <c:pt idx="16">
                  <c:v>0.450613956091803</c:v>
                </c:pt>
                <c:pt idx="17">
                  <c:v>0.450613956091803</c:v>
                </c:pt>
                <c:pt idx="18">
                  <c:v>0.450613956091803</c:v>
                </c:pt>
                <c:pt idx="19">
                  <c:v>0.450613956091803</c:v>
                </c:pt>
                <c:pt idx="20">
                  <c:v>-0.317478014519221</c:v>
                </c:pt>
                <c:pt idx="21">
                  <c:v>0.450613956091803</c:v>
                </c:pt>
                <c:pt idx="22">
                  <c:v>0.450613956091803</c:v>
                </c:pt>
                <c:pt idx="23">
                  <c:v>-1.085569985130245</c:v>
                </c:pt>
                <c:pt idx="24">
                  <c:v>0.450613956091803</c:v>
                </c:pt>
                <c:pt idx="25">
                  <c:v>0.450613956091803</c:v>
                </c:pt>
                <c:pt idx="26">
                  <c:v>-1.853661955741269</c:v>
                </c:pt>
                <c:pt idx="27">
                  <c:v>0.450613956091803</c:v>
                </c:pt>
                <c:pt idx="28">
                  <c:v>-0.317478014519221</c:v>
                </c:pt>
                <c:pt idx="29">
                  <c:v>0.450613956091803</c:v>
                </c:pt>
                <c:pt idx="30">
                  <c:v>-0.317478014519221</c:v>
                </c:pt>
                <c:pt idx="31">
                  <c:v>0.450613956091803</c:v>
                </c:pt>
                <c:pt idx="32">
                  <c:v>0.450613956091803</c:v>
                </c:pt>
                <c:pt idx="33">
                  <c:v>0.450613956091803</c:v>
                </c:pt>
                <c:pt idx="34">
                  <c:v>-0.317478014519221</c:v>
                </c:pt>
                <c:pt idx="35">
                  <c:v>0.450613956091803</c:v>
                </c:pt>
                <c:pt idx="36">
                  <c:v>-1.085569985130245</c:v>
                </c:pt>
                <c:pt idx="37">
                  <c:v>-1.085569985130245</c:v>
                </c:pt>
                <c:pt idx="38">
                  <c:v>0.450613956091803</c:v>
                </c:pt>
                <c:pt idx="39">
                  <c:v>-0.317478014519221</c:v>
                </c:pt>
                <c:pt idx="40">
                  <c:v>0.450613956091803</c:v>
                </c:pt>
                <c:pt idx="41">
                  <c:v>-0.317478014519221</c:v>
                </c:pt>
                <c:pt idx="42">
                  <c:v>0.450613956091803</c:v>
                </c:pt>
                <c:pt idx="43">
                  <c:v>0.450613956091803</c:v>
                </c:pt>
                <c:pt idx="44">
                  <c:v>0.450613956091803</c:v>
                </c:pt>
                <c:pt idx="45">
                  <c:v>0.450613956091803</c:v>
                </c:pt>
                <c:pt idx="46">
                  <c:v>0.450613956091803</c:v>
                </c:pt>
                <c:pt idx="47">
                  <c:v>0.450613956091803</c:v>
                </c:pt>
                <c:pt idx="48">
                  <c:v>0.450613956091803</c:v>
                </c:pt>
                <c:pt idx="49">
                  <c:v>-1.085569985130245</c:v>
                </c:pt>
                <c:pt idx="50">
                  <c:v>0.450613956091803</c:v>
                </c:pt>
                <c:pt idx="51">
                  <c:v>0.450613956091803</c:v>
                </c:pt>
                <c:pt idx="52">
                  <c:v>0.450613956091803</c:v>
                </c:pt>
                <c:pt idx="53">
                  <c:v>-1.085569985130245</c:v>
                </c:pt>
                <c:pt idx="54">
                  <c:v>-0.317478014519221</c:v>
                </c:pt>
                <c:pt idx="55">
                  <c:v>0.450613956091803</c:v>
                </c:pt>
                <c:pt idx="56">
                  <c:v>0.450613956091803</c:v>
                </c:pt>
                <c:pt idx="57">
                  <c:v>0.450613956091803</c:v>
                </c:pt>
                <c:pt idx="58">
                  <c:v>0.450613956091803</c:v>
                </c:pt>
                <c:pt idx="59">
                  <c:v>-3.389845896963317</c:v>
                </c:pt>
                <c:pt idx="60">
                  <c:v>0.450613956091803</c:v>
                </c:pt>
                <c:pt idx="61">
                  <c:v>0.450613956091803</c:v>
                </c:pt>
                <c:pt idx="62">
                  <c:v>0.450613956091803</c:v>
                </c:pt>
                <c:pt idx="63">
                  <c:v>-0.317478014519221</c:v>
                </c:pt>
                <c:pt idx="64">
                  <c:v>0.450613956091803</c:v>
                </c:pt>
                <c:pt idx="65">
                  <c:v>-0.317478014519221</c:v>
                </c:pt>
                <c:pt idx="66">
                  <c:v>0.450613956091803</c:v>
                </c:pt>
                <c:pt idx="67">
                  <c:v>-1.085569985130245</c:v>
                </c:pt>
                <c:pt idx="68">
                  <c:v>0.450613956091803</c:v>
                </c:pt>
                <c:pt idx="69">
                  <c:v>0.450613956091803</c:v>
                </c:pt>
                <c:pt idx="70">
                  <c:v>0.450613956091803</c:v>
                </c:pt>
                <c:pt idx="71">
                  <c:v>0.450613956091803</c:v>
                </c:pt>
                <c:pt idx="72">
                  <c:v>0.450613956091803</c:v>
                </c:pt>
                <c:pt idx="73">
                  <c:v>0.983157722382107</c:v>
                </c:pt>
                <c:pt idx="74">
                  <c:v>-1.321118189450964</c:v>
                </c:pt>
                <c:pt idx="75">
                  <c:v>-2.089210160061988</c:v>
                </c:pt>
                <c:pt idx="76">
                  <c:v>-1.321118189450964</c:v>
                </c:pt>
                <c:pt idx="77">
                  <c:v>-0.55302621883994</c:v>
                </c:pt>
                <c:pt idx="78">
                  <c:v>-1.321118189450964</c:v>
                </c:pt>
                <c:pt idx="79">
                  <c:v>0.215065751771083</c:v>
                </c:pt>
                <c:pt idx="80">
                  <c:v>0.215065751771083</c:v>
                </c:pt>
                <c:pt idx="81">
                  <c:v>0.215065751771083</c:v>
                </c:pt>
                <c:pt idx="82">
                  <c:v>0.215065751771083</c:v>
                </c:pt>
                <c:pt idx="83">
                  <c:v>-2.857302130673012</c:v>
                </c:pt>
                <c:pt idx="84">
                  <c:v>-1.321118189450964</c:v>
                </c:pt>
                <c:pt idx="85">
                  <c:v>0.983157722382107</c:v>
                </c:pt>
                <c:pt idx="86">
                  <c:v>0.983157722382107</c:v>
                </c:pt>
                <c:pt idx="87">
                  <c:v>0.983157722382107</c:v>
                </c:pt>
                <c:pt idx="88">
                  <c:v>0.983157722382107</c:v>
                </c:pt>
                <c:pt idx="89">
                  <c:v>0.215065751771083</c:v>
                </c:pt>
                <c:pt idx="90">
                  <c:v>-1.321118189450964</c:v>
                </c:pt>
                <c:pt idx="91">
                  <c:v>2.519341663604155</c:v>
                </c:pt>
                <c:pt idx="92">
                  <c:v>0.215065751771083</c:v>
                </c:pt>
                <c:pt idx="93">
                  <c:v>-2.089210160061988</c:v>
                </c:pt>
                <c:pt idx="94">
                  <c:v>1.751249692993131</c:v>
                </c:pt>
                <c:pt idx="95">
                  <c:v>-2.089210160061988</c:v>
                </c:pt>
                <c:pt idx="96">
                  <c:v>0.215065751771083</c:v>
                </c:pt>
                <c:pt idx="97">
                  <c:v>-0.55302621883994</c:v>
                </c:pt>
                <c:pt idx="98">
                  <c:v>0.983157722382107</c:v>
                </c:pt>
                <c:pt idx="99">
                  <c:v>0.215065751771083</c:v>
                </c:pt>
                <c:pt idx="100">
                  <c:v>0.215065751771083</c:v>
                </c:pt>
                <c:pt idx="101">
                  <c:v>0.215065751771083</c:v>
                </c:pt>
                <c:pt idx="102">
                  <c:v>0.215065751771083</c:v>
                </c:pt>
                <c:pt idx="103">
                  <c:v>-1.321118189450964</c:v>
                </c:pt>
                <c:pt idx="104">
                  <c:v>0.215065751771083</c:v>
                </c:pt>
                <c:pt idx="105">
                  <c:v>-1.321118189450964</c:v>
                </c:pt>
                <c:pt idx="106">
                  <c:v>0.983157722382107</c:v>
                </c:pt>
                <c:pt idx="107">
                  <c:v>0.983157722382107</c:v>
                </c:pt>
                <c:pt idx="108">
                  <c:v>2.519341663604155</c:v>
                </c:pt>
                <c:pt idx="109">
                  <c:v>-1.321118189450964</c:v>
                </c:pt>
                <c:pt idx="110">
                  <c:v>0.983157722382107</c:v>
                </c:pt>
                <c:pt idx="111">
                  <c:v>2.519341663604155</c:v>
                </c:pt>
                <c:pt idx="112">
                  <c:v>2.519341663604155</c:v>
                </c:pt>
                <c:pt idx="113">
                  <c:v>-2.857302130673012</c:v>
                </c:pt>
                <c:pt idx="114">
                  <c:v>0.983157722382107</c:v>
                </c:pt>
                <c:pt idx="115">
                  <c:v>-2.089210160061988</c:v>
                </c:pt>
                <c:pt idx="116">
                  <c:v>0.983157722382107</c:v>
                </c:pt>
                <c:pt idx="117">
                  <c:v>-2.089210160061988</c:v>
                </c:pt>
                <c:pt idx="118">
                  <c:v>-1.321118189450964</c:v>
                </c:pt>
                <c:pt idx="119">
                  <c:v>-0.55302621883994</c:v>
                </c:pt>
                <c:pt idx="120">
                  <c:v>-1.321118189450964</c:v>
                </c:pt>
                <c:pt idx="121">
                  <c:v>-0.55302621883994</c:v>
                </c:pt>
                <c:pt idx="122">
                  <c:v>0.215065751771083</c:v>
                </c:pt>
                <c:pt idx="123">
                  <c:v>-2.089210160061988</c:v>
                </c:pt>
                <c:pt idx="124">
                  <c:v>0.215065751771083</c:v>
                </c:pt>
                <c:pt idx="125">
                  <c:v>0.215065751771083</c:v>
                </c:pt>
                <c:pt idx="126">
                  <c:v>-0.55302621883994</c:v>
                </c:pt>
                <c:pt idx="127">
                  <c:v>-0.55302621883994</c:v>
                </c:pt>
                <c:pt idx="128">
                  <c:v>1.751249692993131</c:v>
                </c:pt>
                <c:pt idx="129">
                  <c:v>-1.321118189450964</c:v>
                </c:pt>
                <c:pt idx="130">
                  <c:v>-1.321118189450964</c:v>
                </c:pt>
                <c:pt idx="131">
                  <c:v>0.215065751771083</c:v>
                </c:pt>
                <c:pt idx="132">
                  <c:v>-0.55302621883994</c:v>
                </c:pt>
                <c:pt idx="133">
                  <c:v>-0.55302621883994</c:v>
                </c:pt>
                <c:pt idx="134">
                  <c:v>-0.55302621883994</c:v>
                </c:pt>
                <c:pt idx="135">
                  <c:v>1.751249692993131</c:v>
                </c:pt>
                <c:pt idx="136">
                  <c:v>0.983157722382107</c:v>
                </c:pt>
                <c:pt idx="137">
                  <c:v>-0.55302621883994</c:v>
                </c:pt>
                <c:pt idx="138">
                  <c:v>0.983157722382107</c:v>
                </c:pt>
                <c:pt idx="139">
                  <c:v>1.751249692993131</c:v>
                </c:pt>
                <c:pt idx="140">
                  <c:v>2.519341663604155</c:v>
                </c:pt>
                <c:pt idx="141">
                  <c:v>1.751249692993131</c:v>
                </c:pt>
                <c:pt idx="142">
                  <c:v>-1.321118189450964</c:v>
                </c:pt>
                <c:pt idx="143">
                  <c:v>-0.55302621883994</c:v>
                </c:pt>
                <c:pt idx="144">
                  <c:v>0.983157722382107</c:v>
                </c:pt>
                <c:pt idx="145">
                  <c:v>-0.55302621883994</c:v>
                </c:pt>
                <c:pt idx="146">
                  <c:v>0.983157722382107</c:v>
                </c:pt>
                <c:pt idx="147">
                  <c:v>2.519341663604155</c:v>
                </c:pt>
                <c:pt idx="148">
                  <c:v>-0.0102412262748084</c:v>
                </c:pt>
                <c:pt idx="149">
                  <c:v>-1.546425167496856</c:v>
                </c:pt>
                <c:pt idx="150">
                  <c:v>-1.546425167496856</c:v>
                </c:pt>
                <c:pt idx="151">
                  <c:v>-0.778333196885832</c:v>
                </c:pt>
                <c:pt idx="152">
                  <c:v>-0.0102412262748084</c:v>
                </c:pt>
                <c:pt idx="153">
                  <c:v>-0.0102412262748084</c:v>
                </c:pt>
                <c:pt idx="154">
                  <c:v>-0.0102412262748084</c:v>
                </c:pt>
                <c:pt idx="155">
                  <c:v>-0.778333196885832</c:v>
                </c:pt>
                <c:pt idx="156">
                  <c:v>-0.778333196885832</c:v>
                </c:pt>
                <c:pt idx="157">
                  <c:v>-0.0102412262748084</c:v>
                </c:pt>
                <c:pt idx="158">
                  <c:v>-1.546425167496856</c:v>
                </c:pt>
                <c:pt idx="159">
                  <c:v>-0.778333196885832</c:v>
                </c:pt>
                <c:pt idx="160">
                  <c:v>0.757850744336215</c:v>
                </c:pt>
                <c:pt idx="161">
                  <c:v>-0.0102412262748084</c:v>
                </c:pt>
                <c:pt idx="162">
                  <c:v>0.757850744336215</c:v>
                </c:pt>
                <c:pt idx="163">
                  <c:v>-0.778333196885832</c:v>
                </c:pt>
                <c:pt idx="164">
                  <c:v>0.757850744336215</c:v>
                </c:pt>
                <c:pt idx="165">
                  <c:v>-0.778333196885832</c:v>
                </c:pt>
                <c:pt idx="166">
                  <c:v>0.757850744336215</c:v>
                </c:pt>
                <c:pt idx="167">
                  <c:v>-0.0102412262748084</c:v>
                </c:pt>
                <c:pt idx="168">
                  <c:v>-0.0102412262748084</c:v>
                </c:pt>
                <c:pt idx="169">
                  <c:v>-0.0102412262748084</c:v>
                </c:pt>
                <c:pt idx="170">
                  <c:v>-0.778333196885832</c:v>
                </c:pt>
                <c:pt idx="171">
                  <c:v>0.757850744336215</c:v>
                </c:pt>
                <c:pt idx="172">
                  <c:v>0.757850744336215</c:v>
                </c:pt>
                <c:pt idx="173">
                  <c:v>-0.778333196885832</c:v>
                </c:pt>
                <c:pt idx="174">
                  <c:v>-0.0102412262748084</c:v>
                </c:pt>
                <c:pt idx="175">
                  <c:v>0.757850744336215</c:v>
                </c:pt>
                <c:pt idx="176">
                  <c:v>-0.0102412262748084</c:v>
                </c:pt>
                <c:pt idx="177">
                  <c:v>0.757850744336215</c:v>
                </c:pt>
                <c:pt idx="178">
                  <c:v>-0.0102412262748084</c:v>
                </c:pt>
                <c:pt idx="179">
                  <c:v>-0.0102412262748084</c:v>
                </c:pt>
                <c:pt idx="180">
                  <c:v>-0.0102412262748084</c:v>
                </c:pt>
                <c:pt idx="181">
                  <c:v>-0.778333196885832</c:v>
                </c:pt>
                <c:pt idx="182">
                  <c:v>0.757850744336215</c:v>
                </c:pt>
                <c:pt idx="183">
                  <c:v>0.757850744336215</c:v>
                </c:pt>
                <c:pt idx="184">
                  <c:v>-0.0102412262748084</c:v>
                </c:pt>
                <c:pt idx="185">
                  <c:v>0.757850744336215</c:v>
                </c:pt>
                <c:pt idx="186">
                  <c:v>-0.0102412262748084</c:v>
                </c:pt>
                <c:pt idx="187">
                  <c:v>-0.0102412262748084</c:v>
                </c:pt>
                <c:pt idx="188">
                  <c:v>-2.31451713810788</c:v>
                </c:pt>
                <c:pt idx="189">
                  <c:v>-0.0102412262748084</c:v>
                </c:pt>
                <c:pt idx="190">
                  <c:v>0.757850744336215</c:v>
                </c:pt>
                <c:pt idx="191">
                  <c:v>0.757850744336215</c:v>
                </c:pt>
                <c:pt idx="192">
                  <c:v>0.757850744336215</c:v>
                </c:pt>
                <c:pt idx="193">
                  <c:v>-0.0102412262748084</c:v>
                </c:pt>
                <c:pt idx="194">
                  <c:v>0.757850744336215</c:v>
                </c:pt>
                <c:pt idx="195">
                  <c:v>0.757850744336215</c:v>
                </c:pt>
                <c:pt idx="196">
                  <c:v>-0.0102412262748084</c:v>
                </c:pt>
                <c:pt idx="197">
                  <c:v>0.757850744336215</c:v>
                </c:pt>
                <c:pt idx="198">
                  <c:v>-0.778333196885832</c:v>
                </c:pt>
                <c:pt idx="199">
                  <c:v>-0.778333196885832</c:v>
                </c:pt>
                <c:pt idx="200">
                  <c:v>-0.0102412262748084</c:v>
                </c:pt>
                <c:pt idx="201">
                  <c:v>0.757850744336215</c:v>
                </c:pt>
                <c:pt idx="202">
                  <c:v>0.757850744336215</c:v>
                </c:pt>
                <c:pt idx="203">
                  <c:v>0.757850744336215</c:v>
                </c:pt>
                <c:pt idx="204">
                  <c:v>0.757850744336215</c:v>
                </c:pt>
                <c:pt idx="205">
                  <c:v>0.757850744336215</c:v>
                </c:pt>
                <c:pt idx="206">
                  <c:v>-0.0102412262748084</c:v>
                </c:pt>
                <c:pt idx="207">
                  <c:v>0.757850744336215</c:v>
                </c:pt>
                <c:pt idx="208">
                  <c:v>-0.0102412262748084</c:v>
                </c:pt>
                <c:pt idx="209">
                  <c:v>-1.546425167496856</c:v>
                </c:pt>
                <c:pt idx="210">
                  <c:v>-0.778333196885832</c:v>
                </c:pt>
                <c:pt idx="211">
                  <c:v>0.757850744336215</c:v>
                </c:pt>
                <c:pt idx="212">
                  <c:v>0.757850744336215</c:v>
                </c:pt>
                <c:pt idx="213">
                  <c:v>-0.778333196885832</c:v>
                </c:pt>
                <c:pt idx="214">
                  <c:v>0.757850744336215</c:v>
                </c:pt>
                <c:pt idx="215">
                  <c:v>-0.778333196885832</c:v>
                </c:pt>
                <c:pt idx="216">
                  <c:v>-0.0102412262748084</c:v>
                </c:pt>
                <c:pt idx="217">
                  <c:v>-0.0102412262748084</c:v>
                </c:pt>
                <c:pt idx="218">
                  <c:v>-0.778333196885832</c:v>
                </c:pt>
                <c:pt idx="219">
                  <c:v>0.757850744336215</c:v>
                </c:pt>
                <c:pt idx="220">
                  <c:v>-0.0102412262748084</c:v>
                </c:pt>
                <c:pt idx="221">
                  <c:v>-0.778333196885832</c:v>
                </c:pt>
                <c:pt idx="222">
                  <c:v>0.757850744336215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0"/>
        <c:overlap val="-30"/>
        <c:axId val="-2112303960"/>
        <c:axId val="-2112298424"/>
      </c:barChart>
      <c:catAx>
        <c:axId val="-2112303960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800" b="1"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Observations</a:t>
                </a:r>
              </a:p>
            </c:rich>
          </c:tx>
          <c:overlay val="0"/>
        </c:title>
        <c:numFmt formatCode="General" sourceLinked="0"/>
        <c:majorTickMark val="none"/>
        <c:minorTickMark val="none"/>
        <c:tickLblPos val="nextTo"/>
        <c:txPr>
          <a:bodyPr rot="0" vert="horz"/>
          <a:lstStyle/>
          <a:p>
            <a:pPr>
              <a:defRPr sz="700"/>
            </a:pPr>
            <a:endParaRPr lang="en-US"/>
          </a:p>
        </c:txPr>
        <c:crossAx val="-2112298424"/>
        <c:crosses val="autoZero"/>
        <c:auto val="1"/>
        <c:lblAlgn val="ctr"/>
        <c:lblOffset val="100"/>
        <c:noMultiLvlLbl val="0"/>
      </c:catAx>
      <c:valAx>
        <c:axId val="-2112298424"/>
        <c:scaling>
          <c:orientation val="minMax"/>
          <c:max val="4.0"/>
          <c:min val="-4.0"/>
        </c:scaling>
        <c:delete val="0"/>
        <c:axPos val="b"/>
        <c:title>
          <c:tx>
            <c:rich>
              <a:bodyPr/>
              <a:lstStyle/>
              <a:p>
                <a:pPr>
                  <a:defRPr sz="800" b="1"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Standardized residuals</a:t>
                </a:r>
              </a:p>
            </c:rich>
          </c:tx>
          <c:overlay val="0"/>
        </c:title>
        <c:numFmt formatCode="General" sourceLinked="0"/>
        <c:majorTickMark val="cross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-2112303960"/>
        <c:crosses val="autoZero"/>
        <c:crossBetween val="between"/>
      </c:valAx>
      <c:spPr>
        <a:ln>
          <a:solidFill>
            <a:srgbClr val="C0C0C0"/>
          </a:solidFill>
          <a:prstDash val="solid"/>
        </a:ln>
      </c:spPr>
    </c:plotArea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 sz="900" b="1">
                <a:latin typeface="Arial"/>
                <a:ea typeface="Arial"/>
                <a:cs typeface="Arial"/>
              </a:defRPr>
            </a:pPr>
            <a:r>
              <a:rPr lang="en-US"/>
              <a:t>Means(Accuracy) - Visual Channel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  <a:effectLst/>
          </c:spPr>
          <c:marker>
            <c:symbol val="diamond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VC_A_ANOVA!$B$128:$B$130</c:f>
              <c:strCache>
                <c:ptCount val="3"/>
                <c:pt idx="0">
                  <c:v>Alpha</c:v>
                </c:pt>
                <c:pt idx="1">
                  <c:v>Brightness</c:v>
                </c:pt>
                <c:pt idx="2">
                  <c:v>Saturation</c:v>
                </c:pt>
              </c:strCache>
            </c:strRef>
          </c:cat>
          <c:val>
            <c:numRef>
              <c:f>VC_A_ANOVA!$C$128:$C$130</c:f>
              <c:numCache>
                <c:formatCode>0.000</c:formatCode>
                <c:ptCount val="3"/>
                <c:pt idx="0">
                  <c:v>0.926666666666666</c:v>
                </c:pt>
                <c:pt idx="1">
                  <c:v>0.59</c:v>
                </c:pt>
                <c:pt idx="2">
                  <c:v>0.876666666666666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2112286376"/>
        <c:axId val="-2112284264"/>
      </c:lineChart>
      <c:catAx>
        <c:axId val="-211228637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1"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Visual Channel</a:t>
                </a:r>
              </a:p>
            </c:rich>
          </c:tx>
          <c:overlay val="0"/>
        </c:title>
        <c:numFmt formatCode="General" sourceLinked="0"/>
        <c:majorTickMark val="cross"/>
        <c:minorTickMark val="none"/>
        <c:tickLblPos val="nextTo"/>
        <c:txPr>
          <a:bodyPr rot="-60000000" vert="horz"/>
          <a:lstStyle/>
          <a:p>
            <a:pPr>
              <a:defRPr sz="700"/>
            </a:pPr>
            <a:endParaRPr lang="en-US"/>
          </a:p>
        </c:txPr>
        <c:crossAx val="-2112284264"/>
        <c:crosses val="autoZero"/>
        <c:auto val="1"/>
        <c:lblAlgn val="ctr"/>
        <c:lblOffset val="100"/>
        <c:noMultiLvlLbl val="0"/>
      </c:catAx>
      <c:valAx>
        <c:axId val="-211228426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800" b="1"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Accuracy</a:t>
                </a:r>
              </a:p>
            </c:rich>
          </c:tx>
          <c:overlay val="0"/>
        </c:title>
        <c:numFmt formatCode="General" sourceLinked="0"/>
        <c:majorTickMark val="cross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-2112286376"/>
        <c:crosses val="autoZero"/>
        <c:crossBetween val="between"/>
      </c:valAx>
      <c:spPr>
        <a:ln>
          <a:solidFill>
            <a:srgbClr val="C0C0C0"/>
          </a:solidFill>
          <a:prstDash val="solid"/>
        </a:ln>
      </c:spPr>
    </c:plotArea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2"/>
          <c:order val="2"/>
          <c:tx>
            <c:strRef>
              <c:f>hsb_hsl_corr_diff_Avg.!$E$99</c:f>
              <c:strCache>
                <c:ptCount val="1"/>
                <c:pt idx="0">
                  <c:v>HSV_Difficulty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</c:spPr>
          <c:invertIfNegative val="0"/>
          <c:errBars>
            <c:errBarType val="both"/>
            <c:errValType val="cust"/>
            <c:noEndCap val="0"/>
            <c:plus>
              <c:numRef>
                <c:f>hsb_hsl_corr_diff_Avg.!$E$110:$E$111</c:f>
                <c:numCache>
                  <c:formatCode>General</c:formatCode>
                  <c:ptCount val="2"/>
                  <c:pt idx="0">
                    <c:v>0.0894450041644249</c:v>
                  </c:pt>
                  <c:pt idx="1">
                    <c:v>0.0965035335909556</c:v>
                  </c:pt>
                </c:numCache>
              </c:numRef>
            </c:plus>
            <c:minus>
              <c:numRef>
                <c:f>hsb_hsl_corr_diff_Avg.!$E$110:$E$111</c:f>
                <c:numCache>
                  <c:formatCode>General</c:formatCode>
                  <c:ptCount val="2"/>
                  <c:pt idx="0">
                    <c:v>0.0894450041644249</c:v>
                  </c:pt>
                  <c:pt idx="1">
                    <c:v>0.0965035335909556</c:v>
                  </c:pt>
                </c:numCache>
              </c:numRef>
            </c:minus>
          </c:errBars>
          <c:cat>
            <c:strRef>
              <c:f>hsb_hsl_corr_diff_Avg.!$D$100:$D$101</c:f>
              <c:strCache>
                <c:ptCount val="2"/>
                <c:pt idx="0">
                  <c:v>Brightness</c:v>
                </c:pt>
                <c:pt idx="1">
                  <c:v>Saturation</c:v>
                </c:pt>
              </c:strCache>
            </c:strRef>
          </c:cat>
          <c:val>
            <c:numRef>
              <c:f>hsb_hsl_corr_diff_Avg.!$E$100:$E$101</c:f>
              <c:numCache>
                <c:formatCode>General</c:formatCode>
                <c:ptCount val="2"/>
                <c:pt idx="0">
                  <c:v>5.156666666666666</c:v>
                </c:pt>
                <c:pt idx="1">
                  <c:v>5.39</c:v>
                </c:pt>
              </c:numCache>
            </c:numRef>
          </c:val>
        </c:ser>
        <c:ser>
          <c:idx val="3"/>
          <c:order val="3"/>
          <c:tx>
            <c:strRef>
              <c:f>hsb_hsl_corr_diff_Avg.!$F$99</c:f>
              <c:strCache>
                <c:ptCount val="1"/>
                <c:pt idx="0">
                  <c:v>HSL_Difficulty</c:v>
                </c:pt>
              </c:strCache>
            </c:strRef>
          </c:tx>
          <c:spPr>
            <a:solidFill>
              <a:schemeClr val="accent3"/>
            </a:solidFill>
          </c:spPr>
          <c:invertIfNegative val="0"/>
          <c:errBars>
            <c:errBarType val="both"/>
            <c:errValType val="cust"/>
            <c:noEndCap val="0"/>
            <c:plus>
              <c:numRef>
                <c:f>hsb_hsl_corr_diff_Avg.!$F$110:$F$111</c:f>
                <c:numCache>
                  <c:formatCode>General</c:formatCode>
                  <c:ptCount val="2"/>
                  <c:pt idx="0">
                    <c:v>0.101218697993432</c:v>
                  </c:pt>
                  <c:pt idx="1">
                    <c:v>0.0984946148224116</c:v>
                  </c:pt>
                </c:numCache>
              </c:numRef>
            </c:plus>
            <c:minus>
              <c:numRef>
                <c:f>hsb_hsl_corr_diff_Avg.!$F$110:$F$111</c:f>
                <c:numCache>
                  <c:formatCode>General</c:formatCode>
                  <c:ptCount val="2"/>
                  <c:pt idx="0">
                    <c:v>0.101218697993432</c:v>
                  </c:pt>
                  <c:pt idx="1">
                    <c:v>0.0984946148224116</c:v>
                  </c:pt>
                </c:numCache>
              </c:numRef>
            </c:minus>
          </c:errBars>
          <c:cat>
            <c:strRef>
              <c:f>hsb_hsl_corr_diff_Avg.!$D$100:$D$101</c:f>
              <c:strCache>
                <c:ptCount val="2"/>
                <c:pt idx="0">
                  <c:v>Brightness</c:v>
                </c:pt>
                <c:pt idx="1">
                  <c:v>Saturation</c:v>
                </c:pt>
              </c:strCache>
            </c:strRef>
          </c:cat>
          <c:val>
            <c:numRef>
              <c:f>hsb_hsl_corr_diff_Avg.!$F$100:$F$101</c:f>
              <c:numCache>
                <c:formatCode>General</c:formatCode>
                <c:ptCount val="2"/>
                <c:pt idx="0">
                  <c:v>5.003333333333332</c:v>
                </c:pt>
                <c:pt idx="1">
                  <c:v>5.263333333333333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0"/>
        <c:axId val="-2112225672"/>
        <c:axId val="-2112231128"/>
      </c:barChart>
      <c:lineChart>
        <c:grouping val="standard"/>
        <c:varyColors val="0"/>
        <c:ser>
          <c:idx val="0"/>
          <c:order val="0"/>
          <c:tx>
            <c:strRef>
              <c:f>hsb_hsl_corr_diff_Avg.!$E$83</c:f>
              <c:strCache>
                <c:ptCount val="1"/>
                <c:pt idx="0">
                  <c:v>HSV_correctness</c:v>
                </c:pt>
              </c:strCache>
            </c:strRef>
          </c:tx>
          <c:marker>
            <c:symbol val="circle"/>
            <c:size val="3"/>
            <c:spPr>
              <a:solidFill>
                <a:schemeClr val="accent2"/>
              </a:solidFill>
              <a:ln>
                <a:solidFill>
                  <a:schemeClr val="accent2"/>
                </a:solidFill>
              </a:ln>
            </c:spPr>
          </c:marker>
          <c:errBars>
            <c:errDir val="y"/>
            <c:errBarType val="both"/>
            <c:errValType val="cust"/>
            <c:noEndCap val="0"/>
            <c:plus>
              <c:numRef>
                <c:f>hsb_hsl_corr_diff_Avg.!$G$84:$G$85</c:f>
                <c:numCache>
                  <c:formatCode>General</c:formatCode>
                  <c:ptCount val="2"/>
                  <c:pt idx="0">
                    <c:v>0.0340022963365146</c:v>
                  </c:pt>
                  <c:pt idx="1">
                    <c:v>0.0161914224872975</c:v>
                  </c:pt>
                </c:numCache>
              </c:numRef>
            </c:plus>
            <c:minus>
              <c:numRef>
                <c:f>hsb_hsl_corr_diff_Avg.!$G$84:$G$85</c:f>
                <c:numCache>
                  <c:formatCode>General</c:formatCode>
                  <c:ptCount val="2"/>
                  <c:pt idx="0">
                    <c:v>0.0340022963365146</c:v>
                  </c:pt>
                  <c:pt idx="1">
                    <c:v>0.0161914224872975</c:v>
                  </c:pt>
                </c:numCache>
              </c:numRef>
            </c:minus>
          </c:errBars>
          <c:cat>
            <c:strRef>
              <c:f>hsb_hsl_corr_diff_Avg.!$D$100:$D$101</c:f>
              <c:strCache>
                <c:ptCount val="2"/>
                <c:pt idx="0">
                  <c:v>Brightness</c:v>
                </c:pt>
                <c:pt idx="1">
                  <c:v>Saturation</c:v>
                </c:pt>
              </c:strCache>
            </c:strRef>
          </c:cat>
          <c:val>
            <c:numRef>
              <c:f>hsb_hsl_corr_diff_Avg.!$E$84:$E$85</c:f>
              <c:numCache>
                <c:formatCode>General</c:formatCode>
                <c:ptCount val="2"/>
                <c:pt idx="0">
                  <c:v>0.716666666666667</c:v>
                </c:pt>
                <c:pt idx="1">
                  <c:v>0.91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hsb_hsl_corr_diff_Avg.!$F$83</c:f>
              <c:strCache>
                <c:ptCount val="1"/>
                <c:pt idx="0">
                  <c:v>HSL_correctness</c:v>
                </c:pt>
              </c:strCache>
            </c:strRef>
          </c:tx>
          <c:spPr>
            <a:ln>
              <a:solidFill>
                <a:schemeClr val="accent3"/>
              </a:solidFill>
            </a:ln>
          </c:spPr>
          <c:marker>
            <c:symbol val="circle"/>
            <c:size val="3"/>
            <c:spPr>
              <a:solidFill>
                <a:schemeClr val="accent2"/>
              </a:solidFill>
              <a:ln>
                <a:solidFill>
                  <a:schemeClr val="accent2"/>
                </a:solidFill>
              </a:ln>
            </c:spPr>
          </c:marker>
          <c:errBars>
            <c:errDir val="y"/>
            <c:errBarType val="both"/>
            <c:errValType val="cust"/>
            <c:noEndCap val="0"/>
            <c:plus>
              <c:numRef>
                <c:f>hsb_hsl_corr_diff_Avg.!$H$84:$H$85</c:f>
                <c:numCache>
                  <c:formatCode>General</c:formatCode>
                  <c:ptCount val="2"/>
                  <c:pt idx="0">
                    <c:v>0.0320800425362737</c:v>
                  </c:pt>
                  <c:pt idx="1">
                    <c:v>0.0231394778557217</c:v>
                  </c:pt>
                </c:numCache>
              </c:numRef>
            </c:plus>
            <c:minus>
              <c:numRef>
                <c:f>hsb_hsl_corr_diff_Avg.!$H$84:$H$85</c:f>
                <c:numCache>
                  <c:formatCode>General</c:formatCode>
                  <c:ptCount val="2"/>
                  <c:pt idx="0">
                    <c:v>0.0320800425362737</c:v>
                  </c:pt>
                  <c:pt idx="1">
                    <c:v>0.0231394778557217</c:v>
                  </c:pt>
                </c:numCache>
              </c:numRef>
            </c:minus>
          </c:errBars>
          <c:cat>
            <c:strRef>
              <c:f>hsb_hsl_corr_diff_Avg.!$D$100:$D$101</c:f>
              <c:strCache>
                <c:ptCount val="2"/>
                <c:pt idx="0">
                  <c:v>Brightness</c:v>
                </c:pt>
                <c:pt idx="1">
                  <c:v>Saturation</c:v>
                </c:pt>
              </c:strCache>
            </c:strRef>
          </c:cat>
          <c:val>
            <c:numRef>
              <c:f>hsb_hsl_corr_diff_Avg.!$F$84:$F$85</c:f>
              <c:numCache>
                <c:formatCode>General</c:formatCode>
                <c:ptCount val="2"/>
                <c:pt idx="0">
                  <c:v>0.463333333333333</c:v>
                </c:pt>
                <c:pt idx="1">
                  <c:v>0.843333333333333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2112242088"/>
        <c:axId val="-2112236584"/>
      </c:lineChart>
      <c:catAx>
        <c:axId val="-211224208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Visual Channels</a:t>
                </a:r>
              </a:p>
            </c:rich>
          </c:tx>
          <c:overlay val="0"/>
        </c:title>
        <c:numFmt formatCode="General" sourceLinked="0"/>
        <c:majorTickMark val="out"/>
        <c:minorTickMark val="none"/>
        <c:tickLblPos val="nextTo"/>
        <c:crossAx val="-2112236584"/>
        <c:crosses val="autoZero"/>
        <c:auto val="1"/>
        <c:lblAlgn val="ctr"/>
        <c:lblOffset val="100"/>
        <c:noMultiLvlLbl val="0"/>
      </c:catAx>
      <c:valAx>
        <c:axId val="-211223658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Correctness Avg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-2112242088"/>
        <c:crosses val="autoZero"/>
        <c:crossBetween val="between"/>
      </c:valAx>
      <c:valAx>
        <c:axId val="-2112231128"/>
        <c:scaling>
          <c:orientation val="minMax"/>
          <c:max val="7.0"/>
          <c:min val="1.0"/>
        </c:scaling>
        <c:delete val="0"/>
        <c:axPos val="r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Difficuly Avg.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-2112225672"/>
        <c:crosses val="max"/>
        <c:crossBetween val="between"/>
      </c:valAx>
      <c:catAx>
        <c:axId val="-2112225672"/>
        <c:scaling>
          <c:orientation val="minMax"/>
        </c:scaling>
        <c:delete val="1"/>
        <c:axPos val="b"/>
        <c:majorTickMark val="out"/>
        <c:minorTickMark val="none"/>
        <c:tickLblPos val="nextTo"/>
        <c:crossAx val="-2112231128"/>
        <c:crosses val="autoZero"/>
        <c:auto val="1"/>
        <c:lblAlgn val="ctr"/>
        <c:lblOffset val="100"/>
        <c:noMultiLvlLbl val="0"/>
      </c:catAx>
    </c:plotArea>
    <c:legend>
      <c:legendPos val="t"/>
      <c:layout>
        <c:manualLayout>
          <c:xMode val="edge"/>
          <c:yMode val="edge"/>
          <c:x val="0.140547733952611"/>
          <c:y val="0.00307472886643886"/>
          <c:w val="0.787210533109591"/>
          <c:h val="0.138957658594562"/>
        </c:manualLayout>
      </c:layout>
      <c:overlay val="0"/>
    </c:legend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hsb_hsl_corr_diff_Avg.!$Y$3</c:f>
              <c:strCache>
                <c:ptCount val="1"/>
                <c:pt idx="0">
                  <c:v>Avg</c:v>
                </c:pt>
              </c:strCache>
            </c:strRef>
          </c:tx>
          <c:invertIfNegative val="0"/>
          <c:errBars>
            <c:errBarType val="both"/>
            <c:errValType val="cust"/>
            <c:noEndCap val="0"/>
            <c:plus>
              <c:numRef>
                <c:f>hsb_hsl_corr_diff_Avg.!$Z$5:$AA$5</c:f>
                <c:numCache>
                  <c:formatCode>General</c:formatCode>
                  <c:ptCount val="2"/>
                  <c:pt idx="0">
                    <c:v>0.0203694438584406</c:v>
                  </c:pt>
                  <c:pt idx="1">
                    <c:v>0.0251156905540335</c:v>
                  </c:pt>
                </c:numCache>
              </c:numRef>
            </c:plus>
            <c:minus>
              <c:numRef>
                <c:f>hsb_hsl_corr_diff_Avg.!$Z$5:$AA$5</c:f>
                <c:numCache>
                  <c:formatCode>General</c:formatCode>
                  <c:ptCount val="2"/>
                  <c:pt idx="0">
                    <c:v>0.0203694438584406</c:v>
                  </c:pt>
                  <c:pt idx="1">
                    <c:v>0.0251156905540335</c:v>
                  </c:pt>
                </c:numCache>
              </c:numRef>
            </c:minus>
          </c:errBars>
          <c:cat>
            <c:strRef>
              <c:f>hsb_hsl_corr_diff_Avg.!$Z$2:$AA$2</c:f>
              <c:strCache>
                <c:ptCount val="2"/>
                <c:pt idx="0">
                  <c:v>HSV</c:v>
                </c:pt>
                <c:pt idx="1">
                  <c:v>HSL</c:v>
                </c:pt>
              </c:strCache>
            </c:strRef>
          </c:cat>
          <c:val>
            <c:numRef>
              <c:f>hsb_hsl_corr_diff_Avg.!$Z$3:$AA$3</c:f>
              <c:numCache>
                <c:formatCode>General</c:formatCode>
                <c:ptCount val="2"/>
                <c:pt idx="0">
                  <c:v>0.80794701986755</c:v>
                </c:pt>
                <c:pt idx="1">
                  <c:v>0.653333333333333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2112206488"/>
        <c:axId val="-2112201048"/>
      </c:barChart>
      <c:catAx>
        <c:axId val="-211220648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Color Space</a:t>
                </a:r>
              </a:p>
            </c:rich>
          </c:tx>
          <c:overlay val="0"/>
        </c:title>
        <c:numFmt formatCode="General" sourceLinked="0"/>
        <c:majorTickMark val="out"/>
        <c:minorTickMark val="none"/>
        <c:tickLblPos val="nextTo"/>
        <c:crossAx val="-2112201048"/>
        <c:crosses val="autoZero"/>
        <c:auto val="1"/>
        <c:lblAlgn val="ctr"/>
        <c:lblOffset val="100"/>
        <c:noMultiLvlLbl val="0"/>
      </c:catAx>
      <c:valAx>
        <c:axId val="-2112201048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Correctness Avg.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-211220648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hsb_hsl_corr_diff_Avg.!$Y$27</c:f>
              <c:strCache>
                <c:ptCount val="1"/>
                <c:pt idx="0">
                  <c:v>Difficulty</c:v>
                </c:pt>
              </c:strCache>
            </c:strRef>
          </c:tx>
          <c:spPr>
            <a:solidFill>
              <a:schemeClr val="accent3"/>
            </a:solidFill>
            <a:ln w="28575" cap="rnd">
              <a:solidFill>
                <a:schemeClr val="accent3"/>
              </a:solidFill>
              <a:round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hsb_hsl_corr_diff_Avg.!$AD$31:$AE$31</c:f>
                <c:numCache>
                  <c:formatCode>General</c:formatCode>
                  <c:ptCount val="2"/>
                  <c:pt idx="0">
                    <c:v>0.10661386643639</c:v>
                  </c:pt>
                  <c:pt idx="1">
                    <c:v>0.106339941617358</c:v>
                  </c:pt>
                </c:numCache>
              </c:numRef>
            </c:plus>
            <c:minus>
              <c:numRef>
                <c:f>hsb_hsl_corr_diff_Avg.!$AD$31:$AE$31</c:f>
                <c:numCache>
                  <c:formatCode>General</c:formatCode>
                  <c:ptCount val="2"/>
                  <c:pt idx="0">
                    <c:v>0.10661386643639</c:v>
                  </c:pt>
                  <c:pt idx="1">
                    <c:v>0.106339941617358</c:v>
                  </c:pt>
                </c:numCache>
              </c:numRef>
            </c:minus>
          </c:errBars>
          <c:cat>
            <c:strRef>
              <c:f>hsb_hsl_corr_diff_Avg.!$Z$25:$AA$25</c:f>
              <c:strCache>
                <c:ptCount val="2"/>
                <c:pt idx="0">
                  <c:v>HSV</c:v>
                </c:pt>
                <c:pt idx="1">
                  <c:v>HSL</c:v>
                </c:pt>
              </c:strCache>
            </c:strRef>
          </c:cat>
          <c:val>
            <c:numRef>
              <c:f>hsb_hsl_corr_diff_Avg.!$AD$29:$AE$29</c:f>
              <c:numCache>
                <c:formatCode>General</c:formatCode>
                <c:ptCount val="2"/>
                <c:pt idx="0">
                  <c:v>5.273333333333333</c:v>
                </c:pt>
                <c:pt idx="1">
                  <c:v>5.133333333333333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0"/>
        <c:axId val="-2112163112"/>
        <c:axId val="-2112156680"/>
      </c:barChart>
      <c:catAx>
        <c:axId val="-211216311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Color Spaces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2112156680"/>
        <c:crosses val="autoZero"/>
        <c:auto val="1"/>
        <c:lblAlgn val="ctr"/>
        <c:lblOffset val="100"/>
        <c:noMultiLvlLbl val="0"/>
      </c:catAx>
      <c:valAx>
        <c:axId val="-2112156680"/>
        <c:scaling>
          <c:orientation val="minMax"/>
          <c:max val="7.0"/>
          <c:min val="1.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Difficulty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21121631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hsb_hsl_corr_diff_Avg.!$D$84</c:f>
              <c:strCache>
                <c:ptCount val="1"/>
                <c:pt idx="0">
                  <c:v>Brightness</c:v>
                </c:pt>
              </c:strCache>
            </c:strRef>
          </c:tx>
          <c:spPr>
            <a:solidFill>
              <a:schemeClr val="accent4"/>
            </a:solidFill>
          </c:spPr>
          <c:invertIfNegative val="0"/>
          <c:errBars>
            <c:errBarType val="both"/>
            <c:errValType val="cust"/>
            <c:noEndCap val="0"/>
            <c:plus>
              <c:numRef>
                <c:f>hsb_hsl_corr_diff_Avg.!$G$84:$G$85</c:f>
                <c:numCache>
                  <c:formatCode>General</c:formatCode>
                  <c:ptCount val="2"/>
                  <c:pt idx="0">
                    <c:v>0.0340022963365146</c:v>
                  </c:pt>
                  <c:pt idx="1">
                    <c:v>0.0161914224872975</c:v>
                  </c:pt>
                </c:numCache>
              </c:numRef>
            </c:plus>
            <c:minus>
              <c:numRef>
                <c:f>hsb_hsl_corr_diff_Avg.!$G$84:$G$85</c:f>
                <c:numCache>
                  <c:formatCode>General</c:formatCode>
                  <c:ptCount val="2"/>
                  <c:pt idx="0">
                    <c:v>0.0340022963365146</c:v>
                  </c:pt>
                  <c:pt idx="1">
                    <c:v>0.0161914224872975</c:v>
                  </c:pt>
                </c:numCache>
              </c:numRef>
            </c:minus>
          </c:errBars>
          <c:cat>
            <c:strRef>
              <c:f>hsb_hsl_corr_diff_Avg.!$E$81:$F$81</c:f>
              <c:strCache>
                <c:ptCount val="2"/>
                <c:pt idx="0">
                  <c:v>HSV</c:v>
                </c:pt>
                <c:pt idx="1">
                  <c:v>HSL</c:v>
                </c:pt>
              </c:strCache>
            </c:strRef>
          </c:cat>
          <c:val>
            <c:numRef>
              <c:f>hsb_hsl_corr_diff_Avg.!$E$84:$F$84</c:f>
              <c:numCache>
                <c:formatCode>General</c:formatCode>
                <c:ptCount val="2"/>
                <c:pt idx="0">
                  <c:v>0.716666666666667</c:v>
                </c:pt>
                <c:pt idx="1">
                  <c:v>0.463333333333333</c:v>
                </c:pt>
              </c:numCache>
            </c:numRef>
          </c:val>
        </c:ser>
        <c:ser>
          <c:idx val="1"/>
          <c:order val="1"/>
          <c:tx>
            <c:strRef>
              <c:f>hsb_hsl_corr_diff_Avg.!$D$85</c:f>
              <c:strCache>
                <c:ptCount val="1"/>
                <c:pt idx="0">
                  <c:v>Saturation</c:v>
                </c:pt>
              </c:strCache>
            </c:strRef>
          </c:tx>
          <c:spPr>
            <a:solidFill>
              <a:schemeClr val="accent3"/>
            </a:solidFill>
          </c:spPr>
          <c:invertIfNegative val="0"/>
          <c:errBars>
            <c:errBarType val="both"/>
            <c:errValType val="cust"/>
            <c:noEndCap val="0"/>
            <c:plus>
              <c:numRef>
                <c:f>hsb_hsl_corr_diff_Avg.!$H$84:$H$85</c:f>
                <c:numCache>
                  <c:formatCode>General</c:formatCode>
                  <c:ptCount val="2"/>
                  <c:pt idx="0">
                    <c:v>0.0320800425362737</c:v>
                  </c:pt>
                  <c:pt idx="1">
                    <c:v>0.0231394778557217</c:v>
                  </c:pt>
                </c:numCache>
              </c:numRef>
            </c:plus>
            <c:minus>
              <c:numRef>
                <c:f>hsb_hsl_corr_diff_Avg.!$H$84:$H$85</c:f>
                <c:numCache>
                  <c:formatCode>General</c:formatCode>
                  <c:ptCount val="2"/>
                  <c:pt idx="0">
                    <c:v>0.0320800425362737</c:v>
                  </c:pt>
                  <c:pt idx="1">
                    <c:v>0.0231394778557217</c:v>
                  </c:pt>
                </c:numCache>
              </c:numRef>
            </c:minus>
          </c:errBars>
          <c:cat>
            <c:strRef>
              <c:f>hsb_hsl_corr_diff_Avg.!$E$81:$F$81</c:f>
              <c:strCache>
                <c:ptCount val="2"/>
                <c:pt idx="0">
                  <c:v>HSV</c:v>
                </c:pt>
                <c:pt idx="1">
                  <c:v>HSL</c:v>
                </c:pt>
              </c:strCache>
            </c:strRef>
          </c:cat>
          <c:val>
            <c:numRef>
              <c:f>hsb_hsl_corr_diff_Avg.!$E$85:$F$85</c:f>
              <c:numCache>
                <c:formatCode>General</c:formatCode>
                <c:ptCount val="2"/>
                <c:pt idx="0">
                  <c:v>0.91</c:v>
                </c:pt>
                <c:pt idx="1">
                  <c:v>0.843333333333333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0"/>
        <c:axId val="-2112122056"/>
        <c:axId val="-2112116568"/>
      </c:barChart>
      <c:catAx>
        <c:axId val="-211212205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Color Space</a:t>
                </a:r>
              </a:p>
            </c:rich>
          </c:tx>
          <c:overlay val="0"/>
        </c:title>
        <c:majorTickMark val="out"/>
        <c:minorTickMark val="none"/>
        <c:tickLblPos val="nextTo"/>
        <c:crossAx val="-2112116568"/>
        <c:crosses val="autoZero"/>
        <c:auto val="1"/>
        <c:lblAlgn val="ctr"/>
        <c:lblOffset val="100"/>
        <c:noMultiLvlLbl val="0"/>
      </c:catAx>
      <c:valAx>
        <c:axId val="-2112116568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Accuracy Avg.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-2112122056"/>
        <c:crosses val="autoZero"/>
        <c:crossBetween val="between"/>
      </c:valAx>
    </c:plotArea>
    <c:legend>
      <c:legendPos val="t"/>
      <c:overlay val="0"/>
    </c:legend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hsb_hsl_corr_diff_Avg.!$D$100</c:f>
              <c:strCache>
                <c:ptCount val="1"/>
                <c:pt idx="0">
                  <c:v>Brightness</c:v>
                </c:pt>
              </c:strCache>
            </c:strRef>
          </c:tx>
          <c:spPr>
            <a:solidFill>
              <a:schemeClr val="accent4"/>
            </a:solidFill>
          </c:spPr>
          <c:invertIfNegative val="0"/>
          <c:errBars>
            <c:errBarType val="both"/>
            <c:errValType val="cust"/>
            <c:noEndCap val="0"/>
            <c:plus>
              <c:numRef>
                <c:f>hsb_hsl_corr_diff_Avg.!$E$110:$F$110</c:f>
                <c:numCache>
                  <c:formatCode>General</c:formatCode>
                  <c:ptCount val="2"/>
                  <c:pt idx="0">
                    <c:v>0.0894450041644249</c:v>
                  </c:pt>
                  <c:pt idx="1">
                    <c:v>0.101218697993432</c:v>
                  </c:pt>
                </c:numCache>
              </c:numRef>
            </c:plus>
            <c:minus>
              <c:numRef>
                <c:f>hsb_hsl_corr_diff_Avg.!$E$110:$F$110</c:f>
                <c:numCache>
                  <c:formatCode>General</c:formatCode>
                  <c:ptCount val="2"/>
                  <c:pt idx="0">
                    <c:v>0.0894450041644249</c:v>
                  </c:pt>
                  <c:pt idx="1">
                    <c:v>0.101218697993432</c:v>
                  </c:pt>
                </c:numCache>
              </c:numRef>
            </c:minus>
          </c:errBars>
          <c:cat>
            <c:strRef>
              <c:f>hsb_hsl_corr_diff_Avg.!$E$81:$F$81</c:f>
              <c:strCache>
                <c:ptCount val="2"/>
                <c:pt idx="0">
                  <c:v>HSV</c:v>
                </c:pt>
                <c:pt idx="1">
                  <c:v>HSL</c:v>
                </c:pt>
              </c:strCache>
            </c:strRef>
          </c:cat>
          <c:val>
            <c:numRef>
              <c:f>hsb_hsl_corr_diff_Avg.!$E$100:$F$100</c:f>
              <c:numCache>
                <c:formatCode>General</c:formatCode>
                <c:ptCount val="2"/>
                <c:pt idx="0">
                  <c:v>5.156666666666666</c:v>
                </c:pt>
                <c:pt idx="1">
                  <c:v>5.003333333333332</c:v>
                </c:pt>
              </c:numCache>
            </c:numRef>
          </c:val>
        </c:ser>
        <c:ser>
          <c:idx val="1"/>
          <c:order val="1"/>
          <c:tx>
            <c:strRef>
              <c:f>hsb_hsl_corr_diff_Avg.!$D$101</c:f>
              <c:strCache>
                <c:ptCount val="1"/>
                <c:pt idx="0">
                  <c:v>Saturation</c:v>
                </c:pt>
              </c:strCache>
            </c:strRef>
          </c:tx>
          <c:spPr>
            <a:solidFill>
              <a:schemeClr val="accent3"/>
            </a:solidFill>
          </c:spPr>
          <c:invertIfNegative val="0"/>
          <c:errBars>
            <c:errBarType val="both"/>
            <c:errValType val="cust"/>
            <c:noEndCap val="0"/>
            <c:plus>
              <c:numRef>
                <c:f>hsb_hsl_corr_diff_Avg.!$E$111:$F$111</c:f>
                <c:numCache>
                  <c:formatCode>General</c:formatCode>
                  <c:ptCount val="2"/>
                  <c:pt idx="0">
                    <c:v>0.0965035335909556</c:v>
                  </c:pt>
                  <c:pt idx="1">
                    <c:v>0.0984946148224116</c:v>
                  </c:pt>
                </c:numCache>
              </c:numRef>
            </c:plus>
            <c:minus>
              <c:numRef>
                <c:f>hsb_hsl_corr_diff_Avg.!$E$111:$F$111</c:f>
                <c:numCache>
                  <c:formatCode>General</c:formatCode>
                  <c:ptCount val="2"/>
                  <c:pt idx="0">
                    <c:v>0.0965035335909556</c:v>
                  </c:pt>
                  <c:pt idx="1">
                    <c:v>0.0984946148224116</c:v>
                  </c:pt>
                </c:numCache>
              </c:numRef>
            </c:minus>
          </c:errBars>
          <c:cat>
            <c:strRef>
              <c:f>hsb_hsl_corr_diff_Avg.!$E$81:$F$81</c:f>
              <c:strCache>
                <c:ptCount val="2"/>
                <c:pt idx="0">
                  <c:v>HSV</c:v>
                </c:pt>
                <c:pt idx="1">
                  <c:v>HSL</c:v>
                </c:pt>
              </c:strCache>
            </c:strRef>
          </c:cat>
          <c:val>
            <c:numRef>
              <c:f>hsb_hsl_corr_diff_Avg.!$E$101:$F$101</c:f>
              <c:numCache>
                <c:formatCode>General</c:formatCode>
                <c:ptCount val="2"/>
                <c:pt idx="0">
                  <c:v>5.39</c:v>
                </c:pt>
                <c:pt idx="1">
                  <c:v>5.263333333333333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0"/>
        <c:axId val="-2112081128"/>
        <c:axId val="-2112075640"/>
      </c:barChart>
      <c:catAx>
        <c:axId val="-211208112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Color Space</a:t>
                </a:r>
              </a:p>
            </c:rich>
          </c:tx>
          <c:overlay val="0"/>
        </c:title>
        <c:majorTickMark val="out"/>
        <c:minorTickMark val="none"/>
        <c:tickLblPos val="nextTo"/>
        <c:crossAx val="-2112075640"/>
        <c:crosses val="autoZero"/>
        <c:auto val="1"/>
        <c:lblAlgn val="ctr"/>
        <c:lblOffset val="100"/>
        <c:noMultiLvlLbl val="0"/>
      </c:catAx>
      <c:valAx>
        <c:axId val="-2112075640"/>
        <c:scaling>
          <c:orientation val="minMax"/>
          <c:max val="7.0"/>
          <c:min val="1.0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Difficulty Avg.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-2112081128"/>
        <c:crosses val="autoZero"/>
        <c:crossBetween val="between"/>
      </c:valAx>
    </c:plotArea>
    <c:legend>
      <c:legendPos val="t"/>
      <c:overlay val="0"/>
    </c:legend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4"/>
            </a:solidFill>
            <a:ln>
              <a:solidFill>
                <a:schemeClr val="accent4"/>
              </a:solidFill>
            </a:ln>
          </c:spPr>
          <c:invertIfNegative val="0"/>
          <c:errBars>
            <c:errBarType val="both"/>
            <c:errValType val="cust"/>
            <c:noEndCap val="0"/>
            <c:plus>
              <c:numRef>
                <c:f>hsb_hsl_corr_diff_Avg.!$AD$27:$AE$27</c:f>
                <c:numCache>
                  <c:formatCode>General</c:formatCode>
                  <c:ptCount val="2"/>
                  <c:pt idx="0">
                    <c:v>0.0185895285193189</c:v>
                  </c:pt>
                  <c:pt idx="1">
                    <c:v>0.0211671454865328</c:v>
                  </c:pt>
                </c:numCache>
              </c:numRef>
            </c:plus>
            <c:minus>
              <c:numRef>
                <c:f>hsb_hsl_corr_diff_Avg.!$AD$27:$AE$27</c:f>
                <c:numCache>
                  <c:formatCode>General</c:formatCode>
                  <c:ptCount val="2"/>
                  <c:pt idx="0">
                    <c:v>0.0185895285193189</c:v>
                  </c:pt>
                  <c:pt idx="1">
                    <c:v>0.0211671454865328</c:v>
                  </c:pt>
                </c:numCache>
              </c:numRef>
            </c:minus>
          </c:errBars>
          <c:cat>
            <c:strRef>
              <c:f>hsb_hsl_corr_diff_Avg.!$AD$24:$AE$24</c:f>
              <c:strCache>
                <c:ptCount val="2"/>
                <c:pt idx="0">
                  <c:v>HSV</c:v>
                </c:pt>
                <c:pt idx="1">
                  <c:v>HSL</c:v>
                </c:pt>
              </c:strCache>
            </c:strRef>
          </c:cat>
          <c:val>
            <c:numRef>
              <c:f>hsb_hsl_corr_diff_Avg.!$AD$25:$AE$25</c:f>
              <c:numCache>
                <c:formatCode>General</c:formatCode>
                <c:ptCount val="2"/>
                <c:pt idx="0">
                  <c:v>0.813333333333333</c:v>
                </c:pt>
                <c:pt idx="1">
                  <c:v>0.653333333333333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0"/>
        <c:axId val="-2112048456"/>
        <c:axId val="-2112043016"/>
      </c:barChart>
      <c:catAx>
        <c:axId val="-211204845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Color Space</a:t>
                </a:r>
              </a:p>
            </c:rich>
          </c:tx>
          <c:overlay val="0"/>
        </c:title>
        <c:majorTickMark val="out"/>
        <c:minorTickMark val="none"/>
        <c:tickLblPos val="nextTo"/>
        <c:crossAx val="-2112043016"/>
        <c:crosses val="autoZero"/>
        <c:auto val="1"/>
        <c:lblAlgn val="ctr"/>
        <c:lblOffset val="100"/>
        <c:noMultiLvlLbl val="0"/>
      </c:catAx>
      <c:valAx>
        <c:axId val="-2112043016"/>
        <c:scaling>
          <c:orientation val="minMax"/>
          <c:max val="1.0"/>
          <c:min val="0.0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Correctness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-211204845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 sz="900" b="1">
                <a:latin typeface="Arial"/>
                <a:ea typeface="Arial"/>
                <a:cs typeface="Arial"/>
              </a:defRPr>
            </a:pPr>
            <a:r>
              <a:rPr lang="en-US"/>
              <a:t>Accuracy / Standardized residuals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>
              <a:noFill/>
            </a:ln>
            <a:effectLst/>
          </c:spPr>
          <c:marker>
            <c:symbol val="circle"/>
            <c:size val="3"/>
            <c:spPr>
              <a:ln w="0"/>
            </c:spPr>
          </c:marker>
          <c:dPt>
            <c:idx val="0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2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3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4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5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6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7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8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9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0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1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2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3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4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5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6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7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8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9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20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21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22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23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24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25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26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27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28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29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30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31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32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33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34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35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36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37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38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39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40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41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42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43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44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45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46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47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48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49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50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51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52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53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54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55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56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57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58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59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60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61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62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63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64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65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66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67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68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69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70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71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72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73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74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75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76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77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78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79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80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81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82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83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84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85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86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87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88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89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90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91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92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93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94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95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96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97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98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99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00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01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02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03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04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05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06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07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08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09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10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11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12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13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14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15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16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17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18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19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20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21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22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23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24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25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26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27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28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29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30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31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32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33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34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35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36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37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38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39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40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41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42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43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44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45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46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47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48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49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xVal>
            <c:numRef>
              <c:f>ANOVA_HID15!$C$6:$C$155</c:f>
              <c:numCache>
                <c:formatCode>0.000</c:formatCode>
                <c:ptCount val="150"/>
                <c:pt idx="0">
                  <c:v>0.5</c:v>
                </c:pt>
                <c:pt idx="1">
                  <c:v>0.625</c:v>
                </c:pt>
                <c:pt idx="2">
                  <c:v>0.75</c:v>
                </c:pt>
                <c:pt idx="3">
                  <c:v>0.75</c:v>
                </c:pt>
                <c:pt idx="4">
                  <c:v>0.875</c:v>
                </c:pt>
                <c:pt idx="5">
                  <c:v>0.875</c:v>
                </c:pt>
                <c:pt idx="6">
                  <c:v>0.75</c:v>
                </c:pt>
                <c:pt idx="7">
                  <c:v>0.75</c:v>
                </c:pt>
                <c:pt idx="8">
                  <c:v>0.5</c:v>
                </c:pt>
                <c:pt idx="9">
                  <c:v>0.75</c:v>
                </c:pt>
                <c:pt idx="10">
                  <c:v>0.875</c:v>
                </c:pt>
                <c:pt idx="11">
                  <c:v>1.0</c:v>
                </c:pt>
                <c:pt idx="12">
                  <c:v>0.875</c:v>
                </c:pt>
                <c:pt idx="13">
                  <c:v>0.75</c:v>
                </c:pt>
                <c:pt idx="14">
                  <c:v>1.0</c:v>
                </c:pt>
                <c:pt idx="15">
                  <c:v>0.5</c:v>
                </c:pt>
                <c:pt idx="16">
                  <c:v>1.0</c:v>
                </c:pt>
                <c:pt idx="17">
                  <c:v>1.0</c:v>
                </c:pt>
                <c:pt idx="18">
                  <c:v>0.375</c:v>
                </c:pt>
                <c:pt idx="19">
                  <c:v>1.0</c:v>
                </c:pt>
                <c:pt idx="20">
                  <c:v>0.375</c:v>
                </c:pt>
                <c:pt idx="21">
                  <c:v>1.0</c:v>
                </c:pt>
                <c:pt idx="22">
                  <c:v>0.875</c:v>
                </c:pt>
                <c:pt idx="23">
                  <c:v>0.875</c:v>
                </c:pt>
                <c:pt idx="24">
                  <c:v>1.0</c:v>
                </c:pt>
                <c:pt idx="25">
                  <c:v>1.0</c:v>
                </c:pt>
                <c:pt idx="26">
                  <c:v>0.875</c:v>
                </c:pt>
                <c:pt idx="27">
                  <c:v>1.0</c:v>
                </c:pt>
                <c:pt idx="28">
                  <c:v>0.75</c:v>
                </c:pt>
                <c:pt idx="29">
                  <c:v>1.0</c:v>
                </c:pt>
                <c:pt idx="30">
                  <c:v>0.625</c:v>
                </c:pt>
                <c:pt idx="31">
                  <c:v>0.875</c:v>
                </c:pt>
                <c:pt idx="32">
                  <c:v>1.0</c:v>
                </c:pt>
                <c:pt idx="33">
                  <c:v>1.0</c:v>
                </c:pt>
                <c:pt idx="34">
                  <c:v>0.625</c:v>
                </c:pt>
                <c:pt idx="35">
                  <c:v>0.875</c:v>
                </c:pt>
                <c:pt idx="36">
                  <c:v>0.875</c:v>
                </c:pt>
                <c:pt idx="37">
                  <c:v>0.875</c:v>
                </c:pt>
                <c:pt idx="38">
                  <c:v>0.5</c:v>
                </c:pt>
                <c:pt idx="39">
                  <c:v>0.75</c:v>
                </c:pt>
                <c:pt idx="40">
                  <c:v>0.5</c:v>
                </c:pt>
                <c:pt idx="41">
                  <c:v>0.75</c:v>
                </c:pt>
                <c:pt idx="42">
                  <c:v>0.625</c:v>
                </c:pt>
                <c:pt idx="43">
                  <c:v>0.75</c:v>
                </c:pt>
                <c:pt idx="44">
                  <c:v>0.875</c:v>
                </c:pt>
                <c:pt idx="45">
                  <c:v>0.75</c:v>
                </c:pt>
                <c:pt idx="46">
                  <c:v>0.875</c:v>
                </c:pt>
                <c:pt idx="47">
                  <c:v>1.0</c:v>
                </c:pt>
                <c:pt idx="48">
                  <c:v>0.625</c:v>
                </c:pt>
                <c:pt idx="49">
                  <c:v>0.875</c:v>
                </c:pt>
                <c:pt idx="50">
                  <c:v>0.875</c:v>
                </c:pt>
                <c:pt idx="51">
                  <c:v>0.875</c:v>
                </c:pt>
                <c:pt idx="52">
                  <c:v>0.875</c:v>
                </c:pt>
                <c:pt idx="53">
                  <c:v>1.0</c:v>
                </c:pt>
                <c:pt idx="54">
                  <c:v>0.75</c:v>
                </c:pt>
                <c:pt idx="55">
                  <c:v>0.75</c:v>
                </c:pt>
                <c:pt idx="56">
                  <c:v>0.75</c:v>
                </c:pt>
                <c:pt idx="57">
                  <c:v>0.875</c:v>
                </c:pt>
                <c:pt idx="58">
                  <c:v>0.875</c:v>
                </c:pt>
                <c:pt idx="59">
                  <c:v>0.625</c:v>
                </c:pt>
                <c:pt idx="60">
                  <c:v>0.875</c:v>
                </c:pt>
                <c:pt idx="61">
                  <c:v>1.0</c:v>
                </c:pt>
                <c:pt idx="62">
                  <c:v>0.875</c:v>
                </c:pt>
                <c:pt idx="63">
                  <c:v>0.875</c:v>
                </c:pt>
                <c:pt idx="64">
                  <c:v>1.0</c:v>
                </c:pt>
                <c:pt idx="65">
                  <c:v>0.875</c:v>
                </c:pt>
                <c:pt idx="66">
                  <c:v>1.0</c:v>
                </c:pt>
                <c:pt idx="67">
                  <c:v>0.75</c:v>
                </c:pt>
                <c:pt idx="68">
                  <c:v>0.875</c:v>
                </c:pt>
                <c:pt idx="69">
                  <c:v>0.75</c:v>
                </c:pt>
                <c:pt idx="70">
                  <c:v>0.75</c:v>
                </c:pt>
                <c:pt idx="71">
                  <c:v>0.875</c:v>
                </c:pt>
                <c:pt idx="72">
                  <c:v>1.0</c:v>
                </c:pt>
                <c:pt idx="73">
                  <c:v>0.875</c:v>
                </c:pt>
                <c:pt idx="74">
                  <c:v>0.375</c:v>
                </c:pt>
                <c:pt idx="75">
                  <c:v>0.375</c:v>
                </c:pt>
                <c:pt idx="76">
                  <c:v>0.5</c:v>
                </c:pt>
                <c:pt idx="77">
                  <c:v>0.625</c:v>
                </c:pt>
                <c:pt idx="78">
                  <c:v>0.5</c:v>
                </c:pt>
                <c:pt idx="79">
                  <c:v>0.625</c:v>
                </c:pt>
                <c:pt idx="80">
                  <c:v>0.5</c:v>
                </c:pt>
                <c:pt idx="81">
                  <c:v>0.625</c:v>
                </c:pt>
                <c:pt idx="82">
                  <c:v>0.75</c:v>
                </c:pt>
                <c:pt idx="83">
                  <c:v>0.25</c:v>
                </c:pt>
                <c:pt idx="84">
                  <c:v>0.375</c:v>
                </c:pt>
                <c:pt idx="85">
                  <c:v>0.875</c:v>
                </c:pt>
                <c:pt idx="86">
                  <c:v>0.625</c:v>
                </c:pt>
                <c:pt idx="87">
                  <c:v>0.875</c:v>
                </c:pt>
                <c:pt idx="88">
                  <c:v>0.75</c:v>
                </c:pt>
                <c:pt idx="89">
                  <c:v>0.625</c:v>
                </c:pt>
                <c:pt idx="90">
                  <c:v>0.625</c:v>
                </c:pt>
                <c:pt idx="91">
                  <c:v>1.0</c:v>
                </c:pt>
                <c:pt idx="92">
                  <c:v>0.5</c:v>
                </c:pt>
                <c:pt idx="93">
                  <c:v>0.75</c:v>
                </c:pt>
                <c:pt idx="94">
                  <c:v>0.75</c:v>
                </c:pt>
                <c:pt idx="95">
                  <c:v>0.625</c:v>
                </c:pt>
                <c:pt idx="96">
                  <c:v>0.625</c:v>
                </c:pt>
                <c:pt idx="97">
                  <c:v>0.625</c:v>
                </c:pt>
                <c:pt idx="98">
                  <c:v>0.625</c:v>
                </c:pt>
                <c:pt idx="99">
                  <c:v>0.5</c:v>
                </c:pt>
                <c:pt idx="100">
                  <c:v>0.625</c:v>
                </c:pt>
                <c:pt idx="101">
                  <c:v>0.625</c:v>
                </c:pt>
                <c:pt idx="102">
                  <c:v>0.625</c:v>
                </c:pt>
                <c:pt idx="103">
                  <c:v>0.5</c:v>
                </c:pt>
                <c:pt idx="104">
                  <c:v>0.5</c:v>
                </c:pt>
                <c:pt idx="105">
                  <c:v>0.625</c:v>
                </c:pt>
                <c:pt idx="106">
                  <c:v>0.625</c:v>
                </c:pt>
                <c:pt idx="107">
                  <c:v>0.75</c:v>
                </c:pt>
                <c:pt idx="108">
                  <c:v>1.0</c:v>
                </c:pt>
                <c:pt idx="109">
                  <c:v>0.625</c:v>
                </c:pt>
                <c:pt idx="110">
                  <c:v>0.875</c:v>
                </c:pt>
                <c:pt idx="111">
                  <c:v>1.0</c:v>
                </c:pt>
                <c:pt idx="112">
                  <c:v>1.0</c:v>
                </c:pt>
                <c:pt idx="113">
                  <c:v>0.125</c:v>
                </c:pt>
                <c:pt idx="114">
                  <c:v>0.875</c:v>
                </c:pt>
                <c:pt idx="115">
                  <c:v>0.75</c:v>
                </c:pt>
                <c:pt idx="116">
                  <c:v>1.0</c:v>
                </c:pt>
                <c:pt idx="117">
                  <c:v>0.625</c:v>
                </c:pt>
                <c:pt idx="118">
                  <c:v>0.5</c:v>
                </c:pt>
                <c:pt idx="119">
                  <c:v>0.625</c:v>
                </c:pt>
                <c:pt idx="120">
                  <c:v>0.625</c:v>
                </c:pt>
                <c:pt idx="121">
                  <c:v>0.5</c:v>
                </c:pt>
                <c:pt idx="122">
                  <c:v>0.625</c:v>
                </c:pt>
                <c:pt idx="123">
                  <c:v>0.375</c:v>
                </c:pt>
                <c:pt idx="124">
                  <c:v>0.5</c:v>
                </c:pt>
                <c:pt idx="125">
                  <c:v>0.625</c:v>
                </c:pt>
                <c:pt idx="126">
                  <c:v>0.625</c:v>
                </c:pt>
                <c:pt idx="127">
                  <c:v>0.625</c:v>
                </c:pt>
                <c:pt idx="128">
                  <c:v>0.875</c:v>
                </c:pt>
                <c:pt idx="129">
                  <c:v>0.625</c:v>
                </c:pt>
                <c:pt idx="130">
                  <c:v>0.625</c:v>
                </c:pt>
                <c:pt idx="131">
                  <c:v>0.75</c:v>
                </c:pt>
                <c:pt idx="132">
                  <c:v>0.625</c:v>
                </c:pt>
                <c:pt idx="133">
                  <c:v>0.5</c:v>
                </c:pt>
                <c:pt idx="134">
                  <c:v>0.5</c:v>
                </c:pt>
                <c:pt idx="135">
                  <c:v>0.75</c:v>
                </c:pt>
                <c:pt idx="136">
                  <c:v>0.75</c:v>
                </c:pt>
                <c:pt idx="137">
                  <c:v>0.625</c:v>
                </c:pt>
                <c:pt idx="138">
                  <c:v>0.625</c:v>
                </c:pt>
                <c:pt idx="139">
                  <c:v>0.875</c:v>
                </c:pt>
                <c:pt idx="140">
                  <c:v>0.875</c:v>
                </c:pt>
                <c:pt idx="141">
                  <c:v>0.75</c:v>
                </c:pt>
                <c:pt idx="142">
                  <c:v>0.5</c:v>
                </c:pt>
                <c:pt idx="143">
                  <c:v>0.375</c:v>
                </c:pt>
                <c:pt idx="144">
                  <c:v>1.0</c:v>
                </c:pt>
                <c:pt idx="145">
                  <c:v>0.625</c:v>
                </c:pt>
                <c:pt idx="146">
                  <c:v>0.625</c:v>
                </c:pt>
                <c:pt idx="147">
                  <c:v>1.0</c:v>
                </c:pt>
              </c:numCache>
            </c:numRef>
          </c:xVal>
          <c:yVal>
            <c:numRef>
              <c:f>ANOVA_HID15!$F$6:$F$155</c:f>
              <c:numCache>
                <c:formatCode>0.000</c:formatCode>
                <c:ptCount val="150"/>
                <c:pt idx="0">
                  <c:v>-1.816289369238628</c:v>
                </c:pt>
                <c:pt idx="1">
                  <c:v>-1.091705844276409</c:v>
                </c:pt>
                <c:pt idx="2">
                  <c:v>-0.36712231931419</c:v>
                </c:pt>
                <c:pt idx="3">
                  <c:v>-0.36712231931419</c:v>
                </c:pt>
                <c:pt idx="4">
                  <c:v>0.357461205648029</c:v>
                </c:pt>
                <c:pt idx="5">
                  <c:v>0.357461205648029</c:v>
                </c:pt>
                <c:pt idx="6">
                  <c:v>-0.36712231931419</c:v>
                </c:pt>
                <c:pt idx="7">
                  <c:v>-0.36712231931419</c:v>
                </c:pt>
                <c:pt idx="8">
                  <c:v>-1.816289369238628</c:v>
                </c:pt>
                <c:pt idx="9">
                  <c:v>-0.36712231931419</c:v>
                </c:pt>
                <c:pt idx="10">
                  <c:v>0.357461205648029</c:v>
                </c:pt>
                <c:pt idx="11">
                  <c:v>1.082044730610248</c:v>
                </c:pt>
                <c:pt idx="12">
                  <c:v>0.357461205648029</c:v>
                </c:pt>
                <c:pt idx="13">
                  <c:v>-0.36712231931419</c:v>
                </c:pt>
                <c:pt idx="14">
                  <c:v>1.082044730610248</c:v>
                </c:pt>
                <c:pt idx="15">
                  <c:v>-1.816289369238628</c:v>
                </c:pt>
                <c:pt idx="16">
                  <c:v>1.082044730610248</c:v>
                </c:pt>
                <c:pt idx="17">
                  <c:v>1.082044730610248</c:v>
                </c:pt>
                <c:pt idx="18">
                  <c:v>-2.540872894200847</c:v>
                </c:pt>
                <c:pt idx="19">
                  <c:v>1.082044730610248</c:v>
                </c:pt>
                <c:pt idx="20">
                  <c:v>-2.540872894200847</c:v>
                </c:pt>
                <c:pt idx="21">
                  <c:v>1.082044730610248</c:v>
                </c:pt>
                <c:pt idx="22">
                  <c:v>0.357461205648029</c:v>
                </c:pt>
                <c:pt idx="23">
                  <c:v>0.357461205648029</c:v>
                </c:pt>
                <c:pt idx="24">
                  <c:v>1.082044730610248</c:v>
                </c:pt>
                <c:pt idx="25">
                  <c:v>1.082044730610248</c:v>
                </c:pt>
                <c:pt idx="26">
                  <c:v>0.357461205648029</c:v>
                </c:pt>
                <c:pt idx="27">
                  <c:v>1.082044730610248</c:v>
                </c:pt>
                <c:pt idx="28">
                  <c:v>-0.36712231931419</c:v>
                </c:pt>
                <c:pt idx="29">
                  <c:v>1.082044730610248</c:v>
                </c:pt>
                <c:pt idx="30">
                  <c:v>-1.091705844276409</c:v>
                </c:pt>
                <c:pt idx="31">
                  <c:v>0.357461205648029</c:v>
                </c:pt>
                <c:pt idx="32">
                  <c:v>1.082044730610248</c:v>
                </c:pt>
                <c:pt idx="33">
                  <c:v>1.082044730610248</c:v>
                </c:pt>
                <c:pt idx="34">
                  <c:v>-1.091705844276409</c:v>
                </c:pt>
                <c:pt idx="35">
                  <c:v>0.357461205648029</c:v>
                </c:pt>
                <c:pt idx="36">
                  <c:v>0.357461205648029</c:v>
                </c:pt>
                <c:pt idx="37">
                  <c:v>0.357461205648029</c:v>
                </c:pt>
                <c:pt idx="38">
                  <c:v>-1.816289369238628</c:v>
                </c:pt>
                <c:pt idx="39">
                  <c:v>-0.36712231931419</c:v>
                </c:pt>
                <c:pt idx="40">
                  <c:v>-1.816289369238628</c:v>
                </c:pt>
                <c:pt idx="41">
                  <c:v>-0.36712231931419</c:v>
                </c:pt>
                <c:pt idx="42">
                  <c:v>-1.091705844276409</c:v>
                </c:pt>
                <c:pt idx="43">
                  <c:v>-0.36712231931419</c:v>
                </c:pt>
                <c:pt idx="44">
                  <c:v>0.357461205648029</c:v>
                </c:pt>
                <c:pt idx="45">
                  <c:v>-0.36712231931419</c:v>
                </c:pt>
                <c:pt idx="46">
                  <c:v>0.357461205648029</c:v>
                </c:pt>
                <c:pt idx="47">
                  <c:v>1.082044730610248</c:v>
                </c:pt>
                <c:pt idx="48">
                  <c:v>-1.091705844276409</c:v>
                </c:pt>
                <c:pt idx="49">
                  <c:v>0.357461205648029</c:v>
                </c:pt>
                <c:pt idx="50">
                  <c:v>0.357461205648029</c:v>
                </c:pt>
                <c:pt idx="51">
                  <c:v>0.357461205648029</c:v>
                </c:pt>
                <c:pt idx="52">
                  <c:v>0.357461205648029</c:v>
                </c:pt>
                <c:pt idx="53">
                  <c:v>1.082044730610248</c:v>
                </c:pt>
                <c:pt idx="54">
                  <c:v>-0.36712231931419</c:v>
                </c:pt>
                <c:pt idx="55">
                  <c:v>-0.36712231931419</c:v>
                </c:pt>
                <c:pt idx="56">
                  <c:v>-0.36712231931419</c:v>
                </c:pt>
                <c:pt idx="57">
                  <c:v>0.357461205648029</c:v>
                </c:pt>
                <c:pt idx="58">
                  <c:v>0.357461205648029</c:v>
                </c:pt>
                <c:pt idx="59">
                  <c:v>-1.091705844276409</c:v>
                </c:pt>
                <c:pt idx="60">
                  <c:v>0.357461205648029</c:v>
                </c:pt>
                <c:pt idx="61">
                  <c:v>1.082044730610248</c:v>
                </c:pt>
                <c:pt idx="62">
                  <c:v>0.357461205648029</c:v>
                </c:pt>
                <c:pt idx="63">
                  <c:v>0.357461205648029</c:v>
                </c:pt>
                <c:pt idx="64">
                  <c:v>1.082044730610248</c:v>
                </c:pt>
                <c:pt idx="65">
                  <c:v>0.357461205648029</c:v>
                </c:pt>
                <c:pt idx="66">
                  <c:v>1.082044730610248</c:v>
                </c:pt>
                <c:pt idx="67">
                  <c:v>-0.36712231931419</c:v>
                </c:pt>
                <c:pt idx="68">
                  <c:v>0.357461205648029</c:v>
                </c:pt>
                <c:pt idx="69">
                  <c:v>-0.36712231931419</c:v>
                </c:pt>
                <c:pt idx="70">
                  <c:v>-0.36712231931419</c:v>
                </c:pt>
                <c:pt idx="71">
                  <c:v>0.357461205648029</c:v>
                </c:pt>
                <c:pt idx="72">
                  <c:v>1.082044730610248</c:v>
                </c:pt>
                <c:pt idx="73">
                  <c:v>1.284928117599669</c:v>
                </c:pt>
                <c:pt idx="74">
                  <c:v>-1.613405982249207</c:v>
                </c:pt>
                <c:pt idx="75">
                  <c:v>-1.613405982249207</c:v>
                </c:pt>
                <c:pt idx="76">
                  <c:v>-0.888822457286988</c:v>
                </c:pt>
                <c:pt idx="77">
                  <c:v>-0.164238932324769</c:v>
                </c:pt>
                <c:pt idx="78">
                  <c:v>-0.888822457286988</c:v>
                </c:pt>
                <c:pt idx="79">
                  <c:v>-0.164238932324769</c:v>
                </c:pt>
                <c:pt idx="80">
                  <c:v>-0.888822457286988</c:v>
                </c:pt>
                <c:pt idx="81">
                  <c:v>-0.164238932324769</c:v>
                </c:pt>
                <c:pt idx="82">
                  <c:v>0.56034459263745</c:v>
                </c:pt>
                <c:pt idx="83">
                  <c:v>-2.337989507211426</c:v>
                </c:pt>
                <c:pt idx="84">
                  <c:v>-1.613405982249207</c:v>
                </c:pt>
                <c:pt idx="85">
                  <c:v>1.284928117599669</c:v>
                </c:pt>
                <c:pt idx="86">
                  <c:v>-0.164238932324769</c:v>
                </c:pt>
                <c:pt idx="87">
                  <c:v>1.284928117599669</c:v>
                </c:pt>
                <c:pt idx="88">
                  <c:v>0.56034459263745</c:v>
                </c:pt>
                <c:pt idx="89">
                  <c:v>-0.164238932324769</c:v>
                </c:pt>
                <c:pt idx="90">
                  <c:v>-0.164238932324769</c:v>
                </c:pt>
                <c:pt idx="91">
                  <c:v>2.009511642561888</c:v>
                </c:pt>
                <c:pt idx="92">
                  <c:v>-0.888822457286988</c:v>
                </c:pt>
                <c:pt idx="93">
                  <c:v>0.56034459263745</c:v>
                </c:pt>
                <c:pt idx="94">
                  <c:v>0.56034459263745</c:v>
                </c:pt>
                <c:pt idx="95">
                  <c:v>-0.164238932324769</c:v>
                </c:pt>
                <c:pt idx="96">
                  <c:v>-0.164238932324769</c:v>
                </c:pt>
                <c:pt idx="97">
                  <c:v>-0.164238932324769</c:v>
                </c:pt>
                <c:pt idx="98">
                  <c:v>-0.164238932324769</c:v>
                </c:pt>
                <c:pt idx="99">
                  <c:v>-0.888822457286988</c:v>
                </c:pt>
                <c:pt idx="100">
                  <c:v>-0.164238932324769</c:v>
                </c:pt>
                <c:pt idx="101">
                  <c:v>-0.164238932324769</c:v>
                </c:pt>
                <c:pt idx="102">
                  <c:v>-0.164238932324769</c:v>
                </c:pt>
                <c:pt idx="103">
                  <c:v>-0.888822457286988</c:v>
                </c:pt>
                <c:pt idx="104">
                  <c:v>-0.888822457286988</c:v>
                </c:pt>
                <c:pt idx="105">
                  <c:v>-0.164238932324769</c:v>
                </c:pt>
                <c:pt idx="106">
                  <c:v>-0.164238932324769</c:v>
                </c:pt>
                <c:pt idx="107">
                  <c:v>0.56034459263745</c:v>
                </c:pt>
                <c:pt idx="108">
                  <c:v>2.009511642561888</c:v>
                </c:pt>
                <c:pt idx="109">
                  <c:v>-0.164238932324769</c:v>
                </c:pt>
                <c:pt idx="110">
                  <c:v>1.284928117599669</c:v>
                </c:pt>
                <c:pt idx="111">
                  <c:v>2.009511642561888</c:v>
                </c:pt>
                <c:pt idx="112">
                  <c:v>2.009511642561888</c:v>
                </c:pt>
                <c:pt idx="113">
                  <c:v>-3.062573032173645</c:v>
                </c:pt>
                <c:pt idx="114">
                  <c:v>1.284928117599669</c:v>
                </c:pt>
                <c:pt idx="115">
                  <c:v>0.56034459263745</c:v>
                </c:pt>
                <c:pt idx="116">
                  <c:v>2.009511642561888</c:v>
                </c:pt>
                <c:pt idx="117">
                  <c:v>-0.164238932324769</c:v>
                </c:pt>
                <c:pt idx="118">
                  <c:v>-0.888822457286988</c:v>
                </c:pt>
                <c:pt idx="119">
                  <c:v>-0.164238932324769</c:v>
                </c:pt>
                <c:pt idx="120">
                  <c:v>-0.164238932324769</c:v>
                </c:pt>
                <c:pt idx="121">
                  <c:v>-0.888822457286988</c:v>
                </c:pt>
                <c:pt idx="122">
                  <c:v>-0.164238932324769</c:v>
                </c:pt>
                <c:pt idx="123">
                  <c:v>-1.613405982249207</c:v>
                </c:pt>
                <c:pt idx="124">
                  <c:v>-0.888822457286988</c:v>
                </c:pt>
                <c:pt idx="125">
                  <c:v>-0.164238932324769</c:v>
                </c:pt>
                <c:pt idx="126">
                  <c:v>-0.164238932324769</c:v>
                </c:pt>
                <c:pt idx="127">
                  <c:v>-0.164238932324769</c:v>
                </c:pt>
                <c:pt idx="128">
                  <c:v>1.284928117599669</c:v>
                </c:pt>
                <c:pt idx="129">
                  <c:v>-0.164238932324769</c:v>
                </c:pt>
                <c:pt idx="130">
                  <c:v>-0.164238932324769</c:v>
                </c:pt>
                <c:pt idx="131">
                  <c:v>0.56034459263745</c:v>
                </c:pt>
                <c:pt idx="132">
                  <c:v>-0.164238932324769</c:v>
                </c:pt>
                <c:pt idx="133">
                  <c:v>-0.888822457286988</c:v>
                </c:pt>
                <c:pt idx="134">
                  <c:v>-0.888822457286988</c:v>
                </c:pt>
                <c:pt idx="135">
                  <c:v>0.56034459263745</c:v>
                </c:pt>
                <c:pt idx="136">
                  <c:v>0.56034459263745</c:v>
                </c:pt>
                <c:pt idx="137">
                  <c:v>-0.164238932324769</c:v>
                </c:pt>
                <c:pt idx="138">
                  <c:v>-0.164238932324769</c:v>
                </c:pt>
                <c:pt idx="139">
                  <c:v>1.284928117599669</c:v>
                </c:pt>
                <c:pt idx="140">
                  <c:v>1.284928117599669</c:v>
                </c:pt>
                <c:pt idx="141">
                  <c:v>0.56034459263745</c:v>
                </c:pt>
                <c:pt idx="142">
                  <c:v>-0.888822457286988</c:v>
                </c:pt>
                <c:pt idx="143">
                  <c:v>-1.613405982249207</c:v>
                </c:pt>
                <c:pt idx="144">
                  <c:v>2.009511642561888</c:v>
                </c:pt>
                <c:pt idx="145">
                  <c:v>-0.164238932324769</c:v>
                </c:pt>
                <c:pt idx="146">
                  <c:v>-0.164238932324769</c:v>
                </c:pt>
                <c:pt idx="147">
                  <c:v>2.009511642561888</c:v>
                </c:pt>
              </c:numCache>
            </c:numRef>
          </c:yVal>
          <c:smooth val="0"/>
        </c:ser>
        <c:ser>
          <c:idx val="1"/>
          <c:order val="1"/>
          <c:tx>
            <c:v>HSL</c:v>
          </c:tx>
          <c:spPr>
            <a:ln w="25400">
              <a:noFill/>
            </a:ln>
            <a:effectLst/>
          </c:spPr>
          <c:marker>
            <c:symbol val="circle"/>
            <c:size val="3"/>
            <c:spPr>
              <a:solidFill>
                <a:srgbClr val="FF0000"/>
              </a:solidFill>
              <a:ln w="0">
                <a:solidFill>
                  <a:srgbClr val="FF0000"/>
                </a:solidFill>
                <a:prstDash val="solid"/>
              </a:ln>
            </c:spPr>
          </c:marker>
          <c:xVal>
            <c:numLit>
              <c:formatCode>General</c:formatCode>
              <c:ptCount val="1"/>
              <c:pt idx="0">
                <c:v>0.5</c:v>
              </c:pt>
            </c:numLit>
          </c:xVal>
          <c:yVal>
            <c:numLit>
              <c:formatCode>General</c:formatCode>
              <c:ptCount val="1"/>
              <c:pt idx="0">
                <c:v>-0.888822457286988</c:v>
              </c:pt>
            </c:numLit>
          </c:yVal>
          <c:smooth val="0"/>
        </c:ser>
        <c:ser>
          <c:idx val="2"/>
          <c:order val="2"/>
          <c:tx>
            <c:v>HSV</c:v>
          </c:tx>
          <c:spPr>
            <a:ln w="25400">
              <a:noFill/>
            </a:ln>
            <a:effectLst/>
          </c:spPr>
          <c:marker>
            <c:symbol val="circle"/>
            <c:size val="3"/>
            <c:spPr>
              <a:solidFill>
                <a:srgbClr val="3266FF"/>
              </a:solidFill>
              <a:ln w="0">
                <a:solidFill>
                  <a:srgbClr val="3266FF"/>
                </a:solidFill>
                <a:prstDash val="solid"/>
              </a:ln>
            </c:spPr>
          </c:marker>
          <c:xVal>
            <c:numLit>
              <c:formatCode>General</c:formatCode>
              <c:ptCount val="1"/>
              <c:pt idx="0">
                <c:v>0.625</c:v>
              </c:pt>
            </c:numLit>
          </c:xVal>
          <c:yVal>
            <c:numLit>
              <c:formatCode>General</c:formatCode>
              <c:ptCount val="1"/>
              <c:pt idx="0">
                <c:v>-1.09170584427641</c:v>
              </c:pt>
            </c:numLit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2113054680"/>
        <c:axId val="-2113047464"/>
      </c:scatterChart>
      <c:valAx>
        <c:axId val="-211305468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1"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Accuracy</a:t>
                </a:r>
              </a:p>
            </c:rich>
          </c:tx>
          <c:overlay val="0"/>
        </c:title>
        <c:numFmt formatCode="General" sourceLinked="0"/>
        <c:majorTickMark val="cross"/>
        <c:minorTickMark val="none"/>
        <c:tickLblPos val="nextTo"/>
        <c:txPr>
          <a:bodyPr rot="0" vert="horz"/>
          <a:lstStyle/>
          <a:p>
            <a:pPr>
              <a:defRPr sz="700"/>
            </a:pPr>
            <a:endParaRPr lang="en-US"/>
          </a:p>
        </c:txPr>
        <c:crossAx val="-2113047464"/>
        <c:crosses val="autoZero"/>
        <c:crossBetween val="midCat"/>
      </c:valAx>
      <c:valAx>
        <c:axId val="-2113047464"/>
        <c:scaling>
          <c:orientation val="minMax"/>
          <c:max val="3.0"/>
          <c:min val="-4.0"/>
        </c:scaling>
        <c:delete val="0"/>
        <c:axPos val="l"/>
        <c:title>
          <c:tx>
            <c:rich>
              <a:bodyPr/>
              <a:lstStyle/>
              <a:p>
                <a:pPr>
                  <a:defRPr sz="800" b="1"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Standardized residuals</a:t>
                </a:r>
              </a:p>
            </c:rich>
          </c:tx>
          <c:overlay val="0"/>
        </c:title>
        <c:numFmt formatCode="General" sourceLinked="0"/>
        <c:majorTickMark val="cross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-2113054680"/>
        <c:crosses val="autoZero"/>
        <c:crossBetween val="midCat"/>
      </c:valAx>
      <c:spPr>
        <a:ln>
          <a:solidFill>
            <a:srgbClr val="C0C0C0"/>
          </a:solidFill>
          <a:prstDash val="solid"/>
        </a:ln>
      </c:spPr>
    </c:plotArea>
    <c:legend>
      <c:legendPos val="b"/>
      <c:legendEntry>
        <c:idx val="0"/>
        <c:delete val="1"/>
      </c:legendEntry>
      <c:overlay val="0"/>
      <c:spPr>
        <a:ln w="12700">
          <a:solidFill>
            <a:srgbClr val="000000"/>
          </a:solidFill>
          <a:prstDash val="solid"/>
        </a:ln>
      </c:spPr>
      <c:txPr>
        <a:bodyPr/>
        <a:lstStyle/>
        <a:p>
          <a:pPr>
            <a:defRPr sz="900" b="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 sz="900" b="1">
                <a:latin typeface="Arial"/>
                <a:ea typeface="Arial"/>
                <a:cs typeface="Arial"/>
              </a:defRPr>
            </a:pPr>
            <a:r>
              <a:rPr lang="en-US"/>
              <a:t>Pred(Accuracy) / Standardized residuals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>
              <a:noFill/>
            </a:ln>
            <a:effectLst/>
          </c:spPr>
          <c:marker>
            <c:symbol val="circle"/>
            <c:size val="3"/>
            <c:spPr>
              <a:ln w="0"/>
            </c:spPr>
          </c:marker>
          <c:dPt>
            <c:idx val="0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2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3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4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5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6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7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8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9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0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1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2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3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4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5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6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7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8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9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20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21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22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23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24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25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26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27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28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29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30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31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32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33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34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35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36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37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38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39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40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41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42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43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44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45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46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47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48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49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50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51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52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53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54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55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56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57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58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59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60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61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62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63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64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65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66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67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68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69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70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71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72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73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74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75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76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77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78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79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80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81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82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83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84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85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86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87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88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89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90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91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92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93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94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95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96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97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98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99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00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01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02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03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04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05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06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07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08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09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10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11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12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13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14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15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16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17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18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19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20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21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22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23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24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25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26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27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28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29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30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31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32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33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34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35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36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37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38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39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40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41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42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43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44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45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46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47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48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49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xVal>
            <c:numRef>
              <c:f>ANOVA_HID15!$D$6:$D$155</c:f>
              <c:numCache>
                <c:formatCode>0.000</c:formatCode>
                <c:ptCount val="150"/>
                <c:pt idx="0">
                  <c:v>0.813333333333333</c:v>
                </c:pt>
                <c:pt idx="1">
                  <c:v>0.813333333333333</c:v>
                </c:pt>
                <c:pt idx="2">
                  <c:v>0.813333333333333</c:v>
                </c:pt>
                <c:pt idx="3">
                  <c:v>0.813333333333333</c:v>
                </c:pt>
                <c:pt idx="4">
                  <c:v>0.813333333333333</c:v>
                </c:pt>
                <c:pt idx="5">
                  <c:v>0.813333333333333</c:v>
                </c:pt>
                <c:pt idx="6">
                  <c:v>0.813333333333333</c:v>
                </c:pt>
                <c:pt idx="7">
                  <c:v>0.813333333333333</c:v>
                </c:pt>
                <c:pt idx="8">
                  <c:v>0.813333333333333</c:v>
                </c:pt>
                <c:pt idx="9">
                  <c:v>0.813333333333333</c:v>
                </c:pt>
                <c:pt idx="10">
                  <c:v>0.813333333333333</c:v>
                </c:pt>
                <c:pt idx="11">
                  <c:v>0.813333333333333</c:v>
                </c:pt>
                <c:pt idx="12">
                  <c:v>0.813333333333333</c:v>
                </c:pt>
                <c:pt idx="13">
                  <c:v>0.813333333333333</c:v>
                </c:pt>
                <c:pt idx="14">
                  <c:v>0.813333333333333</c:v>
                </c:pt>
                <c:pt idx="15">
                  <c:v>0.813333333333333</c:v>
                </c:pt>
                <c:pt idx="16">
                  <c:v>0.813333333333333</c:v>
                </c:pt>
                <c:pt idx="17">
                  <c:v>0.813333333333333</c:v>
                </c:pt>
                <c:pt idx="18">
                  <c:v>0.813333333333333</c:v>
                </c:pt>
                <c:pt idx="19">
                  <c:v>0.813333333333333</c:v>
                </c:pt>
                <c:pt idx="20">
                  <c:v>0.813333333333333</c:v>
                </c:pt>
                <c:pt idx="21">
                  <c:v>0.813333333333333</c:v>
                </c:pt>
                <c:pt idx="22">
                  <c:v>0.813333333333333</c:v>
                </c:pt>
                <c:pt idx="23">
                  <c:v>0.813333333333333</c:v>
                </c:pt>
                <c:pt idx="24">
                  <c:v>0.813333333333333</c:v>
                </c:pt>
                <c:pt idx="25">
                  <c:v>0.813333333333333</c:v>
                </c:pt>
                <c:pt idx="26">
                  <c:v>0.813333333333333</c:v>
                </c:pt>
                <c:pt idx="27">
                  <c:v>0.813333333333333</c:v>
                </c:pt>
                <c:pt idx="28">
                  <c:v>0.813333333333333</c:v>
                </c:pt>
                <c:pt idx="29">
                  <c:v>0.813333333333333</c:v>
                </c:pt>
                <c:pt idx="30">
                  <c:v>0.813333333333333</c:v>
                </c:pt>
                <c:pt idx="31">
                  <c:v>0.813333333333333</c:v>
                </c:pt>
                <c:pt idx="32">
                  <c:v>0.813333333333333</c:v>
                </c:pt>
                <c:pt idx="33">
                  <c:v>0.813333333333333</c:v>
                </c:pt>
                <c:pt idx="34">
                  <c:v>0.813333333333333</c:v>
                </c:pt>
                <c:pt idx="35">
                  <c:v>0.813333333333333</c:v>
                </c:pt>
                <c:pt idx="36">
                  <c:v>0.813333333333333</c:v>
                </c:pt>
                <c:pt idx="37">
                  <c:v>0.813333333333333</c:v>
                </c:pt>
                <c:pt idx="38">
                  <c:v>0.813333333333333</c:v>
                </c:pt>
                <c:pt idx="39">
                  <c:v>0.813333333333333</c:v>
                </c:pt>
                <c:pt idx="40">
                  <c:v>0.813333333333333</c:v>
                </c:pt>
                <c:pt idx="41">
                  <c:v>0.813333333333333</c:v>
                </c:pt>
                <c:pt idx="42">
                  <c:v>0.813333333333333</c:v>
                </c:pt>
                <c:pt idx="43">
                  <c:v>0.813333333333333</c:v>
                </c:pt>
                <c:pt idx="44">
                  <c:v>0.813333333333333</c:v>
                </c:pt>
                <c:pt idx="45">
                  <c:v>0.813333333333333</c:v>
                </c:pt>
                <c:pt idx="46">
                  <c:v>0.813333333333333</c:v>
                </c:pt>
                <c:pt idx="47">
                  <c:v>0.813333333333333</c:v>
                </c:pt>
                <c:pt idx="48">
                  <c:v>0.813333333333333</c:v>
                </c:pt>
                <c:pt idx="49">
                  <c:v>0.813333333333333</c:v>
                </c:pt>
                <c:pt idx="50">
                  <c:v>0.813333333333333</c:v>
                </c:pt>
                <c:pt idx="51">
                  <c:v>0.813333333333333</c:v>
                </c:pt>
                <c:pt idx="52">
                  <c:v>0.813333333333333</c:v>
                </c:pt>
                <c:pt idx="53">
                  <c:v>0.813333333333333</c:v>
                </c:pt>
                <c:pt idx="54">
                  <c:v>0.813333333333333</c:v>
                </c:pt>
                <c:pt idx="55">
                  <c:v>0.813333333333333</c:v>
                </c:pt>
                <c:pt idx="56">
                  <c:v>0.813333333333333</c:v>
                </c:pt>
                <c:pt idx="57">
                  <c:v>0.813333333333333</c:v>
                </c:pt>
                <c:pt idx="58">
                  <c:v>0.813333333333333</c:v>
                </c:pt>
                <c:pt idx="59">
                  <c:v>0.813333333333333</c:v>
                </c:pt>
                <c:pt idx="60">
                  <c:v>0.813333333333333</c:v>
                </c:pt>
                <c:pt idx="61">
                  <c:v>0.813333333333333</c:v>
                </c:pt>
                <c:pt idx="62">
                  <c:v>0.813333333333333</c:v>
                </c:pt>
                <c:pt idx="63">
                  <c:v>0.813333333333333</c:v>
                </c:pt>
                <c:pt idx="64">
                  <c:v>0.813333333333333</c:v>
                </c:pt>
                <c:pt idx="65">
                  <c:v>0.813333333333333</c:v>
                </c:pt>
                <c:pt idx="66">
                  <c:v>0.813333333333333</c:v>
                </c:pt>
                <c:pt idx="67">
                  <c:v>0.813333333333333</c:v>
                </c:pt>
                <c:pt idx="68">
                  <c:v>0.813333333333333</c:v>
                </c:pt>
                <c:pt idx="69">
                  <c:v>0.813333333333333</c:v>
                </c:pt>
                <c:pt idx="70">
                  <c:v>0.813333333333333</c:v>
                </c:pt>
                <c:pt idx="71">
                  <c:v>0.813333333333333</c:v>
                </c:pt>
                <c:pt idx="72">
                  <c:v>0.813333333333333</c:v>
                </c:pt>
                <c:pt idx="73">
                  <c:v>0.653333333333333</c:v>
                </c:pt>
                <c:pt idx="74">
                  <c:v>0.653333333333333</c:v>
                </c:pt>
                <c:pt idx="75">
                  <c:v>0.653333333333333</c:v>
                </c:pt>
                <c:pt idx="76">
                  <c:v>0.653333333333333</c:v>
                </c:pt>
                <c:pt idx="77">
                  <c:v>0.653333333333333</c:v>
                </c:pt>
                <c:pt idx="78">
                  <c:v>0.653333333333333</c:v>
                </c:pt>
                <c:pt idx="79">
                  <c:v>0.653333333333333</c:v>
                </c:pt>
                <c:pt idx="80">
                  <c:v>0.653333333333333</c:v>
                </c:pt>
                <c:pt idx="81">
                  <c:v>0.653333333333333</c:v>
                </c:pt>
                <c:pt idx="82">
                  <c:v>0.653333333333333</c:v>
                </c:pt>
                <c:pt idx="83">
                  <c:v>0.653333333333333</c:v>
                </c:pt>
                <c:pt idx="84">
                  <c:v>0.653333333333333</c:v>
                </c:pt>
                <c:pt idx="85">
                  <c:v>0.653333333333333</c:v>
                </c:pt>
                <c:pt idx="86">
                  <c:v>0.653333333333333</c:v>
                </c:pt>
                <c:pt idx="87">
                  <c:v>0.653333333333333</c:v>
                </c:pt>
                <c:pt idx="88">
                  <c:v>0.653333333333333</c:v>
                </c:pt>
                <c:pt idx="89">
                  <c:v>0.653333333333333</c:v>
                </c:pt>
                <c:pt idx="90">
                  <c:v>0.653333333333333</c:v>
                </c:pt>
                <c:pt idx="91">
                  <c:v>0.653333333333333</c:v>
                </c:pt>
                <c:pt idx="92">
                  <c:v>0.653333333333333</c:v>
                </c:pt>
                <c:pt idx="93">
                  <c:v>0.653333333333333</c:v>
                </c:pt>
                <c:pt idx="94">
                  <c:v>0.653333333333333</c:v>
                </c:pt>
                <c:pt idx="95">
                  <c:v>0.653333333333333</c:v>
                </c:pt>
                <c:pt idx="96">
                  <c:v>0.653333333333333</c:v>
                </c:pt>
                <c:pt idx="97">
                  <c:v>0.653333333333333</c:v>
                </c:pt>
                <c:pt idx="98">
                  <c:v>0.653333333333333</c:v>
                </c:pt>
                <c:pt idx="99">
                  <c:v>0.653333333333333</c:v>
                </c:pt>
                <c:pt idx="100">
                  <c:v>0.653333333333333</c:v>
                </c:pt>
                <c:pt idx="101">
                  <c:v>0.653333333333333</c:v>
                </c:pt>
                <c:pt idx="102">
                  <c:v>0.653333333333333</c:v>
                </c:pt>
                <c:pt idx="103">
                  <c:v>0.653333333333333</c:v>
                </c:pt>
                <c:pt idx="104">
                  <c:v>0.653333333333333</c:v>
                </c:pt>
                <c:pt idx="105">
                  <c:v>0.653333333333333</c:v>
                </c:pt>
                <c:pt idx="106">
                  <c:v>0.653333333333333</c:v>
                </c:pt>
                <c:pt idx="107">
                  <c:v>0.653333333333333</c:v>
                </c:pt>
                <c:pt idx="108">
                  <c:v>0.653333333333333</c:v>
                </c:pt>
                <c:pt idx="109">
                  <c:v>0.653333333333333</c:v>
                </c:pt>
                <c:pt idx="110">
                  <c:v>0.653333333333333</c:v>
                </c:pt>
                <c:pt idx="111">
                  <c:v>0.653333333333333</c:v>
                </c:pt>
                <c:pt idx="112">
                  <c:v>0.653333333333333</c:v>
                </c:pt>
                <c:pt idx="113">
                  <c:v>0.653333333333333</c:v>
                </c:pt>
                <c:pt idx="114">
                  <c:v>0.653333333333333</c:v>
                </c:pt>
                <c:pt idx="115">
                  <c:v>0.653333333333333</c:v>
                </c:pt>
                <c:pt idx="116">
                  <c:v>0.653333333333333</c:v>
                </c:pt>
                <c:pt idx="117">
                  <c:v>0.653333333333333</c:v>
                </c:pt>
                <c:pt idx="118">
                  <c:v>0.653333333333333</c:v>
                </c:pt>
                <c:pt idx="119">
                  <c:v>0.653333333333333</c:v>
                </c:pt>
                <c:pt idx="120">
                  <c:v>0.653333333333333</c:v>
                </c:pt>
                <c:pt idx="121">
                  <c:v>0.653333333333333</c:v>
                </c:pt>
                <c:pt idx="122">
                  <c:v>0.653333333333333</c:v>
                </c:pt>
                <c:pt idx="123">
                  <c:v>0.653333333333333</c:v>
                </c:pt>
                <c:pt idx="124">
                  <c:v>0.653333333333333</c:v>
                </c:pt>
                <c:pt idx="125">
                  <c:v>0.653333333333333</c:v>
                </c:pt>
                <c:pt idx="126">
                  <c:v>0.653333333333333</c:v>
                </c:pt>
                <c:pt idx="127">
                  <c:v>0.653333333333333</c:v>
                </c:pt>
                <c:pt idx="128">
                  <c:v>0.653333333333333</c:v>
                </c:pt>
                <c:pt idx="129">
                  <c:v>0.653333333333333</c:v>
                </c:pt>
                <c:pt idx="130">
                  <c:v>0.653333333333333</c:v>
                </c:pt>
                <c:pt idx="131">
                  <c:v>0.653333333333333</c:v>
                </c:pt>
                <c:pt idx="132">
                  <c:v>0.653333333333333</c:v>
                </c:pt>
                <c:pt idx="133">
                  <c:v>0.653333333333333</c:v>
                </c:pt>
                <c:pt idx="134">
                  <c:v>0.653333333333333</c:v>
                </c:pt>
                <c:pt idx="135">
                  <c:v>0.653333333333333</c:v>
                </c:pt>
                <c:pt idx="136">
                  <c:v>0.653333333333333</c:v>
                </c:pt>
                <c:pt idx="137">
                  <c:v>0.653333333333333</c:v>
                </c:pt>
                <c:pt idx="138">
                  <c:v>0.653333333333333</c:v>
                </c:pt>
                <c:pt idx="139">
                  <c:v>0.653333333333333</c:v>
                </c:pt>
                <c:pt idx="140">
                  <c:v>0.653333333333333</c:v>
                </c:pt>
                <c:pt idx="141">
                  <c:v>0.653333333333333</c:v>
                </c:pt>
                <c:pt idx="142">
                  <c:v>0.653333333333333</c:v>
                </c:pt>
                <c:pt idx="143">
                  <c:v>0.653333333333333</c:v>
                </c:pt>
                <c:pt idx="144">
                  <c:v>0.653333333333333</c:v>
                </c:pt>
                <c:pt idx="145">
                  <c:v>0.653333333333333</c:v>
                </c:pt>
                <c:pt idx="146">
                  <c:v>0.653333333333333</c:v>
                </c:pt>
                <c:pt idx="147">
                  <c:v>0.653333333333333</c:v>
                </c:pt>
              </c:numCache>
            </c:numRef>
          </c:xVal>
          <c:yVal>
            <c:numRef>
              <c:f>ANOVA_HID15!$F$6:$F$155</c:f>
              <c:numCache>
                <c:formatCode>0.000</c:formatCode>
                <c:ptCount val="150"/>
                <c:pt idx="0">
                  <c:v>-1.816289369238628</c:v>
                </c:pt>
                <c:pt idx="1">
                  <c:v>-1.091705844276409</c:v>
                </c:pt>
                <c:pt idx="2">
                  <c:v>-0.36712231931419</c:v>
                </c:pt>
                <c:pt idx="3">
                  <c:v>-0.36712231931419</c:v>
                </c:pt>
                <c:pt idx="4">
                  <c:v>0.357461205648029</c:v>
                </c:pt>
                <c:pt idx="5">
                  <c:v>0.357461205648029</c:v>
                </c:pt>
                <c:pt idx="6">
                  <c:v>-0.36712231931419</c:v>
                </c:pt>
                <c:pt idx="7">
                  <c:v>-0.36712231931419</c:v>
                </c:pt>
                <c:pt idx="8">
                  <c:v>-1.816289369238628</c:v>
                </c:pt>
                <c:pt idx="9">
                  <c:v>-0.36712231931419</c:v>
                </c:pt>
                <c:pt idx="10">
                  <c:v>0.357461205648029</c:v>
                </c:pt>
                <c:pt idx="11">
                  <c:v>1.082044730610248</c:v>
                </c:pt>
                <c:pt idx="12">
                  <c:v>0.357461205648029</c:v>
                </c:pt>
                <c:pt idx="13">
                  <c:v>-0.36712231931419</c:v>
                </c:pt>
                <c:pt idx="14">
                  <c:v>1.082044730610248</c:v>
                </c:pt>
                <c:pt idx="15">
                  <c:v>-1.816289369238628</c:v>
                </c:pt>
                <c:pt idx="16">
                  <c:v>1.082044730610248</c:v>
                </c:pt>
                <c:pt idx="17">
                  <c:v>1.082044730610248</c:v>
                </c:pt>
                <c:pt idx="18">
                  <c:v>-2.540872894200847</c:v>
                </c:pt>
                <c:pt idx="19">
                  <c:v>1.082044730610248</c:v>
                </c:pt>
                <c:pt idx="20">
                  <c:v>-2.540872894200847</c:v>
                </c:pt>
                <c:pt idx="21">
                  <c:v>1.082044730610248</c:v>
                </c:pt>
                <c:pt idx="22">
                  <c:v>0.357461205648029</c:v>
                </c:pt>
                <c:pt idx="23">
                  <c:v>0.357461205648029</c:v>
                </c:pt>
                <c:pt idx="24">
                  <c:v>1.082044730610248</c:v>
                </c:pt>
                <c:pt idx="25">
                  <c:v>1.082044730610248</c:v>
                </c:pt>
                <c:pt idx="26">
                  <c:v>0.357461205648029</c:v>
                </c:pt>
                <c:pt idx="27">
                  <c:v>1.082044730610248</c:v>
                </c:pt>
                <c:pt idx="28">
                  <c:v>-0.36712231931419</c:v>
                </c:pt>
                <c:pt idx="29">
                  <c:v>1.082044730610248</c:v>
                </c:pt>
                <c:pt idx="30">
                  <c:v>-1.091705844276409</c:v>
                </c:pt>
                <c:pt idx="31">
                  <c:v>0.357461205648029</c:v>
                </c:pt>
                <c:pt idx="32">
                  <c:v>1.082044730610248</c:v>
                </c:pt>
                <c:pt idx="33">
                  <c:v>1.082044730610248</c:v>
                </c:pt>
                <c:pt idx="34">
                  <c:v>-1.091705844276409</c:v>
                </c:pt>
                <c:pt idx="35">
                  <c:v>0.357461205648029</c:v>
                </c:pt>
                <c:pt idx="36">
                  <c:v>0.357461205648029</c:v>
                </c:pt>
                <c:pt idx="37">
                  <c:v>0.357461205648029</c:v>
                </c:pt>
                <c:pt idx="38">
                  <c:v>-1.816289369238628</c:v>
                </c:pt>
                <c:pt idx="39">
                  <c:v>-0.36712231931419</c:v>
                </c:pt>
                <c:pt idx="40">
                  <c:v>-1.816289369238628</c:v>
                </c:pt>
                <c:pt idx="41">
                  <c:v>-0.36712231931419</c:v>
                </c:pt>
                <c:pt idx="42">
                  <c:v>-1.091705844276409</c:v>
                </c:pt>
                <c:pt idx="43">
                  <c:v>-0.36712231931419</c:v>
                </c:pt>
                <c:pt idx="44">
                  <c:v>0.357461205648029</c:v>
                </c:pt>
                <c:pt idx="45">
                  <c:v>-0.36712231931419</c:v>
                </c:pt>
                <c:pt idx="46">
                  <c:v>0.357461205648029</c:v>
                </c:pt>
                <c:pt idx="47">
                  <c:v>1.082044730610248</c:v>
                </c:pt>
                <c:pt idx="48">
                  <c:v>-1.091705844276409</c:v>
                </c:pt>
                <c:pt idx="49">
                  <c:v>0.357461205648029</c:v>
                </c:pt>
                <c:pt idx="50">
                  <c:v>0.357461205648029</c:v>
                </c:pt>
                <c:pt idx="51">
                  <c:v>0.357461205648029</c:v>
                </c:pt>
                <c:pt idx="52">
                  <c:v>0.357461205648029</c:v>
                </c:pt>
                <c:pt idx="53">
                  <c:v>1.082044730610248</c:v>
                </c:pt>
                <c:pt idx="54">
                  <c:v>-0.36712231931419</c:v>
                </c:pt>
                <c:pt idx="55">
                  <c:v>-0.36712231931419</c:v>
                </c:pt>
                <c:pt idx="56">
                  <c:v>-0.36712231931419</c:v>
                </c:pt>
                <c:pt idx="57">
                  <c:v>0.357461205648029</c:v>
                </c:pt>
                <c:pt idx="58">
                  <c:v>0.357461205648029</c:v>
                </c:pt>
                <c:pt idx="59">
                  <c:v>-1.091705844276409</c:v>
                </c:pt>
                <c:pt idx="60">
                  <c:v>0.357461205648029</c:v>
                </c:pt>
                <c:pt idx="61">
                  <c:v>1.082044730610248</c:v>
                </c:pt>
                <c:pt idx="62">
                  <c:v>0.357461205648029</c:v>
                </c:pt>
                <c:pt idx="63">
                  <c:v>0.357461205648029</c:v>
                </c:pt>
                <c:pt idx="64">
                  <c:v>1.082044730610248</c:v>
                </c:pt>
                <c:pt idx="65">
                  <c:v>0.357461205648029</c:v>
                </c:pt>
                <c:pt idx="66">
                  <c:v>1.082044730610248</c:v>
                </c:pt>
                <c:pt idx="67">
                  <c:v>-0.36712231931419</c:v>
                </c:pt>
                <c:pt idx="68">
                  <c:v>0.357461205648029</c:v>
                </c:pt>
                <c:pt idx="69">
                  <c:v>-0.36712231931419</c:v>
                </c:pt>
                <c:pt idx="70">
                  <c:v>-0.36712231931419</c:v>
                </c:pt>
                <c:pt idx="71">
                  <c:v>0.357461205648029</c:v>
                </c:pt>
                <c:pt idx="72">
                  <c:v>1.082044730610248</c:v>
                </c:pt>
                <c:pt idx="73">
                  <c:v>1.284928117599669</c:v>
                </c:pt>
                <c:pt idx="74">
                  <c:v>-1.613405982249207</c:v>
                </c:pt>
                <c:pt idx="75">
                  <c:v>-1.613405982249207</c:v>
                </c:pt>
                <c:pt idx="76">
                  <c:v>-0.888822457286988</c:v>
                </c:pt>
                <c:pt idx="77">
                  <c:v>-0.164238932324769</c:v>
                </c:pt>
                <c:pt idx="78">
                  <c:v>-0.888822457286988</c:v>
                </c:pt>
                <c:pt idx="79">
                  <c:v>-0.164238932324769</c:v>
                </c:pt>
                <c:pt idx="80">
                  <c:v>-0.888822457286988</c:v>
                </c:pt>
                <c:pt idx="81">
                  <c:v>-0.164238932324769</c:v>
                </c:pt>
                <c:pt idx="82">
                  <c:v>0.56034459263745</c:v>
                </c:pt>
                <c:pt idx="83">
                  <c:v>-2.337989507211426</c:v>
                </c:pt>
                <c:pt idx="84">
                  <c:v>-1.613405982249207</c:v>
                </c:pt>
                <c:pt idx="85">
                  <c:v>1.284928117599669</c:v>
                </c:pt>
                <c:pt idx="86">
                  <c:v>-0.164238932324769</c:v>
                </c:pt>
                <c:pt idx="87">
                  <c:v>1.284928117599669</c:v>
                </c:pt>
                <c:pt idx="88">
                  <c:v>0.56034459263745</c:v>
                </c:pt>
                <c:pt idx="89">
                  <c:v>-0.164238932324769</c:v>
                </c:pt>
                <c:pt idx="90">
                  <c:v>-0.164238932324769</c:v>
                </c:pt>
                <c:pt idx="91">
                  <c:v>2.009511642561888</c:v>
                </c:pt>
                <c:pt idx="92">
                  <c:v>-0.888822457286988</c:v>
                </c:pt>
                <c:pt idx="93">
                  <c:v>0.56034459263745</c:v>
                </c:pt>
                <c:pt idx="94">
                  <c:v>0.56034459263745</c:v>
                </c:pt>
                <c:pt idx="95">
                  <c:v>-0.164238932324769</c:v>
                </c:pt>
                <c:pt idx="96">
                  <c:v>-0.164238932324769</c:v>
                </c:pt>
                <c:pt idx="97">
                  <c:v>-0.164238932324769</c:v>
                </c:pt>
                <c:pt idx="98">
                  <c:v>-0.164238932324769</c:v>
                </c:pt>
                <c:pt idx="99">
                  <c:v>-0.888822457286988</c:v>
                </c:pt>
                <c:pt idx="100">
                  <c:v>-0.164238932324769</c:v>
                </c:pt>
                <c:pt idx="101">
                  <c:v>-0.164238932324769</c:v>
                </c:pt>
                <c:pt idx="102">
                  <c:v>-0.164238932324769</c:v>
                </c:pt>
                <c:pt idx="103">
                  <c:v>-0.888822457286988</c:v>
                </c:pt>
                <c:pt idx="104">
                  <c:v>-0.888822457286988</c:v>
                </c:pt>
                <c:pt idx="105">
                  <c:v>-0.164238932324769</c:v>
                </c:pt>
                <c:pt idx="106">
                  <c:v>-0.164238932324769</c:v>
                </c:pt>
                <c:pt idx="107">
                  <c:v>0.56034459263745</c:v>
                </c:pt>
                <c:pt idx="108">
                  <c:v>2.009511642561888</c:v>
                </c:pt>
                <c:pt idx="109">
                  <c:v>-0.164238932324769</c:v>
                </c:pt>
                <c:pt idx="110">
                  <c:v>1.284928117599669</c:v>
                </c:pt>
                <c:pt idx="111">
                  <c:v>2.009511642561888</c:v>
                </c:pt>
                <c:pt idx="112">
                  <c:v>2.009511642561888</c:v>
                </c:pt>
                <c:pt idx="113">
                  <c:v>-3.062573032173645</c:v>
                </c:pt>
                <c:pt idx="114">
                  <c:v>1.284928117599669</c:v>
                </c:pt>
                <c:pt idx="115">
                  <c:v>0.56034459263745</c:v>
                </c:pt>
                <c:pt idx="116">
                  <c:v>2.009511642561888</c:v>
                </c:pt>
                <c:pt idx="117">
                  <c:v>-0.164238932324769</c:v>
                </c:pt>
                <c:pt idx="118">
                  <c:v>-0.888822457286988</c:v>
                </c:pt>
                <c:pt idx="119">
                  <c:v>-0.164238932324769</c:v>
                </c:pt>
                <c:pt idx="120">
                  <c:v>-0.164238932324769</c:v>
                </c:pt>
                <c:pt idx="121">
                  <c:v>-0.888822457286988</c:v>
                </c:pt>
                <c:pt idx="122">
                  <c:v>-0.164238932324769</c:v>
                </c:pt>
                <c:pt idx="123">
                  <c:v>-1.613405982249207</c:v>
                </c:pt>
                <c:pt idx="124">
                  <c:v>-0.888822457286988</c:v>
                </c:pt>
                <c:pt idx="125">
                  <c:v>-0.164238932324769</c:v>
                </c:pt>
                <c:pt idx="126">
                  <c:v>-0.164238932324769</c:v>
                </c:pt>
                <c:pt idx="127">
                  <c:v>-0.164238932324769</c:v>
                </c:pt>
                <c:pt idx="128">
                  <c:v>1.284928117599669</c:v>
                </c:pt>
                <c:pt idx="129">
                  <c:v>-0.164238932324769</c:v>
                </c:pt>
                <c:pt idx="130">
                  <c:v>-0.164238932324769</c:v>
                </c:pt>
                <c:pt idx="131">
                  <c:v>0.56034459263745</c:v>
                </c:pt>
                <c:pt idx="132">
                  <c:v>-0.164238932324769</c:v>
                </c:pt>
                <c:pt idx="133">
                  <c:v>-0.888822457286988</c:v>
                </c:pt>
                <c:pt idx="134">
                  <c:v>-0.888822457286988</c:v>
                </c:pt>
                <c:pt idx="135">
                  <c:v>0.56034459263745</c:v>
                </c:pt>
                <c:pt idx="136">
                  <c:v>0.56034459263745</c:v>
                </c:pt>
                <c:pt idx="137">
                  <c:v>-0.164238932324769</c:v>
                </c:pt>
                <c:pt idx="138">
                  <c:v>-0.164238932324769</c:v>
                </c:pt>
                <c:pt idx="139">
                  <c:v>1.284928117599669</c:v>
                </c:pt>
                <c:pt idx="140">
                  <c:v>1.284928117599669</c:v>
                </c:pt>
                <c:pt idx="141">
                  <c:v>0.56034459263745</c:v>
                </c:pt>
                <c:pt idx="142">
                  <c:v>-0.888822457286988</c:v>
                </c:pt>
                <c:pt idx="143">
                  <c:v>-1.613405982249207</c:v>
                </c:pt>
                <c:pt idx="144">
                  <c:v>2.009511642561888</c:v>
                </c:pt>
                <c:pt idx="145">
                  <c:v>-0.164238932324769</c:v>
                </c:pt>
                <c:pt idx="146">
                  <c:v>-0.164238932324769</c:v>
                </c:pt>
                <c:pt idx="147">
                  <c:v>2.009511642561888</c:v>
                </c:pt>
              </c:numCache>
            </c:numRef>
          </c:yVal>
          <c:smooth val="0"/>
        </c:ser>
        <c:ser>
          <c:idx val="1"/>
          <c:order val="1"/>
          <c:tx>
            <c:v>HSL</c:v>
          </c:tx>
          <c:spPr>
            <a:ln w="25400">
              <a:noFill/>
            </a:ln>
            <a:effectLst/>
          </c:spPr>
          <c:marker>
            <c:symbol val="circle"/>
            <c:size val="3"/>
            <c:spPr>
              <a:solidFill>
                <a:srgbClr val="FF0000"/>
              </a:solidFill>
              <a:ln w="0">
                <a:solidFill>
                  <a:srgbClr val="FF0000"/>
                </a:solidFill>
                <a:prstDash val="solid"/>
              </a:ln>
            </c:spPr>
          </c:marker>
          <c:xVal>
            <c:numLit>
              <c:formatCode>General</c:formatCode>
              <c:ptCount val="1"/>
              <c:pt idx="0">
                <c:v>0.653333333333333</c:v>
              </c:pt>
            </c:numLit>
          </c:xVal>
          <c:yVal>
            <c:numLit>
              <c:formatCode>General</c:formatCode>
              <c:ptCount val="1"/>
              <c:pt idx="0">
                <c:v>-0.888822457286988</c:v>
              </c:pt>
            </c:numLit>
          </c:yVal>
          <c:smooth val="0"/>
        </c:ser>
        <c:ser>
          <c:idx val="2"/>
          <c:order val="2"/>
          <c:tx>
            <c:v>HSV</c:v>
          </c:tx>
          <c:spPr>
            <a:ln w="25400">
              <a:noFill/>
            </a:ln>
            <a:effectLst/>
          </c:spPr>
          <c:marker>
            <c:symbol val="circle"/>
            <c:size val="3"/>
            <c:spPr>
              <a:solidFill>
                <a:srgbClr val="3266FF"/>
              </a:solidFill>
              <a:ln w="0">
                <a:solidFill>
                  <a:srgbClr val="3266FF"/>
                </a:solidFill>
                <a:prstDash val="solid"/>
              </a:ln>
            </c:spPr>
          </c:marker>
          <c:xVal>
            <c:numLit>
              <c:formatCode>General</c:formatCode>
              <c:ptCount val="1"/>
              <c:pt idx="0">
                <c:v>0.813333333333333</c:v>
              </c:pt>
            </c:numLit>
          </c:xVal>
          <c:yVal>
            <c:numLit>
              <c:formatCode>General</c:formatCode>
              <c:ptCount val="1"/>
              <c:pt idx="0">
                <c:v>-1.09170584427641</c:v>
              </c:pt>
            </c:numLit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2113837768"/>
        <c:axId val="-2113844808"/>
      </c:scatterChart>
      <c:valAx>
        <c:axId val="-211383776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1"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Pred(Accuracy)</a:t>
                </a:r>
              </a:p>
            </c:rich>
          </c:tx>
          <c:overlay val="0"/>
        </c:title>
        <c:numFmt formatCode="General" sourceLinked="0"/>
        <c:majorTickMark val="cross"/>
        <c:minorTickMark val="none"/>
        <c:tickLblPos val="nextTo"/>
        <c:txPr>
          <a:bodyPr rot="0" vert="horz"/>
          <a:lstStyle/>
          <a:p>
            <a:pPr>
              <a:defRPr sz="700"/>
            </a:pPr>
            <a:endParaRPr lang="en-US"/>
          </a:p>
        </c:txPr>
        <c:crossAx val="-2113844808"/>
        <c:crosses val="autoZero"/>
        <c:crossBetween val="midCat"/>
      </c:valAx>
      <c:valAx>
        <c:axId val="-2113844808"/>
        <c:scaling>
          <c:orientation val="minMax"/>
          <c:max val="3.0"/>
          <c:min val="-4.0"/>
        </c:scaling>
        <c:delete val="0"/>
        <c:axPos val="l"/>
        <c:title>
          <c:tx>
            <c:rich>
              <a:bodyPr/>
              <a:lstStyle/>
              <a:p>
                <a:pPr>
                  <a:defRPr sz="800" b="1"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Standardized residuals</a:t>
                </a:r>
              </a:p>
            </c:rich>
          </c:tx>
          <c:overlay val="0"/>
        </c:title>
        <c:numFmt formatCode="General" sourceLinked="0"/>
        <c:majorTickMark val="cross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-2113837768"/>
        <c:crosses val="autoZero"/>
        <c:crossBetween val="midCat"/>
      </c:valAx>
      <c:spPr>
        <a:ln>
          <a:solidFill>
            <a:srgbClr val="C0C0C0"/>
          </a:solidFill>
          <a:prstDash val="solid"/>
        </a:ln>
      </c:spPr>
    </c:plotArea>
    <c:legend>
      <c:legendPos val="b"/>
      <c:legendEntry>
        <c:idx val="0"/>
        <c:delete val="1"/>
      </c:legendEntry>
      <c:overlay val="0"/>
      <c:spPr>
        <a:ln w="12700">
          <a:solidFill>
            <a:srgbClr val="000000"/>
          </a:solidFill>
          <a:prstDash val="solid"/>
        </a:ln>
      </c:spPr>
      <c:txPr>
        <a:bodyPr/>
        <a:lstStyle/>
        <a:p>
          <a:pPr>
            <a:defRPr sz="900" b="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 sz="900" b="1">
                <a:latin typeface="Arial"/>
                <a:ea typeface="Arial"/>
                <a:cs typeface="Arial"/>
              </a:defRPr>
            </a:pPr>
            <a:r>
              <a:rPr lang="en-US"/>
              <a:t>Difficulty / Standardized residuals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>
              <a:noFill/>
            </a:ln>
            <a:effectLst/>
          </c:spPr>
          <c:marker>
            <c:symbol val="circle"/>
            <c:size val="3"/>
            <c:spPr>
              <a:ln w="0"/>
            </c:spPr>
          </c:marker>
          <c:dPt>
            <c:idx val="0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2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3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4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5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6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7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8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9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0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1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2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3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4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5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6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7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8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9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20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21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22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23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24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25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26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27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28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29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30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31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32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33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34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35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36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37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38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39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40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41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42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43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44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45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46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47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48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49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50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51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52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53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54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55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56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57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58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59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60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61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62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63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64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65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66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67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68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69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70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71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72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73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74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75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76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77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78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79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80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81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82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83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84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85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86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87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88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89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90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91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92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93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94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95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96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97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98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99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00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01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02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03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04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05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06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07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08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09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10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11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12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13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14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15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16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17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18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19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20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21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22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23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24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25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26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27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28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29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30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31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32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33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34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35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36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37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38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39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40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41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42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43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44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45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46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47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48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49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50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51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52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53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54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55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56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57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58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59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60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61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62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63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64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65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66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67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68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69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70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71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72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73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74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75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76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77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78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79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80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81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82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83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84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85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86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87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88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89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90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91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92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93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94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95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96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97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98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99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200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201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202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203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204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205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206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207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208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209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210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211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212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213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214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215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216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217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218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219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220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221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222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223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224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xVal>
            <c:numRef>
              <c:f>ANOVA_HID9!$C$6:$C$230</c:f>
              <c:numCache>
                <c:formatCode>0.000</c:formatCode>
                <c:ptCount val="225"/>
                <c:pt idx="0">
                  <c:v>4.375</c:v>
                </c:pt>
                <c:pt idx="1">
                  <c:v>7.0</c:v>
                </c:pt>
                <c:pt idx="2">
                  <c:v>2.875</c:v>
                </c:pt>
                <c:pt idx="3">
                  <c:v>5.5</c:v>
                </c:pt>
                <c:pt idx="4">
                  <c:v>5.625</c:v>
                </c:pt>
                <c:pt idx="5">
                  <c:v>6.375</c:v>
                </c:pt>
                <c:pt idx="6">
                  <c:v>4.125</c:v>
                </c:pt>
                <c:pt idx="7">
                  <c:v>5.875</c:v>
                </c:pt>
                <c:pt idx="8">
                  <c:v>6.25</c:v>
                </c:pt>
                <c:pt idx="9">
                  <c:v>6.125</c:v>
                </c:pt>
                <c:pt idx="10">
                  <c:v>6.375</c:v>
                </c:pt>
                <c:pt idx="11">
                  <c:v>6.5</c:v>
                </c:pt>
                <c:pt idx="12">
                  <c:v>6.0</c:v>
                </c:pt>
                <c:pt idx="13">
                  <c:v>6.375</c:v>
                </c:pt>
                <c:pt idx="14">
                  <c:v>6.125</c:v>
                </c:pt>
                <c:pt idx="15">
                  <c:v>3.625</c:v>
                </c:pt>
                <c:pt idx="16">
                  <c:v>6.625</c:v>
                </c:pt>
                <c:pt idx="17">
                  <c:v>6.5</c:v>
                </c:pt>
                <c:pt idx="18">
                  <c:v>4.375</c:v>
                </c:pt>
                <c:pt idx="19">
                  <c:v>6.5</c:v>
                </c:pt>
                <c:pt idx="20">
                  <c:v>5.625</c:v>
                </c:pt>
                <c:pt idx="21">
                  <c:v>6.25</c:v>
                </c:pt>
                <c:pt idx="22">
                  <c:v>5.375</c:v>
                </c:pt>
                <c:pt idx="23">
                  <c:v>6.625</c:v>
                </c:pt>
                <c:pt idx="24">
                  <c:v>7.0</c:v>
                </c:pt>
                <c:pt idx="25">
                  <c:v>6.625</c:v>
                </c:pt>
                <c:pt idx="26">
                  <c:v>3.875</c:v>
                </c:pt>
                <c:pt idx="27">
                  <c:v>6.375</c:v>
                </c:pt>
                <c:pt idx="28">
                  <c:v>6.375</c:v>
                </c:pt>
                <c:pt idx="29">
                  <c:v>6.375</c:v>
                </c:pt>
                <c:pt idx="30">
                  <c:v>5.0</c:v>
                </c:pt>
                <c:pt idx="31">
                  <c:v>5.375</c:v>
                </c:pt>
                <c:pt idx="32">
                  <c:v>5.125</c:v>
                </c:pt>
                <c:pt idx="33">
                  <c:v>5.875</c:v>
                </c:pt>
                <c:pt idx="34">
                  <c:v>3.875</c:v>
                </c:pt>
                <c:pt idx="35">
                  <c:v>7.0</c:v>
                </c:pt>
                <c:pt idx="36">
                  <c:v>5.5</c:v>
                </c:pt>
                <c:pt idx="37">
                  <c:v>4.875</c:v>
                </c:pt>
                <c:pt idx="38">
                  <c:v>4.875</c:v>
                </c:pt>
                <c:pt idx="39">
                  <c:v>4.875</c:v>
                </c:pt>
                <c:pt idx="40">
                  <c:v>6.0</c:v>
                </c:pt>
                <c:pt idx="41">
                  <c:v>4.625</c:v>
                </c:pt>
                <c:pt idx="42">
                  <c:v>6.125</c:v>
                </c:pt>
                <c:pt idx="43">
                  <c:v>6.625</c:v>
                </c:pt>
                <c:pt idx="44">
                  <c:v>5.5</c:v>
                </c:pt>
                <c:pt idx="45">
                  <c:v>5.75</c:v>
                </c:pt>
                <c:pt idx="46">
                  <c:v>6.125</c:v>
                </c:pt>
                <c:pt idx="47">
                  <c:v>4.875</c:v>
                </c:pt>
                <c:pt idx="48">
                  <c:v>5.875</c:v>
                </c:pt>
                <c:pt idx="49">
                  <c:v>5.625</c:v>
                </c:pt>
                <c:pt idx="50">
                  <c:v>5.5</c:v>
                </c:pt>
                <c:pt idx="51">
                  <c:v>5.5</c:v>
                </c:pt>
                <c:pt idx="52">
                  <c:v>6.5</c:v>
                </c:pt>
                <c:pt idx="53">
                  <c:v>5.875</c:v>
                </c:pt>
                <c:pt idx="54">
                  <c:v>5.125</c:v>
                </c:pt>
                <c:pt idx="55">
                  <c:v>5.0</c:v>
                </c:pt>
                <c:pt idx="56">
                  <c:v>5.875</c:v>
                </c:pt>
                <c:pt idx="57">
                  <c:v>6.375</c:v>
                </c:pt>
                <c:pt idx="58">
                  <c:v>5.625</c:v>
                </c:pt>
                <c:pt idx="59">
                  <c:v>3.5</c:v>
                </c:pt>
                <c:pt idx="60">
                  <c:v>6.25</c:v>
                </c:pt>
                <c:pt idx="61">
                  <c:v>7.0</c:v>
                </c:pt>
                <c:pt idx="62">
                  <c:v>6.875</c:v>
                </c:pt>
                <c:pt idx="63">
                  <c:v>5.625</c:v>
                </c:pt>
                <c:pt idx="64">
                  <c:v>6.875</c:v>
                </c:pt>
                <c:pt idx="65">
                  <c:v>5.625</c:v>
                </c:pt>
                <c:pt idx="66">
                  <c:v>4.625</c:v>
                </c:pt>
                <c:pt idx="67">
                  <c:v>2.125</c:v>
                </c:pt>
                <c:pt idx="68">
                  <c:v>4.625</c:v>
                </c:pt>
                <c:pt idx="69">
                  <c:v>5.375</c:v>
                </c:pt>
                <c:pt idx="70">
                  <c:v>5.125</c:v>
                </c:pt>
                <c:pt idx="71">
                  <c:v>5.5</c:v>
                </c:pt>
                <c:pt idx="72">
                  <c:v>5.875</c:v>
                </c:pt>
                <c:pt idx="73">
                  <c:v>4.0</c:v>
                </c:pt>
                <c:pt idx="74">
                  <c:v>4.875</c:v>
                </c:pt>
                <c:pt idx="75">
                  <c:v>4.125</c:v>
                </c:pt>
                <c:pt idx="76">
                  <c:v>7.0</c:v>
                </c:pt>
                <c:pt idx="77">
                  <c:v>2.75</c:v>
                </c:pt>
                <c:pt idx="78">
                  <c:v>6.125</c:v>
                </c:pt>
                <c:pt idx="79">
                  <c:v>5.375</c:v>
                </c:pt>
                <c:pt idx="80">
                  <c:v>4.5</c:v>
                </c:pt>
                <c:pt idx="81">
                  <c:v>3.625</c:v>
                </c:pt>
                <c:pt idx="82">
                  <c:v>5.375</c:v>
                </c:pt>
                <c:pt idx="83">
                  <c:v>6.5</c:v>
                </c:pt>
                <c:pt idx="84">
                  <c:v>5.625</c:v>
                </c:pt>
                <c:pt idx="85">
                  <c:v>6.125</c:v>
                </c:pt>
                <c:pt idx="86">
                  <c:v>5.875</c:v>
                </c:pt>
                <c:pt idx="87">
                  <c:v>4.625</c:v>
                </c:pt>
                <c:pt idx="88">
                  <c:v>5.375</c:v>
                </c:pt>
                <c:pt idx="89">
                  <c:v>6.125</c:v>
                </c:pt>
                <c:pt idx="90">
                  <c:v>5.125</c:v>
                </c:pt>
                <c:pt idx="91">
                  <c:v>6.375</c:v>
                </c:pt>
                <c:pt idx="92">
                  <c:v>6.125</c:v>
                </c:pt>
                <c:pt idx="93">
                  <c:v>4.0</c:v>
                </c:pt>
                <c:pt idx="94">
                  <c:v>4.625</c:v>
                </c:pt>
                <c:pt idx="95">
                  <c:v>3.75</c:v>
                </c:pt>
                <c:pt idx="96">
                  <c:v>6.5</c:v>
                </c:pt>
                <c:pt idx="97">
                  <c:v>4.75</c:v>
                </c:pt>
                <c:pt idx="98">
                  <c:v>4.25</c:v>
                </c:pt>
                <c:pt idx="99">
                  <c:v>6.75</c:v>
                </c:pt>
                <c:pt idx="100">
                  <c:v>5.5</c:v>
                </c:pt>
                <c:pt idx="101">
                  <c:v>3.25</c:v>
                </c:pt>
                <c:pt idx="102">
                  <c:v>6.25</c:v>
                </c:pt>
                <c:pt idx="103">
                  <c:v>6.25</c:v>
                </c:pt>
                <c:pt idx="104">
                  <c:v>6.625</c:v>
                </c:pt>
                <c:pt idx="105">
                  <c:v>3.75</c:v>
                </c:pt>
                <c:pt idx="106">
                  <c:v>5.125</c:v>
                </c:pt>
                <c:pt idx="107">
                  <c:v>4.125</c:v>
                </c:pt>
                <c:pt idx="108">
                  <c:v>4.75</c:v>
                </c:pt>
                <c:pt idx="109">
                  <c:v>3.25</c:v>
                </c:pt>
                <c:pt idx="110">
                  <c:v>6.75</c:v>
                </c:pt>
                <c:pt idx="111">
                  <c:v>6.5</c:v>
                </c:pt>
                <c:pt idx="112">
                  <c:v>5.25</c:v>
                </c:pt>
                <c:pt idx="113">
                  <c:v>4.625</c:v>
                </c:pt>
                <c:pt idx="114">
                  <c:v>4.625</c:v>
                </c:pt>
                <c:pt idx="115">
                  <c:v>3.375</c:v>
                </c:pt>
                <c:pt idx="116">
                  <c:v>4.625</c:v>
                </c:pt>
                <c:pt idx="117">
                  <c:v>5.25</c:v>
                </c:pt>
                <c:pt idx="118">
                  <c:v>5.0</c:v>
                </c:pt>
                <c:pt idx="119">
                  <c:v>3.125</c:v>
                </c:pt>
                <c:pt idx="120">
                  <c:v>6.125</c:v>
                </c:pt>
                <c:pt idx="121">
                  <c:v>4.75</c:v>
                </c:pt>
                <c:pt idx="122">
                  <c:v>5.0</c:v>
                </c:pt>
                <c:pt idx="123">
                  <c:v>5.5</c:v>
                </c:pt>
                <c:pt idx="124">
                  <c:v>4.625</c:v>
                </c:pt>
                <c:pt idx="125">
                  <c:v>3.75</c:v>
                </c:pt>
                <c:pt idx="126">
                  <c:v>6.375</c:v>
                </c:pt>
                <c:pt idx="127">
                  <c:v>6.125</c:v>
                </c:pt>
                <c:pt idx="128">
                  <c:v>6.125</c:v>
                </c:pt>
                <c:pt idx="129">
                  <c:v>4.75</c:v>
                </c:pt>
                <c:pt idx="130">
                  <c:v>5.125</c:v>
                </c:pt>
                <c:pt idx="131">
                  <c:v>4.75</c:v>
                </c:pt>
                <c:pt idx="132">
                  <c:v>5.625</c:v>
                </c:pt>
                <c:pt idx="133">
                  <c:v>5.125</c:v>
                </c:pt>
                <c:pt idx="134">
                  <c:v>4.375</c:v>
                </c:pt>
                <c:pt idx="135">
                  <c:v>5.5</c:v>
                </c:pt>
                <c:pt idx="136">
                  <c:v>4.375</c:v>
                </c:pt>
                <c:pt idx="137">
                  <c:v>4.875</c:v>
                </c:pt>
                <c:pt idx="138">
                  <c:v>4.5</c:v>
                </c:pt>
                <c:pt idx="139">
                  <c:v>4.75</c:v>
                </c:pt>
                <c:pt idx="140">
                  <c:v>6.0</c:v>
                </c:pt>
                <c:pt idx="141">
                  <c:v>3.75</c:v>
                </c:pt>
                <c:pt idx="142">
                  <c:v>4.875</c:v>
                </c:pt>
                <c:pt idx="143">
                  <c:v>5.25</c:v>
                </c:pt>
                <c:pt idx="144">
                  <c:v>4.375</c:v>
                </c:pt>
                <c:pt idx="145">
                  <c:v>6.0</c:v>
                </c:pt>
                <c:pt idx="146">
                  <c:v>5.625</c:v>
                </c:pt>
                <c:pt idx="147">
                  <c:v>4.75</c:v>
                </c:pt>
                <c:pt idx="148">
                  <c:v>3.25</c:v>
                </c:pt>
                <c:pt idx="149">
                  <c:v>5.375</c:v>
                </c:pt>
                <c:pt idx="150">
                  <c:v>4.125</c:v>
                </c:pt>
                <c:pt idx="151">
                  <c:v>7.0</c:v>
                </c:pt>
                <c:pt idx="152">
                  <c:v>4.375</c:v>
                </c:pt>
                <c:pt idx="153">
                  <c:v>5.0</c:v>
                </c:pt>
                <c:pt idx="154">
                  <c:v>5.5</c:v>
                </c:pt>
                <c:pt idx="155">
                  <c:v>5.0</c:v>
                </c:pt>
                <c:pt idx="156">
                  <c:v>3.25</c:v>
                </c:pt>
                <c:pt idx="157">
                  <c:v>5.625</c:v>
                </c:pt>
                <c:pt idx="158">
                  <c:v>5.125</c:v>
                </c:pt>
                <c:pt idx="159">
                  <c:v>5.5</c:v>
                </c:pt>
                <c:pt idx="160">
                  <c:v>5.875</c:v>
                </c:pt>
                <c:pt idx="161">
                  <c:v>6.375</c:v>
                </c:pt>
                <c:pt idx="162">
                  <c:v>5.625</c:v>
                </c:pt>
                <c:pt idx="163">
                  <c:v>6.625</c:v>
                </c:pt>
                <c:pt idx="164">
                  <c:v>6.25</c:v>
                </c:pt>
                <c:pt idx="165">
                  <c:v>3.625</c:v>
                </c:pt>
                <c:pt idx="166">
                  <c:v>6.75</c:v>
                </c:pt>
                <c:pt idx="167">
                  <c:v>5.75</c:v>
                </c:pt>
                <c:pt idx="168">
                  <c:v>4.125</c:v>
                </c:pt>
                <c:pt idx="169">
                  <c:v>5.25</c:v>
                </c:pt>
                <c:pt idx="170">
                  <c:v>5.25</c:v>
                </c:pt>
                <c:pt idx="171">
                  <c:v>6.5</c:v>
                </c:pt>
                <c:pt idx="172">
                  <c:v>4.375</c:v>
                </c:pt>
                <c:pt idx="173">
                  <c:v>6.375</c:v>
                </c:pt>
                <c:pt idx="174">
                  <c:v>7.0</c:v>
                </c:pt>
                <c:pt idx="175">
                  <c:v>6.5</c:v>
                </c:pt>
                <c:pt idx="176">
                  <c:v>3.625</c:v>
                </c:pt>
                <c:pt idx="177">
                  <c:v>6.5</c:v>
                </c:pt>
                <c:pt idx="178">
                  <c:v>6.125</c:v>
                </c:pt>
                <c:pt idx="179">
                  <c:v>6.0</c:v>
                </c:pt>
                <c:pt idx="180">
                  <c:v>4.25</c:v>
                </c:pt>
                <c:pt idx="181">
                  <c:v>5.125</c:v>
                </c:pt>
                <c:pt idx="182">
                  <c:v>4.375</c:v>
                </c:pt>
                <c:pt idx="183">
                  <c:v>5.625</c:v>
                </c:pt>
                <c:pt idx="184">
                  <c:v>4.25</c:v>
                </c:pt>
                <c:pt idx="185">
                  <c:v>6.75</c:v>
                </c:pt>
                <c:pt idx="186">
                  <c:v>5.25</c:v>
                </c:pt>
                <c:pt idx="187">
                  <c:v>4.125</c:v>
                </c:pt>
                <c:pt idx="188">
                  <c:v>4.375</c:v>
                </c:pt>
                <c:pt idx="189">
                  <c:v>5.25</c:v>
                </c:pt>
                <c:pt idx="190">
                  <c:v>5.875</c:v>
                </c:pt>
                <c:pt idx="191">
                  <c:v>5.5</c:v>
                </c:pt>
                <c:pt idx="192">
                  <c:v>5.125</c:v>
                </c:pt>
                <c:pt idx="193">
                  <c:v>6.0</c:v>
                </c:pt>
                <c:pt idx="194">
                  <c:v>5.75</c:v>
                </c:pt>
                <c:pt idx="195">
                  <c:v>5.5</c:v>
                </c:pt>
                <c:pt idx="196">
                  <c:v>5.875</c:v>
                </c:pt>
                <c:pt idx="197">
                  <c:v>4.0</c:v>
                </c:pt>
                <c:pt idx="198">
                  <c:v>5.125</c:v>
                </c:pt>
                <c:pt idx="199">
                  <c:v>5.75</c:v>
                </c:pt>
                <c:pt idx="200">
                  <c:v>4.25</c:v>
                </c:pt>
                <c:pt idx="201">
                  <c:v>5.5</c:v>
                </c:pt>
                <c:pt idx="202">
                  <c:v>6.625</c:v>
                </c:pt>
                <c:pt idx="203">
                  <c:v>6.0</c:v>
                </c:pt>
                <c:pt idx="204">
                  <c:v>4.625</c:v>
                </c:pt>
                <c:pt idx="205">
                  <c:v>5.375</c:v>
                </c:pt>
                <c:pt idx="206">
                  <c:v>5.5</c:v>
                </c:pt>
                <c:pt idx="207">
                  <c:v>6.0</c:v>
                </c:pt>
                <c:pt idx="208">
                  <c:v>4.625</c:v>
                </c:pt>
                <c:pt idx="209">
                  <c:v>4.0</c:v>
                </c:pt>
                <c:pt idx="210">
                  <c:v>5.375</c:v>
                </c:pt>
                <c:pt idx="211">
                  <c:v>5.75</c:v>
                </c:pt>
                <c:pt idx="212">
                  <c:v>6.25</c:v>
                </c:pt>
                <c:pt idx="213">
                  <c:v>5.625</c:v>
                </c:pt>
                <c:pt idx="214">
                  <c:v>6.5</c:v>
                </c:pt>
                <c:pt idx="215">
                  <c:v>5.375</c:v>
                </c:pt>
                <c:pt idx="216">
                  <c:v>4.25</c:v>
                </c:pt>
                <c:pt idx="217">
                  <c:v>4.0</c:v>
                </c:pt>
                <c:pt idx="218">
                  <c:v>4.75</c:v>
                </c:pt>
                <c:pt idx="219">
                  <c:v>5.625</c:v>
                </c:pt>
                <c:pt idx="220">
                  <c:v>5.125</c:v>
                </c:pt>
                <c:pt idx="221">
                  <c:v>5.375</c:v>
                </c:pt>
                <c:pt idx="222">
                  <c:v>5.5</c:v>
                </c:pt>
              </c:numCache>
            </c:numRef>
          </c:xVal>
          <c:yVal>
            <c:numRef>
              <c:f>ANOVA_HID9!$F$6:$F$230</c:f>
              <c:numCache>
                <c:formatCode>0.000</c:formatCode>
                <c:ptCount val="225"/>
                <c:pt idx="0">
                  <c:v>-1.241282063131795</c:v>
                </c:pt>
                <c:pt idx="1">
                  <c:v>1.455296211947624</c:v>
                </c:pt>
                <c:pt idx="2">
                  <c:v>-2.782183934605749</c:v>
                </c:pt>
                <c:pt idx="3">
                  <c:v>-0.0856056595263295</c:v>
                </c:pt>
                <c:pt idx="4">
                  <c:v>0.0428028297631666</c:v>
                </c:pt>
                <c:pt idx="5">
                  <c:v>0.813253765500143</c:v>
                </c:pt>
                <c:pt idx="6">
                  <c:v>-1.498099041710787</c:v>
                </c:pt>
                <c:pt idx="7">
                  <c:v>0.299619808342159</c:v>
                </c:pt>
                <c:pt idx="8">
                  <c:v>0.684845276210647</c:v>
                </c:pt>
                <c:pt idx="9">
                  <c:v>0.556436786921151</c:v>
                </c:pt>
                <c:pt idx="10">
                  <c:v>0.813253765500143</c:v>
                </c:pt>
                <c:pt idx="11">
                  <c:v>0.94166225478964</c:v>
                </c:pt>
                <c:pt idx="12">
                  <c:v>0.428028297631655</c:v>
                </c:pt>
                <c:pt idx="13">
                  <c:v>0.813253765500143</c:v>
                </c:pt>
                <c:pt idx="14">
                  <c:v>0.556436786921151</c:v>
                </c:pt>
                <c:pt idx="15">
                  <c:v>-2.011732998868772</c:v>
                </c:pt>
                <c:pt idx="16">
                  <c:v>1.070070744079136</c:v>
                </c:pt>
                <c:pt idx="17">
                  <c:v>0.94166225478964</c:v>
                </c:pt>
                <c:pt idx="18">
                  <c:v>-1.241282063131795</c:v>
                </c:pt>
                <c:pt idx="19">
                  <c:v>0.94166225478964</c:v>
                </c:pt>
                <c:pt idx="20">
                  <c:v>0.0428028297631666</c:v>
                </c:pt>
                <c:pt idx="21">
                  <c:v>0.684845276210647</c:v>
                </c:pt>
                <c:pt idx="22">
                  <c:v>-0.214014148815826</c:v>
                </c:pt>
                <c:pt idx="23">
                  <c:v>1.070070744079136</c:v>
                </c:pt>
                <c:pt idx="24">
                  <c:v>1.455296211947624</c:v>
                </c:pt>
                <c:pt idx="25">
                  <c:v>1.070070744079136</c:v>
                </c:pt>
                <c:pt idx="26">
                  <c:v>-1.754916020289779</c:v>
                </c:pt>
                <c:pt idx="27">
                  <c:v>0.813253765500143</c:v>
                </c:pt>
                <c:pt idx="28">
                  <c:v>0.813253765500143</c:v>
                </c:pt>
                <c:pt idx="29">
                  <c:v>0.813253765500143</c:v>
                </c:pt>
                <c:pt idx="30">
                  <c:v>-0.599239616684314</c:v>
                </c:pt>
                <c:pt idx="31">
                  <c:v>-0.214014148815826</c:v>
                </c:pt>
                <c:pt idx="32">
                  <c:v>-0.470831127394818</c:v>
                </c:pt>
                <c:pt idx="33">
                  <c:v>0.299619808342159</c:v>
                </c:pt>
                <c:pt idx="34">
                  <c:v>-1.754916020289779</c:v>
                </c:pt>
                <c:pt idx="35">
                  <c:v>1.455296211947624</c:v>
                </c:pt>
                <c:pt idx="36">
                  <c:v>-0.0856056595263295</c:v>
                </c:pt>
                <c:pt idx="37">
                  <c:v>-0.72764810597381</c:v>
                </c:pt>
                <c:pt idx="38">
                  <c:v>-0.72764810597381</c:v>
                </c:pt>
                <c:pt idx="39">
                  <c:v>-0.72764810597381</c:v>
                </c:pt>
                <c:pt idx="40">
                  <c:v>0.428028297631655</c:v>
                </c:pt>
                <c:pt idx="41">
                  <c:v>-0.984465084552803</c:v>
                </c:pt>
                <c:pt idx="42">
                  <c:v>0.556436786921151</c:v>
                </c:pt>
                <c:pt idx="43">
                  <c:v>1.070070744079136</c:v>
                </c:pt>
                <c:pt idx="44">
                  <c:v>-0.0856056595263295</c:v>
                </c:pt>
                <c:pt idx="45">
                  <c:v>0.171211319052663</c:v>
                </c:pt>
                <c:pt idx="46">
                  <c:v>0.556436786921151</c:v>
                </c:pt>
                <c:pt idx="47">
                  <c:v>-0.72764810597381</c:v>
                </c:pt>
                <c:pt idx="48">
                  <c:v>0.299619808342159</c:v>
                </c:pt>
                <c:pt idx="49">
                  <c:v>0.0428028297631666</c:v>
                </c:pt>
                <c:pt idx="50">
                  <c:v>-0.0856056595263295</c:v>
                </c:pt>
                <c:pt idx="51">
                  <c:v>-0.0856056595263295</c:v>
                </c:pt>
                <c:pt idx="52">
                  <c:v>0.94166225478964</c:v>
                </c:pt>
                <c:pt idx="53">
                  <c:v>0.299619808342159</c:v>
                </c:pt>
                <c:pt idx="54">
                  <c:v>-0.470831127394818</c:v>
                </c:pt>
                <c:pt idx="55">
                  <c:v>-0.599239616684314</c:v>
                </c:pt>
                <c:pt idx="56">
                  <c:v>0.299619808342159</c:v>
                </c:pt>
                <c:pt idx="57">
                  <c:v>0.813253765500143</c:v>
                </c:pt>
                <c:pt idx="58">
                  <c:v>0.0428028297631666</c:v>
                </c:pt>
                <c:pt idx="59">
                  <c:v>-2.140141488158268</c:v>
                </c:pt>
                <c:pt idx="60">
                  <c:v>0.684845276210647</c:v>
                </c:pt>
                <c:pt idx="61">
                  <c:v>1.455296211947624</c:v>
                </c:pt>
                <c:pt idx="62">
                  <c:v>1.326887722658128</c:v>
                </c:pt>
                <c:pt idx="63">
                  <c:v>0.0428028297631666</c:v>
                </c:pt>
                <c:pt idx="64">
                  <c:v>1.326887722658128</c:v>
                </c:pt>
                <c:pt idx="65">
                  <c:v>0.0428028297631666</c:v>
                </c:pt>
                <c:pt idx="66">
                  <c:v>-0.984465084552803</c:v>
                </c:pt>
                <c:pt idx="67">
                  <c:v>-3.552634870342726</c:v>
                </c:pt>
                <c:pt idx="68">
                  <c:v>-0.984465084552803</c:v>
                </c:pt>
                <c:pt idx="69">
                  <c:v>-0.214014148815826</c:v>
                </c:pt>
                <c:pt idx="70">
                  <c:v>-0.470831127394818</c:v>
                </c:pt>
                <c:pt idx="71">
                  <c:v>-0.0856056595263295</c:v>
                </c:pt>
                <c:pt idx="72">
                  <c:v>0.299619808342159</c:v>
                </c:pt>
                <c:pt idx="73">
                  <c:v>-1.109449347461246</c:v>
                </c:pt>
                <c:pt idx="74">
                  <c:v>-0.210589922434773</c:v>
                </c:pt>
                <c:pt idx="75">
                  <c:v>-0.98104085817175</c:v>
                </c:pt>
                <c:pt idx="76">
                  <c:v>1.972354395486662</c:v>
                </c:pt>
                <c:pt idx="77">
                  <c:v>-2.393534240356207</c:v>
                </c:pt>
                <c:pt idx="78">
                  <c:v>1.073494970460189</c:v>
                </c:pt>
                <c:pt idx="79">
                  <c:v>0.303044034723212</c:v>
                </c:pt>
                <c:pt idx="80">
                  <c:v>-0.595815390303261</c:v>
                </c:pt>
                <c:pt idx="81">
                  <c:v>-1.494674815329734</c:v>
                </c:pt>
                <c:pt idx="82">
                  <c:v>0.303044034723212</c:v>
                </c:pt>
                <c:pt idx="83">
                  <c:v>1.458720438328677</c:v>
                </c:pt>
                <c:pt idx="84">
                  <c:v>0.559861013302204</c:v>
                </c:pt>
                <c:pt idx="85">
                  <c:v>1.073494970460189</c:v>
                </c:pt>
                <c:pt idx="86">
                  <c:v>0.816677991881196</c:v>
                </c:pt>
                <c:pt idx="87">
                  <c:v>-0.467406901013765</c:v>
                </c:pt>
                <c:pt idx="88">
                  <c:v>0.303044034723212</c:v>
                </c:pt>
                <c:pt idx="89">
                  <c:v>1.073494970460189</c:v>
                </c:pt>
                <c:pt idx="90">
                  <c:v>0.0462270561442194</c:v>
                </c:pt>
                <c:pt idx="91">
                  <c:v>1.330311949039181</c:v>
                </c:pt>
                <c:pt idx="92">
                  <c:v>1.073494970460189</c:v>
                </c:pt>
                <c:pt idx="93">
                  <c:v>-1.109449347461246</c:v>
                </c:pt>
                <c:pt idx="94">
                  <c:v>-0.467406901013765</c:v>
                </c:pt>
                <c:pt idx="95">
                  <c:v>-1.366266326040238</c:v>
                </c:pt>
                <c:pt idx="96">
                  <c:v>1.458720438328677</c:v>
                </c:pt>
                <c:pt idx="97">
                  <c:v>-0.338998411724269</c:v>
                </c:pt>
                <c:pt idx="98">
                  <c:v>-0.852632368882254</c:v>
                </c:pt>
                <c:pt idx="99">
                  <c:v>1.715537416907669</c:v>
                </c:pt>
                <c:pt idx="100">
                  <c:v>0.431452524012708</c:v>
                </c:pt>
                <c:pt idx="101">
                  <c:v>-1.879900283198223</c:v>
                </c:pt>
                <c:pt idx="102">
                  <c:v>1.201903459749685</c:v>
                </c:pt>
                <c:pt idx="103">
                  <c:v>1.201903459749685</c:v>
                </c:pt>
                <c:pt idx="104">
                  <c:v>1.587128927618173</c:v>
                </c:pt>
                <c:pt idx="105">
                  <c:v>-1.366266326040238</c:v>
                </c:pt>
                <c:pt idx="106">
                  <c:v>0.0462270561442194</c:v>
                </c:pt>
                <c:pt idx="107">
                  <c:v>-0.98104085817175</c:v>
                </c:pt>
                <c:pt idx="108">
                  <c:v>-0.338998411724269</c:v>
                </c:pt>
                <c:pt idx="109">
                  <c:v>-1.879900283198223</c:v>
                </c:pt>
                <c:pt idx="110">
                  <c:v>1.715537416907669</c:v>
                </c:pt>
                <c:pt idx="111">
                  <c:v>1.458720438328677</c:v>
                </c:pt>
                <c:pt idx="112">
                  <c:v>0.174635545433716</c:v>
                </c:pt>
                <c:pt idx="113">
                  <c:v>-0.467406901013765</c:v>
                </c:pt>
                <c:pt idx="114">
                  <c:v>-0.467406901013765</c:v>
                </c:pt>
                <c:pt idx="115">
                  <c:v>-1.751491793908727</c:v>
                </c:pt>
                <c:pt idx="116">
                  <c:v>-0.467406901013765</c:v>
                </c:pt>
                <c:pt idx="117">
                  <c:v>0.174635545433716</c:v>
                </c:pt>
                <c:pt idx="118">
                  <c:v>-0.0821814331452767</c:v>
                </c:pt>
                <c:pt idx="119">
                  <c:v>-2.00830877248772</c:v>
                </c:pt>
                <c:pt idx="120">
                  <c:v>1.073494970460189</c:v>
                </c:pt>
                <c:pt idx="121">
                  <c:v>-0.338998411724269</c:v>
                </c:pt>
                <c:pt idx="122">
                  <c:v>-0.0821814331452767</c:v>
                </c:pt>
                <c:pt idx="123">
                  <c:v>0.431452524012708</c:v>
                </c:pt>
                <c:pt idx="124">
                  <c:v>-0.467406901013765</c:v>
                </c:pt>
                <c:pt idx="125">
                  <c:v>-1.366266326040238</c:v>
                </c:pt>
                <c:pt idx="126">
                  <c:v>1.330311949039181</c:v>
                </c:pt>
                <c:pt idx="127">
                  <c:v>1.073494970460189</c:v>
                </c:pt>
                <c:pt idx="128">
                  <c:v>1.073494970460189</c:v>
                </c:pt>
                <c:pt idx="129">
                  <c:v>-0.338998411724269</c:v>
                </c:pt>
                <c:pt idx="130">
                  <c:v>0.0462270561442194</c:v>
                </c:pt>
                <c:pt idx="131">
                  <c:v>-0.338998411724269</c:v>
                </c:pt>
                <c:pt idx="132">
                  <c:v>0.559861013302204</c:v>
                </c:pt>
                <c:pt idx="133">
                  <c:v>0.0462270561442194</c:v>
                </c:pt>
                <c:pt idx="134">
                  <c:v>-0.724223879592757</c:v>
                </c:pt>
                <c:pt idx="135">
                  <c:v>0.431452524012708</c:v>
                </c:pt>
                <c:pt idx="136">
                  <c:v>-0.724223879592757</c:v>
                </c:pt>
                <c:pt idx="137">
                  <c:v>-0.210589922434773</c:v>
                </c:pt>
                <c:pt idx="138">
                  <c:v>-0.595815390303261</c:v>
                </c:pt>
                <c:pt idx="139">
                  <c:v>-0.338998411724269</c:v>
                </c:pt>
                <c:pt idx="140">
                  <c:v>0.945086481170692</c:v>
                </c:pt>
                <c:pt idx="141">
                  <c:v>-1.366266326040238</c:v>
                </c:pt>
                <c:pt idx="142">
                  <c:v>-0.210589922434773</c:v>
                </c:pt>
                <c:pt idx="143">
                  <c:v>0.174635545433716</c:v>
                </c:pt>
                <c:pt idx="144">
                  <c:v>-0.724223879592757</c:v>
                </c:pt>
                <c:pt idx="145">
                  <c:v>0.945086481170692</c:v>
                </c:pt>
                <c:pt idx="146">
                  <c:v>0.559861013302204</c:v>
                </c:pt>
                <c:pt idx="147">
                  <c:v>-0.338998411724269</c:v>
                </c:pt>
                <c:pt idx="148">
                  <c:v>-2.133293035396163</c:v>
                </c:pt>
                <c:pt idx="149">
                  <c:v>0.0496512825252714</c:v>
                </c:pt>
                <c:pt idx="150">
                  <c:v>-1.23443361036969</c:v>
                </c:pt>
                <c:pt idx="151">
                  <c:v>1.718961643288721</c:v>
                </c:pt>
                <c:pt idx="152">
                  <c:v>-0.977616631790698</c:v>
                </c:pt>
                <c:pt idx="153">
                  <c:v>-0.335574185343217</c:v>
                </c:pt>
                <c:pt idx="154">
                  <c:v>0.178059771814768</c:v>
                </c:pt>
                <c:pt idx="155">
                  <c:v>-0.335574185343217</c:v>
                </c:pt>
                <c:pt idx="156">
                  <c:v>-2.133293035396163</c:v>
                </c:pt>
                <c:pt idx="157">
                  <c:v>0.306468261104264</c:v>
                </c:pt>
                <c:pt idx="158">
                  <c:v>-0.207165696053721</c:v>
                </c:pt>
                <c:pt idx="159">
                  <c:v>0.178059771814768</c:v>
                </c:pt>
                <c:pt idx="160">
                  <c:v>0.563285239683256</c:v>
                </c:pt>
                <c:pt idx="161">
                  <c:v>1.076919196841241</c:v>
                </c:pt>
                <c:pt idx="162">
                  <c:v>0.306468261104264</c:v>
                </c:pt>
                <c:pt idx="163">
                  <c:v>1.333736175420233</c:v>
                </c:pt>
                <c:pt idx="164">
                  <c:v>0.948510707551744</c:v>
                </c:pt>
                <c:pt idx="165">
                  <c:v>-1.748067567527675</c:v>
                </c:pt>
                <c:pt idx="166">
                  <c:v>1.46214466470973</c:v>
                </c:pt>
                <c:pt idx="167">
                  <c:v>0.43487675039376</c:v>
                </c:pt>
                <c:pt idx="168">
                  <c:v>-1.23443361036969</c:v>
                </c:pt>
                <c:pt idx="169">
                  <c:v>-0.0787572067642247</c:v>
                </c:pt>
                <c:pt idx="170">
                  <c:v>-0.0787572067642247</c:v>
                </c:pt>
                <c:pt idx="171">
                  <c:v>1.205327686130737</c:v>
                </c:pt>
                <c:pt idx="172">
                  <c:v>-0.977616631790698</c:v>
                </c:pt>
                <c:pt idx="173">
                  <c:v>1.076919196841241</c:v>
                </c:pt>
                <c:pt idx="174">
                  <c:v>1.718961643288721</c:v>
                </c:pt>
                <c:pt idx="175">
                  <c:v>1.205327686130737</c:v>
                </c:pt>
                <c:pt idx="176">
                  <c:v>-1.748067567527675</c:v>
                </c:pt>
                <c:pt idx="177">
                  <c:v>1.205327686130737</c:v>
                </c:pt>
                <c:pt idx="178">
                  <c:v>0.820102218262248</c:v>
                </c:pt>
                <c:pt idx="179">
                  <c:v>0.691693728972752</c:v>
                </c:pt>
                <c:pt idx="180">
                  <c:v>-1.106025121080194</c:v>
                </c:pt>
                <c:pt idx="181">
                  <c:v>-0.207165696053721</c:v>
                </c:pt>
                <c:pt idx="182">
                  <c:v>-0.977616631790698</c:v>
                </c:pt>
                <c:pt idx="183">
                  <c:v>0.306468261104264</c:v>
                </c:pt>
                <c:pt idx="184">
                  <c:v>-1.106025121080194</c:v>
                </c:pt>
                <c:pt idx="185">
                  <c:v>1.46214466470973</c:v>
                </c:pt>
                <c:pt idx="186">
                  <c:v>-0.0787572067642247</c:v>
                </c:pt>
                <c:pt idx="187">
                  <c:v>-1.23443361036969</c:v>
                </c:pt>
                <c:pt idx="188">
                  <c:v>-0.977616631790698</c:v>
                </c:pt>
                <c:pt idx="189">
                  <c:v>-0.0787572067642247</c:v>
                </c:pt>
                <c:pt idx="190">
                  <c:v>0.563285239683256</c:v>
                </c:pt>
                <c:pt idx="191">
                  <c:v>0.178059771814768</c:v>
                </c:pt>
                <c:pt idx="192">
                  <c:v>-0.207165696053721</c:v>
                </c:pt>
                <c:pt idx="193">
                  <c:v>0.691693728972752</c:v>
                </c:pt>
                <c:pt idx="194">
                  <c:v>0.43487675039376</c:v>
                </c:pt>
                <c:pt idx="195">
                  <c:v>0.178059771814768</c:v>
                </c:pt>
                <c:pt idx="196">
                  <c:v>0.563285239683256</c:v>
                </c:pt>
                <c:pt idx="197">
                  <c:v>-1.362842099659186</c:v>
                </c:pt>
                <c:pt idx="198">
                  <c:v>-0.207165696053721</c:v>
                </c:pt>
                <c:pt idx="199">
                  <c:v>0.43487675039376</c:v>
                </c:pt>
                <c:pt idx="200">
                  <c:v>-1.106025121080194</c:v>
                </c:pt>
                <c:pt idx="201">
                  <c:v>0.178059771814768</c:v>
                </c:pt>
                <c:pt idx="202">
                  <c:v>1.333736175420233</c:v>
                </c:pt>
                <c:pt idx="203">
                  <c:v>0.691693728972752</c:v>
                </c:pt>
                <c:pt idx="204">
                  <c:v>-0.720799653211705</c:v>
                </c:pt>
                <c:pt idx="205">
                  <c:v>0.0496512825252714</c:v>
                </c:pt>
                <c:pt idx="206">
                  <c:v>0.178059771814768</c:v>
                </c:pt>
                <c:pt idx="207">
                  <c:v>0.691693728972752</c:v>
                </c:pt>
                <c:pt idx="208">
                  <c:v>-0.720799653211705</c:v>
                </c:pt>
                <c:pt idx="209">
                  <c:v>-1.362842099659186</c:v>
                </c:pt>
                <c:pt idx="210">
                  <c:v>0.0496512825252714</c:v>
                </c:pt>
                <c:pt idx="211">
                  <c:v>0.43487675039376</c:v>
                </c:pt>
                <c:pt idx="212">
                  <c:v>0.948510707551744</c:v>
                </c:pt>
                <c:pt idx="213">
                  <c:v>0.306468261104264</c:v>
                </c:pt>
                <c:pt idx="214">
                  <c:v>1.205327686130737</c:v>
                </c:pt>
                <c:pt idx="215">
                  <c:v>0.0496512825252714</c:v>
                </c:pt>
                <c:pt idx="216">
                  <c:v>-1.106025121080194</c:v>
                </c:pt>
                <c:pt idx="217">
                  <c:v>-1.362842099659186</c:v>
                </c:pt>
                <c:pt idx="218">
                  <c:v>-0.592391163922209</c:v>
                </c:pt>
                <c:pt idx="219">
                  <c:v>0.306468261104264</c:v>
                </c:pt>
                <c:pt idx="220">
                  <c:v>-0.207165696053721</c:v>
                </c:pt>
                <c:pt idx="221">
                  <c:v>0.0496512825252714</c:v>
                </c:pt>
                <c:pt idx="222">
                  <c:v>0.178059771814768</c:v>
                </c:pt>
              </c:numCache>
            </c:numRef>
          </c:yVal>
          <c:smooth val="0"/>
        </c:ser>
        <c:ser>
          <c:idx val="1"/>
          <c:order val="1"/>
          <c:tx>
            <c:v>Alpha</c:v>
          </c:tx>
          <c:spPr>
            <a:ln w="25400">
              <a:noFill/>
            </a:ln>
            <a:effectLst/>
          </c:spPr>
          <c:marker>
            <c:symbol val="circle"/>
            <c:size val="3"/>
            <c:spPr>
              <a:solidFill>
                <a:srgbClr val="FF0000"/>
              </a:solidFill>
              <a:ln w="0">
                <a:solidFill>
                  <a:srgbClr val="FF0000"/>
                </a:solidFill>
                <a:prstDash val="solid"/>
              </a:ln>
            </c:spPr>
          </c:marker>
          <c:xVal>
            <c:numLit>
              <c:formatCode>General</c:formatCode>
              <c:ptCount val="1"/>
              <c:pt idx="0">
                <c:v>7.0</c:v>
              </c:pt>
            </c:numLit>
          </c:xVal>
          <c:yVal>
            <c:numLit>
              <c:formatCode>General</c:formatCode>
              <c:ptCount val="1"/>
              <c:pt idx="0">
                <c:v>1.455296211947624</c:v>
              </c:pt>
            </c:numLit>
          </c:yVal>
          <c:smooth val="0"/>
        </c:ser>
        <c:ser>
          <c:idx val="2"/>
          <c:order val="2"/>
          <c:tx>
            <c:v>Brightness</c:v>
          </c:tx>
          <c:spPr>
            <a:ln w="25400">
              <a:noFill/>
            </a:ln>
            <a:effectLst/>
          </c:spPr>
          <c:marker>
            <c:symbol val="circle"/>
            <c:size val="3"/>
            <c:spPr>
              <a:solidFill>
                <a:srgbClr val="3266FF"/>
              </a:solidFill>
              <a:ln w="0">
                <a:solidFill>
                  <a:srgbClr val="3266FF"/>
                </a:solidFill>
                <a:prstDash val="solid"/>
              </a:ln>
            </c:spPr>
          </c:marker>
          <c:xVal>
            <c:numLit>
              <c:formatCode>General</c:formatCode>
              <c:ptCount val="1"/>
              <c:pt idx="0">
                <c:v>7.0</c:v>
              </c:pt>
            </c:numLit>
          </c:xVal>
          <c:yVal>
            <c:numLit>
              <c:formatCode>General</c:formatCode>
              <c:ptCount val="1"/>
              <c:pt idx="0">
                <c:v>1.972354395486662</c:v>
              </c:pt>
            </c:numLit>
          </c:yVal>
          <c:smooth val="0"/>
        </c:ser>
        <c:ser>
          <c:idx val="3"/>
          <c:order val="3"/>
          <c:tx>
            <c:v>Saturation</c:v>
          </c:tx>
          <c:spPr>
            <a:ln w="25400">
              <a:noFill/>
            </a:ln>
            <a:effectLst/>
          </c:spPr>
          <c:marker>
            <c:symbol val="circle"/>
            <c:size val="3"/>
            <c:spPr>
              <a:solidFill>
                <a:srgbClr val="007800"/>
              </a:solidFill>
              <a:ln w="0">
                <a:solidFill>
                  <a:srgbClr val="007800"/>
                </a:solidFill>
                <a:prstDash val="solid"/>
              </a:ln>
            </c:spPr>
          </c:marker>
          <c:xVal>
            <c:numLit>
              <c:formatCode>General</c:formatCode>
              <c:ptCount val="1"/>
              <c:pt idx="0">
                <c:v>7.0</c:v>
              </c:pt>
            </c:numLit>
          </c:xVal>
          <c:yVal>
            <c:numLit>
              <c:formatCode>General</c:formatCode>
              <c:ptCount val="1"/>
              <c:pt idx="0">
                <c:v>1.718961643288721</c:v>
              </c:pt>
            </c:numLit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2118378056"/>
        <c:axId val="-2118370808"/>
      </c:scatterChart>
      <c:valAx>
        <c:axId val="-211837805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1"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Difficulty</a:t>
                </a:r>
              </a:p>
            </c:rich>
          </c:tx>
          <c:overlay val="0"/>
        </c:title>
        <c:numFmt formatCode="General" sourceLinked="0"/>
        <c:majorTickMark val="cross"/>
        <c:minorTickMark val="none"/>
        <c:tickLblPos val="nextTo"/>
        <c:txPr>
          <a:bodyPr rot="0" vert="horz"/>
          <a:lstStyle/>
          <a:p>
            <a:pPr>
              <a:defRPr sz="700"/>
            </a:pPr>
            <a:endParaRPr lang="en-US"/>
          </a:p>
        </c:txPr>
        <c:crossAx val="-2118370808"/>
        <c:crosses val="autoZero"/>
        <c:crossBetween val="midCat"/>
      </c:valAx>
      <c:valAx>
        <c:axId val="-2118370808"/>
        <c:scaling>
          <c:orientation val="minMax"/>
          <c:max val="2.0"/>
          <c:min val="-4.0"/>
        </c:scaling>
        <c:delete val="0"/>
        <c:axPos val="l"/>
        <c:title>
          <c:tx>
            <c:rich>
              <a:bodyPr/>
              <a:lstStyle/>
              <a:p>
                <a:pPr>
                  <a:defRPr sz="800" b="1"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Standardized residuals</a:t>
                </a:r>
              </a:p>
            </c:rich>
          </c:tx>
          <c:overlay val="0"/>
        </c:title>
        <c:numFmt formatCode="General" sourceLinked="0"/>
        <c:majorTickMark val="cross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-2118378056"/>
        <c:crosses val="autoZero"/>
        <c:crossBetween val="midCat"/>
      </c:valAx>
      <c:spPr>
        <a:ln>
          <a:solidFill>
            <a:srgbClr val="C0C0C0"/>
          </a:solidFill>
          <a:prstDash val="solid"/>
        </a:ln>
      </c:spPr>
    </c:plotArea>
    <c:legend>
      <c:legendPos val="b"/>
      <c:legendEntry>
        <c:idx val="0"/>
        <c:delete val="1"/>
      </c:legendEntry>
      <c:overlay val="0"/>
      <c:spPr>
        <a:ln w="12700">
          <a:solidFill>
            <a:srgbClr val="000000"/>
          </a:solidFill>
          <a:prstDash val="solid"/>
        </a:ln>
      </c:spPr>
      <c:txPr>
        <a:bodyPr/>
        <a:lstStyle/>
        <a:p>
          <a:pPr>
            <a:defRPr sz="900" b="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 sz="900" b="1">
                <a:latin typeface="Arial"/>
                <a:ea typeface="Arial"/>
                <a:cs typeface="Arial"/>
              </a:defRPr>
            </a:pPr>
            <a:r>
              <a:rPr lang="en-US"/>
              <a:t>Pred(Accuracy) / Accuracy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>
              <a:noFill/>
            </a:ln>
            <a:effectLst/>
          </c:spPr>
          <c:marker>
            <c:symbol val="circle"/>
            <c:size val="3"/>
            <c:spPr>
              <a:ln w="0"/>
            </c:spPr>
          </c:marker>
          <c:dPt>
            <c:idx val="0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2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3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4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5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6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7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8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9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0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1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2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3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4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5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6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7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8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9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20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21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22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23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24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25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26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27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28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29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30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31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32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33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34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35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36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37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38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39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40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41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42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43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44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45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46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47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48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49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50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51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52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53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54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55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56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57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58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59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60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61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62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63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64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65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66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67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68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69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70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71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72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73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74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75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76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77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78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79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80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81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82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83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84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85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86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87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88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89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90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91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92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93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94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95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96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97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98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99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00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01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02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03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04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05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06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07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08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09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10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11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12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13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14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15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16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17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18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19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20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21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22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23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24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25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26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27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28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29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30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31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32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33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34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35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36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37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38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39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40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41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42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43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44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45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46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47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48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49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xVal>
            <c:numRef>
              <c:f>ANOVA_HID15!$D$6:$D$155</c:f>
              <c:numCache>
                <c:formatCode>0.000</c:formatCode>
                <c:ptCount val="150"/>
                <c:pt idx="0">
                  <c:v>0.813333333333333</c:v>
                </c:pt>
                <c:pt idx="1">
                  <c:v>0.813333333333333</c:v>
                </c:pt>
                <c:pt idx="2">
                  <c:v>0.813333333333333</c:v>
                </c:pt>
                <c:pt idx="3">
                  <c:v>0.813333333333333</c:v>
                </c:pt>
                <c:pt idx="4">
                  <c:v>0.813333333333333</c:v>
                </c:pt>
                <c:pt idx="5">
                  <c:v>0.813333333333333</c:v>
                </c:pt>
                <c:pt idx="6">
                  <c:v>0.813333333333333</c:v>
                </c:pt>
                <c:pt idx="7">
                  <c:v>0.813333333333333</c:v>
                </c:pt>
                <c:pt idx="8">
                  <c:v>0.813333333333333</c:v>
                </c:pt>
                <c:pt idx="9">
                  <c:v>0.813333333333333</c:v>
                </c:pt>
                <c:pt idx="10">
                  <c:v>0.813333333333333</c:v>
                </c:pt>
                <c:pt idx="11">
                  <c:v>0.813333333333333</c:v>
                </c:pt>
                <c:pt idx="12">
                  <c:v>0.813333333333333</c:v>
                </c:pt>
                <c:pt idx="13">
                  <c:v>0.813333333333333</c:v>
                </c:pt>
                <c:pt idx="14">
                  <c:v>0.813333333333333</c:v>
                </c:pt>
                <c:pt idx="15">
                  <c:v>0.813333333333333</c:v>
                </c:pt>
                <c:pt idx="16">
                  <c:v>0.813333333333333</c:v>
                </c:pt>
                <c:pt idx="17">
                  <c:v>0.813333333333333</c:v>
                </c:pt>
                <c:pt idx="18">
                  <c:v>0.813333333333333</c:v>
                </c:pt>
                <c:pt idx="19">
                  <c:v>0.813333333333333</c:v>
                </c:pt>
                <c:pt idx="20">
                  <c:v>0.813333333333333</c:v>
                </c:pt>
                <c:pt idx="21">
                  <c:v>0.813333333333333</c:v>
                </c:pt>
                <c:pt idx="22">
                  <c:v>0.813333333333333</c:v>
                </c:pt>
                <c:pt idx="23">
                  <c:v>0.813333333333333</c:v>
                </c:pt>
                <c:pt idx="24">
                  <c:v>0.813333333333333</c:v>
                </c:pt>
                <c:pt idx="25">
                  <c:v>0.813333333333333</c:v>
                </c:pt>
                <c:pt idx="26">
                  <c:v>0.813333333333333</c:v>
                </c:pt>
                <c:pt idx="27">
                  <c:v>0.813333333333333</c:v>
                </c:pt>
                <c:pt idx="28">
                  <c:v>0.813333333333333</c:v>
                </c:pt>
                <c:pt idx="29">
                  <c:v>0.813333333333333</c:v>
                </c:pt>
                <c:pt idx="30">
                  <c:v>0.813333333333333</c:v>
                </c:pt>
                <c:pt idx="31">
                  <c:v>0.813333333333333</c:v>
                </c:pt>
                <c:pt idx="32">
                  <c:v>0.813333333333333</c:v>
                </c:pt>
                <c:pt idx="33">
                  <c:v>0.813333333333333</c:v>
                </c:pt>
                <c:pt idx="34">
                  <c:v>0.813333333333333</c:v>
                </c:pt>
                <c:pt idx="35">
                  <c:v>0.813333333333333</c:v>
                </c:pt>
                <c:pt idx="36">
                  <c:v>0.813333333333333</c:v>
                </c:pt>
                <c:pt idx="37">
                  <c:v>0.813333333333333</c:v>
                </c:pt>
                <c:pt idx="38">
                  <c:v>0.813333333333333</c:v>
                </c:pt>
                <c:pt idx="39">
                  <c:v>0.813333333333333</c:v>
                </c:pt>
                <c:pt idx="40">
                  <c:v>0.813333333333333</c:v>
                </c:pt>
                <c:pt idx="41">
                  <c:v>0.813333333333333</c:v>
                </c:pt>
                <c:pt idx="42">
                  <c:v>0.813333333333333</c:v>
                </c:pt>
                <c:pt idx="43">
                  <c:v>0.813333333333333</c:v>
                </c:pt>
                <c:pt idx="44">
                  <c:v>0.813333333333333</c:v>
                </c:pt>
                <c:pt idx="45">
                  <c:v>0.813333333333333</c:v>
                </c:pt>
                <c:pt idx="46">
                  <c:v>0.813333333333333</c:v>
                </c:pt>
                <c:pt idx="47">
                  <c:v>0.813333333333333</c:v>
                </c:pt>
                <c:pt idx="48">
                  <c:v>0.813333333333333</c:v>
                </c:pt>
                <c:pt idx="49">
                  <c:v>0.813333333333333</c:v>
                </c:pt>
                <c:pt idx="50">
                  <c:v>0.813333333333333</c:v>
                </c:pt>
                <c:pt idx="51">
                  <c:v>0.813333333333333</c:v>
                </c:pt>
                <c:pt idx="52">
                  <c:v>0.813333333333333</c:v>
                </c:pt>
                <c:pt idx="53">
                  <c:v>0.813333333333333</c:v>
                </c:pt>
                <c:pt idx="54">
                  <c:v>0.813333333333333</c:v>
                </c:pt>
                <c:pt idx="55">
                  <c:v>0.813333333333333</c:v>
                </c:pt>
                <c:pt idx="56">
                  <c:v>0.813333333333333</c:v>
                </c:pt>
                <c:pt idx="57">
                  <c:v>0.813333333333333</c:v>
                </c:pt>
                <c:pt idx="58">
                  <c:v>0.813333333333333</c:v>
                </c:pt>
                <c:pt idx="59">
                  <c:v>0.813333333333333</c:v>
                </c:pt>
                <c:pt idx="60">
                  <c:v>0.813333333333333</c:v>
                </c:pt>
                <c:pt idx="61">
                  <c:v>0.813333333333333</c:v>
                </c:pt>
                <c:pt idx="62">
                  <c:v>0.813333333333333</c:v>
                </c:pt>
                <c:pt idx="63">
                  <c:v>0.813333333333333</c:v>
                </c:pt>
                <c:pt idx="64">
                  <c:v>0.813333333333333</c:v>
                </c:pt>
                <c:pt idx="65">
                  <c:v>0.813333333333333</c:v>
                </c:pt>
                <c:pt idx="66">
                  <c:v>0.813333333333333</c:v>
                </c:pt>
                <c:pt idx="67">
                  <c:v>0.813333333333333</c:v>
                </c:pt>
                <c:pt idx="68">
                  <c:v>0.813333333333333</c:v>
                </c:pt>
                <c:pt idx="69">
                  <c:v>0.813333333333333</c:v>
                </c:pt>
                <c:pt idx="70">
                  <c:v>0.813333333333333</c:v>
                </c:pt>
                <c:pt idx="71">
                  <c:v>0.813333333333333</c:v>
                </c:pt>
                <c:pt idx="72">
                  <c:v>0.813333333333333</c:v>
                </c:pt>
                <c:pt idx="73">
                  <c:v>0.653333333333333</c:v>
                </c:pt>
                <c:pt idx="74">
                  <c:v>0.653333333333333</c:v>
                </c:pt>
                <c:pt idx="75">
                  <c:v>0.653333333333333</c:v>
                </c:pt>
                <c:pt idx="76">
                  <c:v>0.653333333333333</c:v>
                </c:pt>
                <c:pt idx="77">
                  <c:v>0.653333333333333</c:v>
                </c:pt>
                <c:pt idx="78">
                  <c:v>0.653333333333333</c:v>
                </c:pt>
                <c:pt idx="79">
                  <c:v>0.653333333333333</c:v>
                </c:pt>
                <c:pt idx="80">
                  <c:v>0.653333333333333</c:v>
                </c:pt>
                <c:pt idx="81">
                  <c:v>0.653333333333333</c:v>
                </c:pt>
                <c:pt idx="82">
                  <c:v>0.653333333333333</c:v>
                </c:pt>
                <c:pt idx="83">
                  <c:v>0.653333333333333</c:v>
                </c:pt>
                <c:pt idx="84">
                  <c:v>0.653333333333333</c:v>
                </c:pt>
                <c:pt idx="85">
                  <c:v>0.653333333333333</c:v>
                </c:pt>
                <c:pt idx="86">
                  <c:v>0.653333333333333</c:v>
                </c:pt>
                <c:pt idx="87">
                  <c:v>0.653333333333333</c:v>
                </c:pt>
                <c:pt idx="88">
                  <c:v>0.653333333333333</c:v>
                </c:pt>
                <c:pt idx="89">
                  <c:v>0.653333333333333</c:v>
                </c:pt>
                <c:pt idx="90">
                  <c:v>0.653333333333333</c:v>
                </c:pt>
                <c:pt idx="91">
                  <c:v>0.653333333333333</c:v>
                </c:pt>
                <c:pt idx="92">
                  <c:v>0.653333333333333</c:v>
                </c:pt>
                <c:pt idx="93">
                  <c:v>0.653333333333333</c:v>
                </c:pt>
                <c:pt idx="94">
                  <c:v>0.653333333333333</c:v>
                </c:pt>
                <c:pt idx="95">
                  <c:v>0.653333333333333</c:v>
                </c:pt>
                <c:pt idx="96">
                  <c:v>0.653333333333333</c:v>
                </c:pt>
                <c:pt idx="97">
                  <c:v>0.653333333333333</c:v>
                </c:pt>
                <c:pt idx="98">
                  <c:v>0.653333333333333</c:v>
                </c:pt>
                <c:pt idx="99">
                  <c:v>0.653333333333333</c:v>
                </c:pt>
                <c:pt idx="100">
                  <c:v>0.653333333333333</c:v>
                </c:pt>
                <c:pt idx="101">
                  <c:v>0.653333333333333</c:v>
                </c:pt>
                <c:pt idx="102">
                  <c:v>0.653333333333333</c:v>
                </c:pt>
                <c:pt idx="103">
                  <c:v>0.653333333333333</c:v>
                </c:pt>
                <c:pt idx="104">
                  <c:v>0.653333333333333</c:v>
                </c:pt>
                <c:pt idx="105">
                  <c:v>0.653333333333333</c:v>
                </c:pt>
                <c:pt idx="106">
                  <c:v>0.653333333333333</c:v>
                </c:pt>
                <c:pt idx="107">
                  <c:v>0.653333333333333</c:v>
                </c:pt>
                <c:pt idx="108">
                  <c:v>0.653333333333333</c:v>
                </c:pt>
                <c:pt idx="109">
                  <c:v>0.653333333333333</c:v>
                </c:pt>
                <c:pt idx="110">
                  <c:v>0.653333333333333</c:v>
                </c:pt>
                <c:pt idx="111">
                  <c:v>0.653333333333333</c:v>
                </c:pt>
                <c:pt idx="112">
                  <c:v>0.653333333333333</c:v>
                </c:pt>
                <c:pt idx="113">
                  <c:v>0.653333333333333</c:v>
                </c:pt>
                <c:pt idx="114">
                  <c:v>0.653333333333333</c:v>
                </c:pt>
                <c:pt idx="115">
                  <c:v>0.653333333333333</c:v>
                </c:pt>
                <c:pt idx="116">
                  <c:v>0.653333333333333</c:v>
                </c:pt>
                <c:pt idx="117">
                  <c:v>0.653333333333333</c:v>
                </c:pt>
                <c:pt idx="118">
                  <c:v>0.653333333333333</c:v>
                </c:pt>
                <c:pt idx="119">
                  <c:v>0.653333333333333</c:v>
                </c:pt>
                <c:pt idx="120">
                  <c:v>0.653333333333333</c:v>
                </c:pt>
                <c:pt idx="121">
                  <c:v>0.653333333333333</c:v>
                </c:pt>
                <c:pt idx="122">
                  <c:v>0.653333333333333</c:v>
                </c:pt>
                <c:pt idx="123">
                  <c:v>0.653333333333333</c:v>
                </c:pt>
                <c:pt idx="124">
                  <c:v>0.653333333333333</c:v>
                </c:pt>
                <c:pt idx="125">
                  <c:v>0.653333333333333</c:v>
                </c:pt>
                <c:pt idx="126">
                  <c:v>0.653333333333333</c:v>
                </c:pt>
                <c:pt idx="127">
                  <c:v>0.653333333333333</c:v>
                </c:pt>
                <c:pt idx="128">
                  <c:v>0.653333333333333</c:v>
                </c:pt>
                <c:pt idx="129">
                  <c:v>0.653333333333333</c:v>
                </c:pt>
                <c:pt idx="130">
                  <c:v>0.653333333333333</c:v>
                </c:pt>
                <c:pt idx="131">
                  <c:v>0.653333333333333</c:v>
                </c:pt>
                <c:pt idx="132">
                  <c:v>0.653333333333333</c:v>
                </c:pt>
                <c:pt idx="133">
                  <c:v>0.653333333333333</c:v>
                </c:pt>
                <c:pt idx="134">
                  <c:v>0.653333333333333</c:v>
                </c:pt>
                <c:pt idx="135">
                  <c:v>0.653333333333333</c:v>
                </c:pt>
                <c:pt idx="136">
                  <c:v>0.653333333333333</c:v>
                </c:pt>
                <c:pt idx="137">
                  <c:v>0.653333333333333</c:v>
                </c:pt>
                <c:pt idx="138">
                  <c:v>0.653333333333333</c:v>
                </c:pt>
                <c:pt idx="139">
                  <c:v>0.653333333333333</c:v>
                </c:pt>
                <c:pt idx="140">
                  <c:v>0.653333333333333</c:v>
                </c:pt>
                <c:pt idx="141">
                  <c:v>0.653333333333333</c:v>
                </c:pt>
                <c:pt idx="142">
                  <c:v>0.653333333333333</c:v>
                </c:pt>
                <c:pt idx="143">
                  <c:v>0.653333333333333</c:v>
                </c:pt>
                <c:pt idx="144">
                  <c:v>0.653333333333333</c:v>
                </c:pt>
                <c:pt idx="145">
                  <c:v>0.653333333333333</c:v>
                </c:pt>
                <c:pt idx="146">
                  <c:v>0.653333333333333</c:v>
                </c:pt>
                <c:pt idx="147">
                  <c:v>0.653333333333333</c:v>
                </c:pt>
              </c:numCache>
            </c:numRef>
          </c:xVal>
          <c:yVal>
            <c:numRef>
              <c:f>ANOVA_HID15!$C$6:$C$155</c:f>
              <c:numCache>
                <c:formatCode>0.000</c:formatCode>
                <c:ptCount val="150"/>
                <c:pt idx="0">
                  <c:v>0.5</c:v>
                </c:pt>
                <c:pt idx="1">
                  <c:v>0.625</c:v>
                </c:pt>
                <c:pt idx="2">
                  <c:v>0.75</c:v>
                </c:pt>
                <c:pt idx="3">
                  <c:v>0.75</c:v>
                </c:pt>
                <c:pt idx="4">
                  <c:v>0.875</c:v>
                </c:pt>
                <c:pt idx="5">
                  <c:v>0.875</c:v>
                </c:pt>
                <c:pt idx="6">
                  <c:v>0.75</c:v>
                </c:pt>
                <c:pt idx="7">
                  <c:v>0.75</c:v>
                </c:pt>
                <c:pt idx="8">
                  <c:v>0.5</c:v>
                </c:pt>
                <c:pt idx="9">
                  <c:v>0.75</c:v>
                </c:pt>
                <c:pt idx="10">
                  <c:v>0.875</c:v>
                </c:pt>
                <c:pt idx="11">
                  <c:v>1.0</c:v>
                </c:pt>
                <c:pt idx="12">
                  <c:v>0.875</c:v>
                </c:pt>
                <c:pt idx="13">
                  <c:v>0.75</c:v>
                </c:pt>
                <c:pt idx="14">
                  <c:v>1.0</c:v>
                </c:pt>
                <c:pt idx="15">
                  <c:v>0.5</c:v>
                </c:pt>
                <c:pt idx="16">
                  <c:v>1.0</c:v>
                </c:pt>
                <c:pt idx="17">
                  <c:v>1.0</c:v>
                </c:pt>
                <c:pt idx="18">
                  <c:v>0.375</c:v>
                </c:pt>
                <c:pt idx="19">
                  <c:v>1.0</c:v>
                </c:pt>
                <c:pt idx="20">
                  <c:v>0.375</c:v>
                </c:pt>
                <c:pt idx="21">
                  <c:v>1.0</c:v>
                </c:pt>
                <c:pt idx="22">
                  <c:v>0.875</c:v>
                </c:pt>
                <c:pt idx="23">
                  <c:v>0.875</c:v>
                </c:pt>
                <c:pt idx="24">
                  <c:v>1.0</c:v>
                </c:pt>
                <c:pt idx="25">
                  <c:v>1.0</c:v>
                </c:pt>
                <c:pt idx="26">
                  <c:v>0.875</c:v>
                </c:pt>
                <c:pt idx="27">
                  <c:v>1.0</c:v>
                </c:pt>
                <c:pt idx="28">
                  <c:v>0.75</c:v>
                </c:pt>
                <c:pt idx="29">
                  <c:v>1.0</c:v>
                </c:pt>
                <c:pt idx="30">
                  <c:v>0.625</c:v>
                </c:pt>
                <c:pt idx="31">
                  <c:v>0.875</c:v>
                </c:pt>
                <c:pt idx="32">
                  <c:v>1.0</c:v>
                </c:pt>
                <c:pt idx="33">
                  <c:v>1.0</c:v>
                </c:pt>
                <c:pt idx="34">
                  <c:v>0.625</c:v>
                </c:pt>
                <c:pt idx="35">
                  <c:v>0.875</c:v>
                </c:pt>
                <c:pt idx="36">
                  <c:v>0.875</c:v>
                </c:pt>
                <c:pt idx="37">
                  <c:v>0.875</c:v>
                </c:pt>
                <c:pt idx="38">
                  <c:v>0.5</c:v>
                </c:pt>
                <c:pt idx="39">
                  <c:v>0.75</c:v>
                </c:pt>
                <c:pt idx="40">
                  <c:v>0.5</c:v>
                </c:pt>
                <c:pt idx="41">
                  <c:v>0.75</c:v>
                </c:pt>
                <c:pt idx="42">
                  <c:v>0.625</c:v>
                </c:pt>
                <c:pt idx="43">
                  <c:v>0.75</c:v>
                </c:pt>
                <c:pt idx="44">
                  <c:v>0.875</c:v>
                </c:pt>
                <c:pt idx="45">
                  <c:v>0.75</c:v>
                </c:pt>
                <c:pt idx="46">
                  <c:v>0.875</c:v>
                </c:pt>
                <c:pt idx="47">
                  <c:v>1.0</c:v>
                </c:pt>
                <c:pt idx="48">
                  <c:v>0.625</c:v>
                </c:pt>
                <c:pt idx="49">
                  <c:v>0.875</c:v>
                </c:pt>
                <c:pt idx="50">
                  <c:v>0.875</c:v>
                </c:pt>
                <c:pt idx="51">
                  <c:v>0.875</c:v>
                </c:pt>
                <c:pt idx="52">
                  <c:v>0.875</c:v>
                </c:pt>
                <c:pt idx="53">
                  <c:v>1.0</c:v>
                </c:pt>
                <c:pt idx="54">
                  <c:v>0.75</c:v>
                </c:pt>
                <c:pt idx="55">
                  <c:v>0.75</c:v>
                </c:pt>
                <c:pt idx="56">
                  <c:v>0.75</c:v>
                </c:pt>
                <c:pt idx="57">
                  <c:v>0.875</c:v>
                </c:pt>
                <c:pt idx="58">
                  <c:v>0.875</c:v>
                </c:pt>
                <c:pt idx="59">
                  <c:v>0.625</c:v>
                </c:pt>
                <c:pt idx="60">
                  <c:v>0.875</c:v>
                </c:pt>
                <c:pt idx="61">
                  <c:v>1.0</c:v>
                </c:pt>
                <c:pt idx="62">
                  <c:v>0.875</c:v>
                </c:pt>
                <c:pt idx="63">
                  <c:v>0.875</c:v>
                </c:pt>
                <c:pt idx="64">
                  <c:v>1.0</c:v>
                </c:pt>
                <c:pt idx="65">
                  <c:v>0.875</c:v>
                </c:pt>
                <c:pt idx="66">
                  <c:v>1.0</c:v>
                </c:pt>
                <c:pt idx="67">
                  <c:v>0.75</c:v>
                </c:pt>
                <c:pt idx="68">
                  <c:v>0.875</c:v>
                </c:pt>
                <c:pt idx="69">
                  <c:v>0.75</c:v>
                </c:pt>
                <c:pt idx="70">
                  <c:v>0.75</c:v>
                </c:pt>
                <c:pt idx="71">
                  <c:v>0.875</c:v>
                </c:pt>
                <c:pt idx="72">
                  <c:v>1.0</c:v>
                </c:pt>
                <c:pt idx="73">
                  <c:v>0.875</c:v>
                </c:pt>
                <c:pt idx="74">
                  <c:v>0.375</c:v>
                </c:pt>
                <c:pt idx="75">
                  <c:v>0.375</c:v>
                </c:pt>
                <c:pt idx="76">
                  <c:v>0.5</c:v>
                </c:pt>
                <c:pt idx="77">
                  <c:v>0.625</c:v>
                </c:pt>
                <c:pt idx="78">
                  <c:v>0.5</c:v>
                </c:pt>
                <c:pt idx="79">
                  <c:v>0.625</c:v>
                </c:pt>
                <c:pt idx="80">
                  <c:v>0.5</c:v>
                </c:pt>
                <c:pt idx="81">
                  <c:v>0.625</c:v>
                </c:pt>
                <c:pt idx="82">
                  <c:v>0.75</c:v>
                </c:pt>
                <c:pt idx="83">
                  <c:v>0.25</c:v>
                </c:pt>
                <c:pt idx="84">
                  <c:v>0.375</c:v>
                </c:pt>
                <c:pt idx="85">
                  <c:v>0.875</c:v>
                </c:pt>
                <c:pt idx="86">
                  <c:v>0.625</c:v>
                </c:pt>
                <c:pt idx="87">
                  <c:v>0.875</c:v>
                </c:pt>
                <c:pt idx="88">
                  <c:v>0.75</c:v>
                </c:pt>
                <c:pt idx="89">
                  <c:v>0.625</c:v>
                </c:pt>
                <c:pt idx="90">
                  <c:v>0.625</c:v>
                </c:pt>
                <c:pt idx="91">
                  <c:v>1.0</c:v>
                </c:pt>
                <c:pt idx="92">
                  <c:v>0.5</c:v>
                </c:pt>
                <c:pt idx="93">
                  <c:v>0.75</c:v>
                </c:pt>
                <c:pt idx="94">
                  <c:v>0.75</c:v>
                </c:pt>
                <c:pt idx="95">
                  <c:v>0.625</c:v>
                </c:pt>
                <c:pt idx="96">
                  <c:v>0.625</c:v>
                </c:pt>
                <c:pt idx="97">
                  <c:v>0.625</c:v>
                </c:pt>
                <c:pt idx="98">
                  <c:v>0.625</c:v>
                </c:pt>
                <c:pt idx="99">
                  <c:v>0.5</c:v>
                </c:pt>
                <c:pt idx="100">
                  <c:v>0.625</c:v>
                </c:pt>
                <c:pt idx="101">
                  <c:v>0.625</c:v>
                </c:pt>
                <c:pt idx="102">
                  <c:v>0.625</c:v>
                </c:pt>
                <c:pt idx="103">
                  <c:v>0.5</c:v>
                </c:pt>
                <c:pt idx="104">
                  <c:v>0.5</c:v>
                </c:pt>
                <c:pt idx="105">
                  <c:v>0.625</c:v>
                </c:pt>
                <c:pt idx="106">
                  <c:v>0.625</c:v>
                </c:pt>
                <c:pt idx="107">
                  <c:v>0.75</c:v>
                </c:pt>
                <c:pt idx="108">
                  <c:v>1.0</c:v>
                </c:pt>
                <c:pt idx="109">
                  <c:v>0.625</c:v>
                </c:pt>
                <c:pt idx="110">
                  <c:v>0.875</c:v>
                </c:pt>
                <c:pt idx="111">
                  <c:v>1.0</c:v>
                </c:pt>
                <c:pt idx="112">
                  <c:v>1.0</c:v>
                </c:pt>
                <c:pt idx="113">
                  <c:v>0.125</c:v>
                </c:pt>
                <c:pt idx="114">
                  <c:v>0.875</c:v>
                </c:pt>
                <c:pt idx="115">
                  <c:v>0.75</c:v>
                </c:pt>
                <c:pt idx="116">
                  <c:v>1.0</c:v>
                </c:pt>
                <c:pt idx="117">
                  <c:v>0.625</c:v>
                </c:pt>
                <c:pt idx="118">
                  <c:v>0.5</c:v>
                </c:pt>
                <c:pt idx="119">
                  <c:v>0.625</c:v>
                </c:pt>
                <c:pt idx="120">
                  <c:v>0.625</c:v>
                </c:pt>
                <c:pt idx="121">
                  <c:v>0.5</c:v>
                </c:pt>
                <c:pt idx="122">
                  <c:v>0.625</c:v>
                </c:pt>
                <c:pt idx="123">
                  <c:v>0.375</c:v>
                </c:pt>
                <c:pt idx="124">
                  <c:v>0.5</c:v>
                </c:pt>
                <c:pt idx="125">
                  <c:v>0.625</c:v>
                </c:pt>
                <c:pt idx="126">
                  <c:v>0.625</c:v>
                </c:pt>
                <c:pt idx="127">
                  <c:v>0.625</c:v>
                </c:pt>
                <c:pt idx="128">
                  <c:v>0.875</c:v>
                </c:pt>
                <c:pt idx="129">
                  <c:v>0.625</c:v>
                </c:pt>
                <c:pt idx="130">
                  <c:v>0.625</c:v>
                </c:pt>
                <c:pt idx="131">
                  <c:v>0.75</c:v>
                </c:pt>
                <c:pt idx="132">
                  <c:v>0.625</c:v>
                </c:pt>
                <c:pt idx="133">
                  <c:v>0.5</c:v>
                </c:pt>
                <c:pt idx="134">
                  <c:v>0.5</c:v>
                </c:pt>
                <c:pt idx="135">
                  <c:v>0.75</c:v>
                </c:pt>
                <c:pt idx="136">
                  <c:v>0.75</c:v>
                </c:pt>
                <c:pt idx="137">
                  <c:v>0.625</c:v>
                </c:pt>
                <c:pt idx="138">
                  <c:v>0.625</c:v>
                </c:pt>
                <c:pt idx="139">
                  <c:v>0.875</c:v>
                </c:pt>
                <c:pt idx="140">
                  <c:v>0.875</c:v>
                </c:pt>
                <c:pt idx="141">
                  <c:v>0.75</c:v>
                </c:pt>
                <c:pt idx="142">
                  <c:v>0.5</c:v>
                </c:pt>
                <c:pt idx="143">
                  <c:v>0.375</c:v>
                </c:pt>
                <c:pt idx="144">
                  <c:v>1.0</c:v>
                </c:pt>
                <c:pt idx="145">
                  <c:v>0.625</c:v>
                </c:pt>
                <c:pt idx="146">
                  <c:v>0.625</c:v>
                </c:pt>
                <c:pt idx="147">
                  <c:v>1.0</c:v>
                </c:pt>
              </c:numCache>
            </c:numRef>
          </c:yVal>
          <c:smooth val="0"/>
        </c:ser>
        <c:ser>
          <c:idx val="1"/>
          <c:order val="1"/>
          <c:tx>
            <c:v>HSL</c:v>
          </c:tx>
          <c:spPr>
            <a:ln w="25400">
              <a:noFill/>
            </a:ln>
            <a:effectLst/>
          </c:spPr>
          <c:marker>
            <c:symbol val="circle"/>
            <c:size val="3"/>
            <c:spPr>
              <a:solidFill>
                <a:srgbClr val="FF0000"/>
              </a:solidFill>
              <a:ln w="0">
                <a:solidFill>
                  <a:srgbClr val="FF0000"/>
                </a:solidFill>
                <a:prstDash val="solid"/>
              </a:ln>
            </c:spPr>
          </c:marker>
          <c:xVal>
            <c:numLit>
              <c:formatCode>General</c:formatCode>
              <c:ptCount val="1"/>
              <c:pt idx="0">
                <c:v>0.653333333333333</c:v>
              </c:pt>
            </c:numLit>
          </c:xVal>
          <c:yVal>
            <c:numLit>
              <c:formatCode>General</c:formatCode>
              <c:ptCount val="1"/>
              <c:pt idx="0">
                <c:v>0.5</c:v>
              </c:pt>
            </c:numLit>
          </c:yVal>
          <c:smooth val="0"/>
        </c:ser>
        <c:ser>
          <c:idx val="2"/>
          <c:order val="2"/>
          <c:tx>
            <c:v>HSV</c:v>
          </c:tx>
          <c:spPr>
            <a:ln w="25400">
              <a:noFill/>
            </a:ln>
            <a:effectLst/>
          </c:spPr>
          <c:marker>
            <c:symbol val="circle"/>
            <c:size val="3"/>
            <c:spPr>
              <a:solidFill>
                <a:srgbClr val="3266FF"/>
              </a:solidFill>
              <a:ln w="0">
                <a:solidFill>
                  <a:srgbClr val="3266FF"/>
                </a:solidFill>
                <a:prstDash val="solid"/>
              </a:ln>
            </c:spPr>
          </c:marker>
          <c:xVal>
            <c:numLit>
              <c:formatCode>General</c:formatCode>
              <c:ptCount val="1"/>
              <c:pt idx="0">
                <c:v>0.813333333333333</c:v>
              </c:pt>
            </c:numLit>
          </c:xVal>
          <c:yVal>
            <c:numLit>
              <c:formatCode>General</c:formatCode>
              <c:ptCount val="1"/>
              <c:pt idx="0">
                <c:v>0.625</c:v>
              </c:pt>
            </c:numLit>
          </c:yVal>
          <c:smooth val="0"/>
        </c:ser>
        <c:ser>
          <c:idx val="3"/>
          <c:order val="3"/>
          <c:spPr>
            <a:ln w="12700">
              <a:solidFill>
                <a:srgbClr val="C0C0C0"/>
              </a:solidFill>
              <a:prstDash val="solid"/>
            </a:ln>
            <a:effectLst/>
          </c:spPr>
          <c:marker>
            <c:symbol val="none"/>
          </c:marker>
          <c:xVal>
            <c:numRef>
              <c:f>ANOVA_HID16!$B$1:$B$70</c:f>
              <c:numCache>
                <c:formatCode>General</c:formatCode>
                <c:ptCount val="70"/>
                <c:pt idx="0">
                  <c:v>0.646933333333333</c:v>
                </c:pt>
                <c:pt idx="1">
                  <c:v>0.651702415458937</c:v>
                </c:pt>
                <c:pt idx="2">
                  <c:v>0.656471497584541</c:v>
                </c:pt>
                <c:pt idx="3">
                  <c:v>0.661240579710145</c:v>
                </c:pt>
                <c:pt idx="4">
                  <c:v>0.666009661835749</c:v>
                </c:pt>
                <c:pt idx="5">
                  <c:v>0.670778743961352</c:v>
                </c:pt>
                <c:pt idx="6">
                  <c:v>0.675547826086956</c:v>
                </c:pt>
                <c:pt idx="7">
                  <c:v>0.68031690821256</c:v>
                </c:pt>
                <c:pt idx="8">
                  <c:v>0.685085990338164</c:v>
                </c:pt>
                <c:pt idx="9">
                  <c:v>0.689855072463768</c:v>
                </c:pt>
                <c:pt idx="10">
                  <c:v>0.694624154589372</c:v>
                </c:pt>
                <c:pt idx="11">
                  <c:v>0.699393236714976</c:v>
                </c:pt>
                <c:pt idx="12">
                  <c:v>0.70416231884058</c:v>
                </c:pt>
                <c:pt idx="13">
                  <c:v>0.708931400966184</c:v>
                </c:pt>
                <c:pt idx="14">
                  <c:v>0.713700483091788</c:v>
                </c:pt>
                <c:pt idx="15">
                  <c:v>0.718469565217392</c:v>
                </c:pt>
                <c:pt idx="16">
                  <c:v>0.723238647342995</c:v>
                </c:pt>
                <c:pt idx="17">
                  <c:v>0.728007729468599</c:v>
                </c:pt>
                <c:pt idx="18">
                  <c:v>0.732776811594203</c:v>
                </c:pt>
                <c:pt idx="19">
                  <c:v>0.737545893719807</c:v>
                </c:pt>
                <c:pt idx="20">
                  <c:v>0.742314975845411</c:v>
                </c:pt>
                <c:pt idx="21">
                  <c:v>0.747084057971015</c:v>
                </c:pt>
                <c:pt idx="22">
                  <c:v>0.751853140096619</c:v>
                </c:pt>
                <c:pt idx="23">
                  <c:v>0.756622222222223</c:v>
                </c:pt>
                <c:pt idx="24">
                  <c:v>0.761391304347827</c:v>
                </c:pt>
                <c:pt idx="25">
                  <c:v>0.76616038647343</c:v>
                </c:pt>
                <c:pt idx="26">
                  <c:v>0.770929468599034</c:v>
                </c:pt>
                <c:pt idx="27">
                  <c:v>0.775698550724638</c:v>
                </c:pt>
                <c:pt idx="28">
                  <c:v>0.780467632850242</c:v>
                </c:pt>
                <c:pt idx="29">
                  <c:v>0.785236714975846</c:v>
                </c:pt>
                <c:pt idx="30">
                  <c:v>0.79000579710145</c:v>
                </c:pt>
                <c:pt idx="31">
                  <c:v>0.794774879227054</c:v>
                </c:pt>
                <c:pt idx="32">
                  <c:v>0.799543961352658</c:v>
                </c:pt>
                <c:pt idx="33">
                  <c:v>0.804313043478262</c:v>
                </c:pt>
                <c:pt idx="34">
                  <c:v>0.809082125603866</c:v>
                </c:pt>
                <c:pt idx="35">
                  <c:v>0.813851207729469</c:v>
                </c:pt>
                <c:pt idx="36">
                  <c:v>0.818620289855073</c:v>
                </c:pt>
                <c:pt idx="37">
                  <c:v>0.823389371980677</c:v>
                </c:pt>
                <c:pt idx="38">
                  <c:v>0.828158454106281</c:v>
                </c:pt>
                <c:pt idx="39">
                  <c:v>0.832927536231885</c:v>
                </c:pt>
                <c:pt idx="40">
                  <c:v>0.837696618357489</c:v>
                </c:pt>
                <c:pt idx="41">
                  <c:v>0.842465700483093</c:v>
                </c:pt>
                <c:pt idx="42">
                  <c:v>0.847234782608697</c:v>
                </c:pt>
                <c:pt idx="43">
                  <c:v>0.852003864734301</c:v>
                </c:pt>
                <c:pt idx="44">
                  <c:v>0.856772946859905</c:v>
                </c:pt>
                <c:pt idx="45">
                  <c:v>0.861542028985508</c:v>
                </c:pt>
                <c:pt idx="46">
                  <c:v>0.866311111111112</c:v>
                </c:pt>
                <c:pt idx="47">
                  <c:v>0.871080193236716</c:v>
                </c:pt>
                <c:pt idx="48">
                  <c:v>0.87584927536232</c:v>
                </c:pt>
                <c:pt idx="49">
                  <c:v>0.880618357487924</c:v>
                </c:pt>
                <c:pt idx="50">
                  <c:v>0.885387439613528</c:v>
                </c:pt>
                <c:pt idx="51">
                  <c:v>0.890156521739132</c:v>
                </c:pt>
                <c:pt idx="52">
                  <c:v>0.894925603864736</c:v>
                </c:pt>
                <c:pt idx="53">
                  <c:v>0.89969468599034</c:v>
                </c:pt>
                <c:pt idx="54">
                  <c:v>0.904463768115944</c:v>
                </c:pt>
                <c:pt idx="55">
                  <c:v>0.909232850241547</c:v>
                </c:pt>
                <c:pt idx="56">
                  <c:v>0.914001932367151</c:v>
                </c:pt>
                <c:pt idx="57">
                  <c:v>0.918771014492755</c:v>
                </c:pt>
                <c:pt idx="58">
                  <c:v>0.923540096618359</c:v>
                </c:pt>
                <c:pt idx="59">
                  <c:v>0.928309178743963</c:v>
                </c:pt>
                <c:pt idx="60">
                  <c:v>0.933078260869567</c:v>
                </c:pt>
                <c:pt idx="61">
                  <c:v>0.937847342995171</c:v>
                </c:pt>
                <c:pt idx="62">
                  <c:v>0.942616425120775</c:v>
                </c:pt>
                <c:pt idx="63">
                  <c:v>0.947385507246379</c:v>
                </c:pt>
                <c:pt idx="64">
                  <c:v>0.952154589371983</c:v>
                </c:pt>
                <c:pt idx="65">
                  <c:v>0.956923671497586</c:v>
                </c:pt>
                <c:pt idx="66">
                  <c:v>0.96169275362319</c:v>
                </c:pt>
                <c:pt idx="67">
                  <c:v>0.966461835748794</c:v>
                </c:pt>
                <c:pt idx="68">
                  <c:v>0.971230917874398</c:v>
                </c:pt>
                <c:pt idx="69">
                  <c:v>0.976000000000002</c:v>
                </c:pt>
              </c:numCache>
            </c:numRef>
          </c:xVal>
          <c:yVal>
            <c:numRef>
              <c:f>ANOVA_HID16!$C$1:$C$70</c:f>
              <c:numCache>
                <c:formatCode>General</c:formatCode>
                <c:ptCount val="70"/>
                <c:pt idx="0">
                  <c:v>0.30460444982318</c:v>
                </c:pt>
                <c:pt idx="1">
                  <c:v>0.309404416127758</c:v>
                </c:pt>
                <c:pt idx="2">
                  <c:v>0.314202631866279</c:v>
                </c:pt>
                <c:pt idx="3">
                  <c:v>0.318999096591687</c:v>
                </c:pt>
                <c:pt idx="4">
                  <c:v>0.323793809883658</c:v>
                </c:pt>
                <c:pt idx="5">
                  <c:v>0.32858677134863</c:v>
                </c:pt>
                <c:pt idx="6">
                  <c:v>0.333377980619832</c:v>
                </c:pt>
                <c:pt idx="7">
                  <c:v>0.338167437357318</c:v>
                </c:pt>
                <c:pt idx="8">
                  <c:v>0.342955141247985</c:v>
                </c:pt>
                <c:pt idx="9">
                  <c:v>0.347741092005603</c:v>
                </c:pt>
                <c:pt idx="10">
                  <c:v>0.352525289370836</c:v>
                </c:pt>
                <c:pt idx="11">
                  <c:v>0.35730773311126</c:v>
                </c:pt>
                <c:pt idx="12">
                  <c:v>0.362088423021381</c:v>
                </c:pt>
                <c:pt idx="13">
                  <c:v>0.366867358922653</c:v>
                </c:pt>
                <c:pt idx="14">
                  <c:v>0.371644540663492</c:v>
                </c:pt>
                <c:pt idx="15">
                  <c:v>0.376419968119282</c:v>
                </c:pt>
                <c:pt idx="16">
                  <c:v>0.381193641192392</c:v>
                </c:pt>
                <c:pt idx="17">
                  <c:v>0.385965559812179</c:v>
                </c:pt>
                <c:pt idx="18">
                  <c:v>0.390735723934995</c:v>
                </c:pt>
                <c:pt idx="19">
                  <c:v>0.39550413354419</c:v>
                </c:pt>
                <c:pt idx="20">
                  <c:v>0.400270788650112</c:v>
                </c:pt>
                <c:pt idx="21">
                  <c:v>0.405035689290109</c:v>
                </c:pt>
                <c:pt idx="22">
                  <c:v>0.409798835528524</c:v>
                </c:pt>
                <c:pt idx="23">
                  <c:v>0.41456022745669</c:v>
                </c:pt>
                <c:pt idx="24">
                  <c:v>0.419319865192926</c:v>
                </c:pt>
                <c:pt idx="25">
                  <c:v>0.424077748882523</c:v>
                </c:pt>
                <c:pt idx="26">
                  <c:v>0.428833878697736</c:v>
                </c:pt>
                <c:pt idx="27">
                  <c:v>0.43358825483777</c:v>
                </c:pt>
                <c:pt idx="28">
                  <c:v>0.438340877528766</c:v>
                </c:pt>
                <c:pt idx="29">
                  <c:v>0.44309174702378</c:v>
                </c:pt>
                <c:pt idx="30">
                  <c:v>0.447840863602769</c:v>
                </c:pt>
                <c:pt idx="31">
                  <c:v>0.452588227572564</c:v>
                </c:pt>
                <c:pt idx="32">
                  <c:v>0.457333839266851</c:v>
                </c:pt>
                <c:pt idx="33">
                  <c:v>0.46207769904614</c:v>
                </c:pt>
                <c:pt idx="34">
                  <c:v>0.466819807297744</c:v>
                </c:pt>
                <c:pt idx="35">
                  <c:v>0.471560164435745</c:v>
                </c:pt>
                <c:pt idx="36">
                  <c:v>0.476298770900963</c:v>
                </c:pt>
                <c:pt idx="37">
                  <c:v>0.481035627160921</c:v>
                </c:pt>
                <c:pt idx="38">
                  <c:v>0.485770733709814</c:v>
                </c:pt>
                <c:pt idx="39">
                  <c:v>0.490504091068464</c:v>
                </c:pt>
                <c:pt idx="40">
                  <c:v>0.495235699784287</c:v>
                </c:pt>
                <c:pt idx="41">
                  <c:v>0.499965560431248</c:v>
                </c:pt>
                <c:pt idx="42">
                  <c:v>0.504693673609815</c:v>
                </c:pt>
                <c:pt idx="43">
                  <c:v>0.509420039946919</c:v>
                </c:pt>
                <c:pt idx="44">
                  <c:v>0.514144660095899</c:v>
                </c:pt>
                <c:pt idx="45">
                  <c:v>0.51886753473646</c:v>
                </c:pt>
                <c:pt idx="46">
                  <c:v>0.523588664574615</c:v>
                </c:pt>
                <c:pt idx="47">
                  <c:v>0.528308050342633</c:v>
                </c:pt>
                <c:pt idx="48">
                  <c:v>0.533025692798987</c:v>
                </c:pt>
                <c:pt idx="49">
                  <c:v>0.53774159272829</c:v>
                </c:pt>
                <c:pt idx="50">
                  <c:v>0.542455750941241</c:v>
                </c:pt>
                <c:pt idx="51">
                  <c:v>0.547168168274562</c:v>
                </c:pt>
                <c:pt idx="52">
                  <c:v>0.551878845590933</c:v>
                </c:pt>
                <c:pt idx="53">
                  <c:v>0.556587783778928</c:v>
                </c:pt>
                <c:pt idx="54">
                  <c:v>0.56129498375295</c:v>
                </c:pt>
                <c:pt idx="55">
                  <c:v>0.566000446453157</c:v>
                </c:pt>
                <c:pt idx="56">
                  <c:v>0.570704172845397</c:v>
                </c:pt>
                <c:pt idx="57">
                  <c:v>0.575406163921132</c:v>
                </c:pt>
                <c:pt idx="58">
                  <c:v>0.580106420697362</c:v>
                </c:pt>
                <c:pt idx="59">
                  <c:v>0.584804944216554</c:v>
                </c:pt>
                <c:pt idx="60">
                  <c:v>0.589501735546558</c:v>
                </c:pt>
                <c:pt idx="61">
                  <c:v>0.594196795780532</c:v>
                </c:pt>
                <c:pt idx="62">
                  <c:v>0.598890126036857</c:v>
                </c:pt>
                <c:pt idx="63">
                  <c:v>0.603581727459054</c:v>
                </c:pt>
                <c:pt idx="64">
                  <c:v>0.608271601215701</c:v>
                </c:pt>
                <c:pt idx="65">
                  <c:v>0.612959748500344</c:v>
                </c:pt>
                <c:pt idx="66">
                  <c:v>0.617646170531409</c:v>
                </c:pt>
                <c:pt idx="67">
                  <c:v>0.62233086855211</c:v>
                </c:pt>
                <c:pt idx="68">
                  <c:v>0.62701384383036</c:v>
                </c:pt>
                <c:pt idx="69">
                  <c:v>0.631695097658676</c:v>
                </c:pt>
              </c:numCache>
            </c:numRef>
          </c:yVal>
          <c:smooth val="0"/>
        </c:ser>
        <c:ser>
          <c:idx val="4"/>
          <c:order val="4"/>
          <c:spPr>
            <a:ln w="12700">
              <a:solidFill>
                <a:srgbClr val="C0C0C0"/>
              </a:solidFill>
              <a:prstDash val="solid"/>
            </a:ln>
            <a:effectLst/>
          </c:spPr>
          <c:marker>
            <c:symbol val="none"/>
          </c:marker>
          <c:xVal>
            <c:numRef>
              <c:f>ANOVA_HID17!$B$1:$B$70</c:f>
              <c:numCache>
                <c:formatCode>General</c:formatCode>
                <c:ptCount val="70"/>
                <c:pt idx="0">
                  <c:v>0.522666666666667</c:v>
                </c:pt>
                <c:pt idx="1">
                  <c:v>0.529236714975846</c:v>
                </c:pt>
                <c:pt idx="2">
                  <c:v>0.535806763285024</c:v>
                </c:pt>
                <c:pt idx="3">
                  <c:v>0.542376811594203</c:v>
                </c:pt>
                <c:pt idx="4">
                  <c:v>0.548946859903382</c:v>
                </c:pt>
                <c:pt idx="5">
                  <c:v>0.55551690821256</c:v>
                </c:pt>
                <c:pt idx="6">
                  <c:v>0.562086956521739</c:v>
                </c:pt>
                <c:pt idx="7">
                  <c:v>0.568657004830918</c:v>
                </c:pt>
                <c:pt idx="8">
                  <c:v>0.575227053140097</c:v>
                </c:pt>
                <c:pt idx="9">
                  <c:v>0.581797101449275</c:v>
                </c:pt>
                <c:pt idx="10">
                  <c:v>0.588367149758454</c:v>
                </c:pt>
                <c:pt idx="11">
                  <c:v>0.594937198067633</c:v>
                </c:pt>
                <c:pt idx="12">
                  <c:v>0.601507246376811</c:v>
                </c:pt>
                <c:pt idx="13">
                  <c:v>0.60807729468599</c:v>
                </c:pt>
                <c:pt idx="14">
                  <c:v>0.614647342995169</c:v>
                </c:pt>
                <c:pt idx="15">
                  <c:v>0.621217391304347</c:v>
                </c:pt>
                <c:pt idx="16">
                  <c:v>0.627787439613526</c:v>
                </c:pt>
                <c:pt idx="17">
                  <c:v>0.634357487922705</c:v>
                </c:pt>
                <c:pt idx="18">
                  <c:v>0.640927536231883</c:v>
                </c:pt>
                <c:pt idx="19">
                  <c:v>0.647497584541062</c:v>
                </c:pt>
                <c:pt idx="20">
                  <c:v>0.654067632850241</c:v>
                </c:pt>
                <c:pt idx="21">
                  <c:v>0.66063768115942</c:v>
                </c:pt>
                <c:pt idx="22">
                  <c:v>0.667207729468598</c:v>
                </c:pt>
                <c:pt idx="23">
                  <c:v>0.673777777777777</c:v>
                </c:pt>
                <c:pt idx="24">
                  <c:v>0.680347826086956</c:v>
                </c:pt>
                <c:pt idx="25">
                  <c:v>0.686917874396134</c:v>
                </c:pt>
                <c:pt idx="26">
                  <c:v>0.693487922705313</c:v>
                </c:pt>
                <c:pt idx="27">
                  <c:v>0.700057971014492</c:v>
                </c:pt>
                <c:pt idx="28">
                  <c:v>0.706628019323671</c:v>
                </c:pt>
                <c:pt idx="29">
                  <c:v>0.713198067632849</c:v>
                </c:pt>
                <c:pt idx="30">
                  <c:v>0.719768115942028</c:v>
                </c:pt>
                <c:pt idx="31">
                  <c:v>0.726338164251207</c:v>
                </c:pt>
                <c:pt idx="32">
                  <c:v>0.732908212560385</c:v>
                </c:pt>
                <c:pt idx="33">
                  <c:v>0.739478260869564</c:v>
                </c:pt>
                <c:pt idx="34">
                  <c:v>0.746048309178743</c:v>
                </c:pt>
                <c:pt idx="35">
                  <c:v>0.752618357487921</c:v>
                </c:pt>
                <c:pt idx="36">
                  <c:v>0.7591884057971</c:v>
                </c:pt>
                <c:pt idx="37">
                  <c:v>0.765758454106279</c:v>
                </c:pt>
                <c:pt idx="38">
                  <c:v>0.772328502415458</c:v>
                </c:pt>
                <c:pt idx="39">
                  <c:v>0.778898550724636</c:v>
                </c:pt>
                <c:pt idx="40">
                  <c:v>0.785468599033815</c:v>
                </c:pt>
                <c:pt idx="41">
                  <c:v>0.792038647342994</c:v>
                </c:pt>
                <c:pt idx="42">
                  <c:v>0.798608695652172</c:v>
                </c:pt>
                <c:pt idx="43">
                  <c:v>0.805178743961351</c:v>
                </c:pt>
                <c:pt idx="44">
                  <c:v>0.81174879227053</c:v>
                </c:pt>
                <c:pt idx="45">
                  <c:v>0.818318840579708</c:v>
                </c:pt>
                <c:pt idx="46">
                  <c:v>0.824888888888887</c:v>
                </c:pt>
                <c:pt idx="47">
                  <c:v>0.831458937198066</c:v>
                </c:pt>
                <c:pt idx="48">
                  <c:v>0.838028985507245</c:v>
                </c:pt>
                <c:pt idx="49">
                  <c:v>0.844599033816423</c:v>
                </c:pt>
                <c:pt idx="50">
                  <c:v>0.851169082125602</c:v>
                </c:pt>
                <c:pt idx="51">
                  <c:v>0.857739130434781</c:v>
                </c:pt>
                <c:pt idx="52">
                  <c:v>0.864309178743959</c:v>
                </c:pt>
                <c:pt idx="53">
                  <c:v>0.870879227053138</c:v>
                </c:pt>
                <c:pt idx="54">
                  <c:v>0.877449275362317</c:v>
                </c:pt>
                <c:pt idx="55">
                  <c:v>0.884019323671495</c:v>
                </c:pt>
                <c:pt idx="56">
                  <c:v>0.890589371980674</c:v>
                </c:pt>
                <c:pt idx="57">
                  <c:v>0.897159420289853</c:v>
                </c:pt>
                <c:pt idx="58">
                  <c:v>0.903729468599032</c:v>
                </c:pt>
                <c:pt idx="59">
                  <c:v>0.91029951690821</c:v>
                </c:pt>
                <c:pt idx="60">
                  <c:v>0.916869565217389</c:v>
                </c:pt>
                <c:pt idx="61">
                  <c:v>0.923439613526568</c:v>
                </c:pt>
                <c:pt idx="62">
                  <c:v>0.930009661835746</c:v>
                </c:pt>
                <c:pt idx="63">
                  <c:v>0.936579710144925</c:v>
                </c:pt>
                <c:pt idx="64">
                  <c:v>0.943149758454104</c:v>
                </c:pt>
                <c:pt idx="65">
                  <c:v>0.949719806763282</c:v>
                </c:pt>
                <c:pt idx="66">
                  <c:v>0.956289855072461</c:v>
                </c:pt>
                <c:pt idx="67">
                  <c:v>0.96285990338164</c:v>
                </c:pt>
                <c:pt idx="68">
                  <c:v>0.969429951690819</c:v>
                </c:pt>
                <c:pt idx="69">
                  <c:v>0.975999999999997</c:v>
                </c:pt>
              </c:numCache>
            </c:numRef>
          </c:xVal>
          <c:yVal>
            <c:numRef>
              <c:f>ANOVA_HID17!$C$1:$C$70</c:f>
              <c:numCache>
                <c:formatCode>General</c:formatCode>
                <c:ptCount val="70"/>
                <c:pt idx="0">
                  <c:v>0.86641526597155</c:v>
                </c:pt>
                <c:pt idx="1">
                  <c:v>0.872880714680562</c:v>
                </c:pt>
                <c:pt idx="2">
                  <c:v>0.87934944685439</c:v>
                </c:pt>
                <c:pt idx="3">
                  <c:v>0.885821465398899</c:v>
                </c:pt>
                <c:pt idx="4">
                  <c:v>0.892296773128962</c:v>
                </c:pt>
                <c:pt idx="5">
                  <c:v>0.898775372768061</c:v>
                </c:pt>
                <c:pt idx="6">
                  <c:v>0.905257266947898</c:v>
                </c:pt>
                <c:pt idx="7">
                  <c:v>0.911742458208021</c:v>
                </c:pt>
                <c:pt idx="8">
                  <c:v>0.918230948995463</c:v>
                </c:pt>
                <c:pt idx="9">
                  <c:v>0.924722741664388</c:v>
                </c:pt>
                <c:pt idx="10">
                  <c:v>0.931217838475761</c:v>
                </c:pt>
                <c:pt idx="11">
                  <c:v>0.937716241597015</c:v>
                </c:pt>
                <c:pt idx="12">
                  <c:v>0.944217953101748</c:v>
                </c:pt>
                <c:pt idx="13">
                  <c:v>0.950722974969416</c:v>
                </c:pt>
                <c:pt idx="14">
                  <c:v>0.957231309085059</c:v>
                </c:pt>
                <c:pt idx="15">
                  <c:v>0.963742957239017</c:v>
                </c:pt>
                <c:pt idx="16">
                  <c:v>0.970257921126682</c:v>
                </c:pt>
                <c:pt idx="17">
                  <c:v>0.976776202348246</c:v>
                </c:pt>
                <c:pt idx="18">
                  <c:v>0.983297802408471</c:v>
                </c:pt>
                <c:pt idx="19">
                  <c:v>0.989822722716473</c:v>
                </c:pt>
                <c:pt idx="20">
                  <c:v>0.996350964585518</c:v>
                </c:pt>
                <c:pt idx="21">
                  <c:v>1.002882529232826</c:v>
                </c:pt>
                <c:pt idx="22">
                  <c:v>1.009417417779401</c:v>
                </c:pt>
                <c:pt idx="23">
                  <c:v>1.015955631249863</c:v>
                </c:pt>
                <c:pt idx="24">
                  <c:v>1.022497170572302</c:v>
                </c:pt>
                <c:pt idx="25">
                  <c:v>1.02904203657814</c:v>
                </c:pt>
                <c:pt idx="26">
                  <c:v>1.035590230002015</c:v>
                </c:pt>
                <c:pt idx="27">
                  <c:v>1.042141751481668</c:v>
                </c:pt>
                <c:pt idx="28">
                  <c:v>1.048696601557852</c:v>
                </c:pt>
                <c:pt idx="29">
                  <c:v>1.055254780674256</c:v>
                </c:pt>
                <c:pt idx="30">
                  <c:v>1.061816289177435</c:v>
                </c:pt>
                <c:pt idx="31">
                  <c:v>1.068381127316765</c:v>
                </c:pt>
                <c:pt idx="32">
                  <c:v>1.074949295244404</c:v>
                </c:pt>
                <c:pt idx="33">
                  <c:v>1.081520793015266</c:v>
                </c:pt>
                <c:pt idx="34">
                  <c:v>1.088095620587021</c:v>
                </c:pt>
                <c:pt idx="35">
                  <c:v>1.094673777820096</c:v>
                </c:pt>
                <c:pt idx="36">
                  <c:v>1.101255264477693</c:v>
                </c:pt>
                <c:pt idx="37">
                  <c:v>1.107840080225831</c:v>
                </c:pt>
                <c:pt idx="38">
                  <c:v>1.11442822463339</c:v>
                </c:pt>
                <c:pt idx="39">
                  <c:v>1.12101969717217</c:v>
                </c:pt>
                <c:pt idx="40">
                  <c:v>1.127614497216978</c:v>
                </c:pt>
                <c:pt idx="41">
                  <c:v>1.134212624045712</c:v>
                </c:pt>
                <c:pt idx="42">
                  <c:v>1.140814076839466</c:v>
                </c:pt>
                <c:pt idx="43">
                  <c:v>1.147418854682655</c:v>
                </c:pt>
                <c:pt idx="44">
                  <c:v>1.15402695656314</c:v>
                </c:pt>
                <c:pt idx="45">
                  <c:v>1.160638381372384</c:v>
                </c:pt>
                <c:pt idx="46">
                  <c:v>1.167253127905607</c:v>
                </c:pt>
                <c:pt idx="47">
                  <c:v>1.173871194861963</c:v>
                </c:pt>
                <c:pt idx="48">
                  <c:v>1.18049258084473</c:v>
                </c:pt>
                <c:pt idx="49">
                  <c:v>1.187117284361509</c:v>
                </c:pt>
                <c:pt idx="50">
                  <c:v>1.193745303824446</c:v>
                </c:pt>
                <c:pt idx="51">
                  <c:v>1.200376637550457</c:v>
                </c:pt>
                <c:pt idx="52">
                  <c:v>1.207011283761472</c:v>
                </c:pt>
                <c:pt idx="53">
                  <c:v>1.213649240584696</c:v>
                </c:pt>
                <c:pt idx="54">
                  <c:v>1.220290506052871</c:v>
                </c:pt>
                <c:pt idx="55">
                  <c:v>1.226935078104569</c:v>
                </c:pt>
                <c:pt idx="56">
                  <c:v>1.23358295458448</c:v>
                </c:pt>
                <c:pt idx="57">
                  <c:v>1.240234133243728</c:v>
                </c:pt>
                <c:pt idx="58">
                  <c:v>1.24688861174019</c:v>
                </c:pt>
                <c:pt idx="59">
                  <c:v>1.253546387638832</c:v>
                </c:pt>
                <c:pt idx="60">
                  <c:v>1.260207458412059</c:v>
                </c:pt>
                <c:pt idx="61">
                  <c:v>1.266871821440072</c:v>
                </c:pt>
                <c:pt idx="62">
                  <c:v>1.273539474011247</c:v>
                </c:pt>
                <c:pt idx="63">
                  <c:v>1.280210413322516</c:v>
                </c:pt>
                <c:pt idx="64">
                  <c:v>1.286884636479765</c:v>
                </c:pt>
                <c:pt idx="65">
                  <c:v>1.293562140498247</c:v>
                </c:pt>
                <c:pt idx="66">
                  <c:v>1.300242922303002</c:v>
                </c:pt>
                <c:pt idx="67">
                  <c:v>1.306926978729294</c:v>
                </c:pt>
                <c:pt idx="68">
                  <c:v>1.313614306523049</c:v>
                </c:pt>
                <c:pt idx="69">
                  <c:v>1.320304902341323</c:v>
                </c:pt>
              </c:numCache>
            </c:numRef>
          </c:yVal>
          <c:smooth val="0"/>
        </c:ser>
        <c:ser>
          <c:idx val="5"/>
          <c:order val="5"/>
          <c:spPr>
            <a:ln w="3175">
              <a:solidFill>
                <a:srgbClr val="000000"/>
              </a:solidFill>
              <a:prstDash val="lgDash"/>
            </a:ln>
          </c:spPr>
          <c:marker>
            <c:symbol val="none"/>
          </c:marker>
          <c:xVal>
            <c:numLit>
              <c:formatCode>General</c:formatCode>
              <c:ptCount val="2"/>
              <c:pt idx="0">
                <c:v>0.0</c:v>
              </c:pt>
              <c:pt idx="1">
                <c:v>1.4</c:v>
              </c:pt>
            </c:numLit>
          </c:xVal>
          <c:yVal>
            <c:numLit>
              <c:formatCode>General</c:formatCode>
              <c:ptCount val="2"/>
              <c:pt idx="0">
                <c:v>0.0</c:v>
              </c:pt>
              <c:pt idx="1">
                <c:v>1.4</c:v>
              </c:pt>
            </c:numLit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2111487048"/>
        <c:axId val="-2111481464"/>
      </c:scatterChart>
      <c:valAx>
        <c:axId val="-2111487048"/>
        <c:scaling>
          <c:orientation val="minMax"/>
          <c:max val="1.4"/>
          <c:min val="0.0"/>
        </c:scaling>
        <c:delete val="0"/>
        <c:axPos val="b"/>
        <c:title>
          <c:tx>
            <c:rich>
              <a:bodyPr/>
              <a:lstStyle/>
              <a:p>
                <a:pPr>
                  <a:defRPr sz="800" b="1"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Pred(Accuracy)</a:t>
                </a:r>
              </a:p>
            </c:rich>
          </c:tx>
          <c:overlay val="0"/>
        </c:title>
        <c:numFmt formatCode="General" sourceLinked="0"/>
        <c:majorTickMark val="cross"/>
        <c:minorTickMark val="none"/>
        <c:tickLblPos val="nextTo"/>
        <c:txPr>
          <a:bodyPr rot="0" vert="horz"/>
          <a:lstStyle/>
          <a:p>
            <a:pPr>
              <a:defRPr sz="700"/>
            </a:pPr>
            <a:endParaRPr lang="en-US"/>
          </a:p>
        </c:txPr>
        <c:crossAx val="-2111481464"/>
        <c:crosses val="autoZero"/>
        <c:crossBetween val="midCat"/>
      </c:valAx>
      <c:valAx>
        <c:axId val="-2111481464"/>
        <c:scaling>
          <c:orientation val="minMax"/>
          <c:max val="1.4"/>
          <c:min val="0.0"/>
        </c:scaling>
        <c:delete val="0"/>
        <c:axPos val="l"/>
        <c:title>
          <c:tx>
            <c:rich>
              <a:bodyPr/>
              <a:lstStyle/>
              <a:p>
                <a:pPr>
                  <a:defRPr sz="800" b="1"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Accuracy</a:t>
                </a:r>
              </a:p>
            </c:rich>
          </c:tx>
          <c:overlay val="0"/>
        </c:title>
        <c:numFmt formatCode="General" sourceLinked="0"/>
        <c:majorTickMark val="cross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-2111487048"/>
        <c:crosses val="autoZero"/>
        <c:crossBetween val="midCat"/>
      </c:valAx>
      <c:spPr>
        <a:ln>
          <a:solidFill>
            <a:srgbClr val="C0C0C0"/>
          </a:solidFill>
          <a:prstDash val="solid"/>
        </a:ln>
      </c:spPr>
    </c:plotArea>
    <c:legend>
      <c:legendPos val="b"/>
      <c:legendEntry>
        <c:idx val="0"/>
        <c:delete val="1"/>
      </c:legendEntry>
      <c:legendEntry>
        <c:idx val="3"/>
        <c:delete val="1"/>
      </c:legendEntry>
      <c:legendEntry>
        <c:idx val="4"/>
        <c:delete val="1"/>
      </c:legendEntry>
      <c:legendEntry>
        <c:idx val="5"/>
        <c:delete val="1"/>
      </c:legendEntry>
      <c:overlay val="0"/>
      <c:spPr>
        <a:ln w="12700">
          <a:solidFill>
            <a:srgbClr val="000000"/>
          </a:solidFill>
          <a:prstDash val="solid"/>
        </a:ln>
      </c:spPr>
      <c:txPr>
        <a:bodyPr/>
        <a:lstStyle/>
        <a:p>
          <a:pPr>
            <a:defRPr sz="900" b="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 sz="900" b="1">
                <a:latin typeface="Arial"/>
                <a:ea typeface="Arial"/>
                <a:cs typeface="Arial"/>
              </a:defRPr>
            </a:pPr>
            <a:r>
              <a:rPr lang="en-US"/>
              <a:t>Standardized residuals / Accuracy</a:t>
            </a:r>
          </a:p>
        </c:rich>
      </c:tx>
      <c:overlay val="0"/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1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2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3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4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5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6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7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8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9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10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11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12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13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14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15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16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17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18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19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20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21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22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23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24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25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26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27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28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29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30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31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32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33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34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35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36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37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38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39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40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41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42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43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44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45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46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47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48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49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50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51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52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53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54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55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56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57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58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59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60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61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62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63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64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65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66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67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68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69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70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71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72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73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74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75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76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77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78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79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80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81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82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83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84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85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86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87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88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89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90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91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92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93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94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95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96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97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98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99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100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101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102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103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104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105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106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107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108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109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110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111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112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113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114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115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116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117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118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119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120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121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122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123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124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125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126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127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128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129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130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131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132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133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134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135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136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137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138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139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140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141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142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143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144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145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146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147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148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149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cat>
            <c:strRef>
              <c:f>ANOVA_HID15!$A$6:$A$155</c:f>
              <c:strCache>
                <c:ptCount val="148"/>
                <c:pt idx="0">
                  <c:v>Obs3</c:v>
                </c:pt>
                <c:pt idx="1">
                  <c:v>Obs4</c:v>
                </c:pt>
                <c:pt idx="2">
                  <c:v>Obs5</c:v>
                </c:pt>
                <c:pt idx="3">
                  <c:v>Obs6</c:v>
                </c:pt>
                <c:pt idx="4">
                  <c:v>Obs7</c:v>
                </c:pt>
                <c:pt idx="5">
                  <c:v>Obs8</c:v>
                </c:pt>
                <c:pt idx="6">
                  <c:v>Obs9</c:v>
                </c:pt>
                <c:pt idx="7">
                  <c:v>Obs10</c:v>
                </c:pt>
                <c:pt idx="8">
                  <c:v>Obs11</c:v>
                </c:pt>
                <c:pt idx="9">
                  <c:v>Obs12</c:v>
                </c:pt>
                <c:pt idx="10">
                  <c:v>Obs13</c:v>
                </c:pt>
                <c:pt idx="11">
                  <c:v>Obs14</c:v>
                </c:pt>
                <c:pt idx="12">
                  <c:v>Obs15</c:v>
                </c:pt>
                <c:pt idx="13">
                  <c:v>Obs16</c:v>
                </c:pt>
                <c:pt idx="14">
                  <c:v>Obs17</c:v>
                </c:pt>
                <c:pt idx="15">
                  <c:v>Obs18</c:v>
                </c:pt>
                <c:pt idx="16">
                  <c:v>Obs19</c:v>
                </c:pt>
                <c:pt idx="17">
                  <c:v>Obs20</c:v>
                </c:pt>
                <c:pt idx="18">
                  <c:v>Obs21</c:v>
                </c:pt>
                <c:pt idx="19">
                  <c:v>Obs22</c:v>
                </c:pt>
                <c:pt idx="20">
                  <c:v>Obs23</c:v>
                </c:pt>
                <c:pt idx="21">
                  <c:v>Obs24</c:v>
                </c:pt>
                <c:pt idx="22">
                  <c:v>Obs25</c:v>
                </c:pt>
                <c:pt idx="23">
                  <c:v>Obs26</c:v>
                </c:pt>
                <c:pt idx="24">
                  <c:v>Obs27</c:v>
                </c:pt>
                <c:pt idx="25">
                  <c:v>Obs28</c:v>
                </c:pt>
                <c:pt idx="26">
                  <c:v>Obs29</c:v>
                </c:pt>
                <c:pt idx="27">
                  <c:v>Obs30</c:v>
                </c:pt>
                <c:pt idx="28">
                  <c:v>Obs31</c:v>
                </c:pt>
                <c:pt idx="29">
                  <c:v>Obs32</c:v>
                </c:pt>
                <c:pt idx="30">
                  <c:v>Obs33</c:v>
                </c:pt>
                <c:pt idx="31">
                  <c:v>Obs34</c:v>
                </c:pt>
                <c:pt idx="32">
                  <c:v>Obs35</c:v>
                </c:pt>
                <c:pt idx="33">
                  <c:v>Obs36</c:v>
                </c:pt>
                <c:pt idx="34">
                  <c:v>Obs37</c:v>
                </c:pt>
                <c:pt idx="35">
                  <c:v>Obs38</c:v>
                </c:pt>
                <c:pt idx="36">
                  <c:v>Obs39</c:v>
                </c:pt>
                <c:pt idx="37">
                  <c:v>Obs40</c:v>
                </c:pt>
                <c:pt idx="38">
                  <c:v>Obs41</c:v>
                </c:pt>
                <c:pt idx="39">
                  <c:v>Obs42</c:v>
                </c:pt>
                <c:pt idx="40">
                  <c:v>Obs43</c:v>
                </c:pt>
                <c:pt idx="41">
                  <c:v>Obs44</c:v>
                </c:pt>
                <c:pt idx="42">
                  <c:v>Obs45</c:v>
                </c:pt>
                <c:pt idx="43">
                  <c:v>Obs46</c:v>
                </c:pt>
                <c:pt idx="44">
                  <c:v>Obs47</c:v>
                </c:pt>
                <c:pt idx="45">
                  <c:v>Obs48</c:v>
                </c:pt>
                <c:pt idx="46">
                  <c:v>Obs49</c:v>
                </c:pt>
                <c:pt idx="47">
                  <c:v>Obs50</c:v>
                </c:pt>
                <c:pt idx="48">
                  <c:v>Obs51</c:v>
                </c:pt>
                <c:pt idx="49">
                  <c:v>Obs52</c:v>
                </c:pt>
                <c:pt idx="50">
                  <c:v>Obs53</c:v>
                </c:pt>
                <c:pt idx="51">
                  <c:v>Obs54</c:v>
                </c:pt>
                <c:pt idx="52">
                  <c:v>Obs55</c:v>
                </c:pt>
                <c:pt idx="53">
                  <c:v>Obs56</c:v>
                </c:pt>
                <c:pt idx="54">
                  <c:v>Obs57</c:v>
                </c:pt>
                <c:pt idx="55">
                  <c:v>Obs58</c:v>
                </c:pt>
                <c:pt idx="56">
                  <c:v>Obs59</c:v>
                </c:pt>
                <c:pt idx="57">
                  <c:v>Obs60</c:v>
                </c:pt>
                <c:pt idx="58">
                  <c:v>Obs61</c:v>
                </c:pt>
                <c:pt idx="59">
                  <c:v>Obs62</c:v>
                </c:pt>
                <c:pt idx="60">
                  <c:v>Obs63</c:v>
                </c:pt>
                <c:pt idx="61">
                  <c:v>Obs64</c:v>
                </c:pt>
                <c:pt idx="62">
                  <c:v>Obs65</c:v>
                </c:pt>
                <c:pt idx="63">
                  <c:v>Obs66</c:v>
                </c:pt>
                <c:pt idx="64">
                  <c:v>Obs67</c:v>
                </c:pt>
                <c:pt idx="65">
                  <c:v>Obs68</c:v>
                </c:pt>
                <c:pt idx="66">
                  <c:v>Obs69</c:v>
                </c:pt>
                <c:pt idx="67">
                  <c:v>Obs70</c:v>
                </c:pt>
                <c:pt idx="68">
                  <c:v>Obs71</c:v>
                </c:pt>
                <c:pt idx="69">
                  <c:v>Obs72</c:v>
                </c:pt>
                <c:pt idx="70">
                  <c:v>Obs73</c:v>
                </c:pt>
                <c:pt idx="71">
                  <c:v>Obs74</c:v>
                </c:pt>
                <c:pt idx="72">
                  <c:v>Obs75</c:v>
                </c:pt>
                <c:pt idx="73">
                  <c:v>Obs76</c:v>
                </c:pt>
                <c:pt idx="74">
                  <c:v>Obs77</c:v>
                </c:pt>
                <c:pt idx="75">
                  <c:v>Obs78</c:v>
                </c:pt>
                <c:pt idx="76">
                  <c:v>Obs79</c:v>
                </c:pt>
                <c:pt idx="77">
                  <c:v>Obs80</c:v>
                </c:pt>
                <c:pt idx="78">
                  <c:v>Obs81</c:v>
                </c:pt>
                <c:pt idx="79">
                  <c:v>Obs82</c:v>
                </c:pt>
                <c:pt idx="80">
                  <c:v>Obs83</c:v>
                </c:pt>
                <c:pt idx="81">
                  <c:v>Obs84</c:v>
                </c:pt>
                <c:pt idx="82">
                  <c:v>Obs85</c:v>
                </c:pt>
                <c:pt idx="83">
                  <c:v>Obs86</c:v>
                </c:pt>
                <c:pt idx="84">
                  <c:v>Obs87</c:v>
                </c:pt>
                <c:pt idx="85">
                  <c:v>Obs88</c:v>
                </c:pt>
                <c:pt idx="86">
                  <c:v>Obs89</c:v>
                </c:pt>
                <c:pt idx="87">
                  <c:v>Obs90</c:v>
                </c:pt>
                <c:pt idx="88">
                  <c:v>Obs91</c:v>
                </c:pt>
                <c:pt idx="89">
                  <c:v>Obs92</c:v>
                </c:pt>
                <c:pt idx="90">
                  <c:v>Obs93</c:v>
                </c:pt>
                <c:pt idx="91">
                  <c:v>Obs94</c:v>
                </c:pt>
                <c:pt idx="92">
                  <c:v>Obs95</c:v>
                </c:pt>
                <c:pt idx="93">
                  <c:v>Obs96</c:v>
                </c:pt>
                <c:pt idx="94">
                  <c:v>Obs97</c:v>
                </c:pt>
                <c:pt idx="95">
                  <c:v>Obs98</c:v>
                </c:pt>
                <c:pt idx="96">
                  <c:v>Obs99</c:v>
                </c:pt>
                <c:pt idx="97">
                  <c:v>Obs100</c:v>
                </c:pt>
                <c:pt idx="98">
                  <c:v>Obs101</c:v>
                </c:pt>
                <c:pt idx="99">
                  <c:v>Obs102</c:v>
                </c:pt>
                <c:pt idx="100">
                  <c:v>Obs103</c:v>
                </c:pt>
                <c:pt idx="101">
                  <c:v>Obs104</c:v>
                </c:pt>
                <c:pt idx="102">
                  <c:v>Obs105</c:v>
                </c:pt>
                <c:pt idx="103">
                  <c:v>Obs106</c:v>
                </c:pt>
                <c:pt idx="104">
                  <c:v>Obs107</c:v>
                </c:pt>
                <c:pt idx="105">
                  <c:v>Obs108</c:v>
                </c:pt>
                <c:pt idx="106">
                  <c:v>Obs109</c:v>
                </c:pt>
                <c:pt idx="107">
                  <c:v>Obs110</c:v>
                </c:pt>
                <c:pt idx="108">
                  <c:v>Obs111</c:v>
                </c:pt>
                <c:pt idx="109">
                  <c:v>Obs112</c:v>
                </c:pt>
                <c:pt idx="110">
                  <c:v>Obs113</c:v>
                </c:pt>
                <c:pt idx="111">
                  <c:v>Obs114</c:v>
                </c:pt>
                <c:pt idx="112">
                  <c:v>Obs115</c:v>
                </c:pt>
                <c:pt idx="113">
                  <c:v>Obs116</c:v>
                </c:pt>
                <c:pt idx="114">
                  <c:v>Obs117</c:v>
                </c:pt>
                <c:pt idx="115">
                  <c:v>Obs118</c:v>
                </c:pt>
                <c:pt idx="116">
                  <c:v>Obs119</c:v>
                </c:pt>
                <c:pt idx="117">
                  <c:v>Obs120</c:v>
                </c:pt>
                <c:pt idx="118">
                  <c:v>Obs121</c:v>
                </c:pt>
                <c:pt idx="119">
                  <c:v>Obs122</c:v>
                </c:pt>
                <c:pt idx="120">
                  <c:v>Obs123</c:v>
                </c:pt>
                <c:pt idx="121">
                  <c:v>Obs124</c:v>
                </c:pt>
                <c:pt idx="122">
                  <c:v>Obs125</c:v>
                </c:pt>
                <c:pt idx="123">
                  <c:v>Obs126</c:v>
                </c:pt>
                <c:pt idx="124">
                  <c:v>Obs127</c:v>
                </c:pt>
                <c:pt idx="125">
                  <c:v>Obs128</c:v>
                </c:pt>
                <c:pt idx="126">
                  <c:v>Obs129</c:v>
                </c:pt>
                <c:pt idx="127">
                  <c:v>Obs130</c:v>
                </c:pt>
                <c:pt idx="128">
                  <c:v>Obs131</c:v>
                </c:pt>
                <c:pt idx="129">
                  <c:v>Obs132</c:v>
                </c:pt>
                <c:pt idx="130">
                  <c:v>Obs133</c:v>
                </c:pt>
                <c:pt idx="131">
                  <c:v>Obs134</c:v>
                </c:pt>
                <c:pt idx="132">
                  <c:v>Obs135</c:v>
                </c:pt>
                <c:pt idx="133">
                  <c:v>Obs136</c:v>
                </c:pt>
                <c:pt idx="134">
                  <c:v>Obs137</c:v>
                </c:pt>
                <c:pt idx="135">
                  <c:v>Obs138</c:v>
                </c:pt>
                <c:pt idx="136">
                  <c:v>Obs139</c:v>
                </c:pt>
                <c:pt idx="137">
                  <c:v>Obs140</c:v>
                </c:pt>
                <c:pt idx="138">
                  <c:v>Obs141</c:v>
                </c:pt>
                <c:pt idx="139">
                  <c:v>Obs142</c:v>
                </c:pt>
                <c:pt idx="140">
                  <c:v>Obs143</c:v>
                </c:pt>
                <c:pt idx="141">
                  <c:v>Obs144</c:v>
                </c:pt>
                <c:pt idx="142">
                  <c:v>Obs145</c:v>
                </c:pt>
                <c:pt idx="143">
                  <c:v>Obs146</c:v>
                </c:pt>
                <c:pt idx="144">
                  <c:v>Obs147</c:v>
                </c:pt>
                <c:pt idx="145">
                  <c:v>Obs148</c:v>
                </c:pt>
                <c:pt idx="146">
                  <c:v>Obs149</c:v>
                </c:pt>
                <c:pt idx="147">
                  <c:v>Obs150</c:v>
                </c:pt>
              </c:strCache>
            </c:strRef>
          </c:cat>
          <c:val>
            <c:numRef>
              <c:f>ANOVA_HID15!$F$6:$F$155</c:f>
              <c:numCache>
                <c:formatCode>0.000</c:formatCode>
                <c:ptCount val="150"/>
                <c:pt idx="0">
                  <c:v>-1.816289369238628</c:v>
                </c:pt>
                <c:pt idx="1">
                  <c:v>-1.091705844276409</c:v>
                </c:pt>
                <c:pt idx="2">
                  <c:v>-0.36712231931419</c:v>
                </c:pt>
                <c:pt idx="3">
                  <c:v>-0.36712231931419</c:v>
                </c:pt>
                <c:pt idx="4">
                  <c:v>0.357461205648029</c:v>
                </c:pt>
                <c:pt idx="5">
                  <c:v>0.357461205648029</c:v>
                </c:pt>
                <c:pt idx="6">
                  <c:v>-0.36712231931419</c:v>
                </c:pt>
                <c:pt idx="7">
                  <c:v>-0.36712231931419</c:v>
                </c:pt>
                <c:pt idx="8">
                  <c:v>-1.816289369238628</c:v>
                </c:pt>
                <c:pt idx="9">
                  <c:v>-0.36712231931419</c:v>
                </c:pt>
                <c:pt idx="10">
                  <c:v>0.357461205648029</c:v>
                </c:pt>
                <c:pt idx="11">
                  <c:v>1.082044730610248</c:v>
                </c:pt>
                <c:pt idx="12">
                  <c:v>0.357461205648029</c:v>
                </c:pt>
                <c:pt idx="13">
                  <c:v>-0.36712231931419</c:v>
                </c:pt>
                <c:pt idx="14">
                  <c:v>1.082044730610248</c:v>
                </c:pt>
                <c:pt idx="15">
                  <c:v>-1.816289369238628</c:v>
                </c:pt>
                <c:pt idx="16">
                  <c:v>1.082044730610248</c:v>
                </c:pt>
                <c:pt idx="17">
                  <c:v>1.082044730610248</c:v>
                </c:pt>
                <c:pt idx="18">
                  <c:v>-2.540872894200847</c:v>
                </c:pt>
                <c:pt idx="19">
                  <c:v>1.082044730610248</c:v>
                </c:pt>
                <c:pt idx="20">
                  <c:v>-2.540872894200847</c:v>
                </c:pt>
                <c:pt idx="21">
                  <c:v>1.082044730610248</c:v>
                </c:pt>
                <c:pt idx="22">
                  <c:v>0.357461205648029</c:v>
                </c:pt>
                <c:pt idx="23">
                  <c:v>0.357461205648029</c:v>
                </c:pt>
                <c:pt idx="24">
                  <c:v>1.082044730610248</c:v>
                </c:pt>
                <c:pt idx="25">
                  <c:v>1.082044730610248</c:v>
                </c:pt>
                <c:pt idx="26">
                  <c:v>0.357461205648029</c:v>
                </c:pt>
                <c:pt idx="27">
                  <c:v>1.082044730610248</c:v>
                </c:pt>
                <c:pt idx="28">
                  <c:v>-0.36712231931419</c:v>
                </c:pt>
                <c:pt idx="29">
                  <c:v>1.082044730610248</c:v>
                </c:pt>
                <c:pt idx="30">
                  <c:v>-1.091705844276409</c:v>
                </c:pt>
                <c:pt idx="31">
                  <c:v>0.357461205648029</c:v>
                </c:pt>
                <c:pt idx="32">
                  <c:v>1.082044730610248</c:v>
                </c:pt>
                <c:pt idx="33">
                  <c:v>1.082044730610248</c:v>
                </c:pt>
                <c:pt idx="34">
                  <c:v>-1.091705844276409</c:v>
                </c:pt>
                <c:pt idx="35">
                  <c:v>0.357461205648029</c:v>
                </c:pt>
                <c:pt idx="36">
                  <c:v>0.357461205648029</c:v>
                </c:pt>
                <c:pt idx="37">
                  <c:v>0.357461205648029</c:v>
                </c:pt>
                <c:pt idx="38">
                  <c:v>-1.816289369238628</c:v>
                </c:pt>
                <c:pt idx="39">
                  <c:v>-0.36712231931419</c:v>
                </c:pt>
                <c:pt idx="40">
                  <c:v>-1.816289369238628</c:v>
                </c:pt>
                <c:pt idx="41">
                  <c:v>-0.36712231931419</c:v>
                </c:pt>
                <c:pt idx="42">
                  <c:v>-1.091705844276409</c:v>
                </c:pt>
                <c:pt idx="43">
                  <c:v>-0.36712231931419</c:v>
                </c:pt>
                <c:pt idx="44">
                  <c:v>0.357461205648029</c:v>
                </c:pt>
                <c:pt idx="45">
                  <c:v>-0.36712231931419</c:v>
                </c:pt>
                <c:pt idx="46">
                  <c:v>0.357461205648029</c:v>
                </c:pt>
                <c:pt idx="47">
                  <c:v>1.082044730610248</c:v>
                </c:pt>
                <c:pt idx="48">
                  <c:v>-1.091705844276409</c:v>
                </c:pt>
                <c:pt idx="49">
                  <c:v>0.357461205648029</c:v>
                </c:pt>
                <c:pt idx="50">
                  <c:v>0.357461205648029</c:v>
                </c:pt>
                <c:pt idx="51">
                  <c:v>0.357461205648029</c:v>
                </c:pt>
                <c:pt idx="52">
                  <c:v>0.357461205648029</c:v>
                </c:pt>
                <c:pt idx="53">
                  <c:v>1.082044730610248</c:v>
                </c:pt>
                <c:pt idx="54">
                  <c:v>-0.36712231931419</c:v>
                </c:pt>
                <c:pt idx="55">
                  <c:v>-0.36712231931419</c:v>
                </c:pt>
                <c:pt idx="56">
                  <c:v>-0.36712231931419</c:v>
                </c:pt>
                <c:pt idx="57">
                  <c:v>0.357461205648029</c:v>
                </c:pt>
                <c:pt idx="58">
                  <c:v>0.357461205648029</c:v>
                </c:pt>
                <c:pt idx="59">
                  <c:v>-1.091705844276409</c:v>
                </c:pt>
                <c:pt idx="60">
                  <c:v>0.357461205648029</c:v>
                </c:pt>
                <c:pt idx="61">
                  <c:v>1.082044730610248</c:v>
                </c:pt>
                <c:pt idx="62">
                  <c:v>0.357461205648029</c:v>
                </c:pt>
                <c:pt idx="63">
                  <c:v>0.357461205648029</c:v>
                </c:pt>
                <c:pt idx="64">
                  <c:v>1.082044730610248</c:v>
                </c:pt>
                <c:pt idx="65">
                  <c:v>0.357461205648029</c:v>
                </c:pt>
                <c:pt idx="66">
                  <c:v>1.082044730610248</c:v>
                </c:pt>
                <c:pt idx="67">
                  <c:v>-0.36712231931419</c:v>
                </c:pt>
                <c:pt idx="68">
                  <c:v>0.357461205648029</c:v>
                </c:pt>
                <c:pt idx="69">
                  <c:v>-0.36712231931419</c:v>
                </c:pt>
                <c:pt idx="70">
                  <c:v>-0.36712231931419</c:v>
                </c:pt>
                <c:pt idx="71">
                  <c:v>0.357461205648029</c:v>
                </c:pt>
                <c:pt idx="72">
                  <c:v>1.082044730610248</c:v>
                </c:pt>
                <c:pt idx="73">
                  <c:v>1.284928117599669</c:v>
                </c:pt>
                <c:pt idx="74">
                  <c:v>-1.613405982249207</c:v>
                </c:pt>
                <c:pt idx="75">
                  <c:v>-1.613405982249207</c:v>
                </c:pt>
                <c:pt idx="76">
                  <c:v>-0.888822457286988</c:v>
                </c:pt>
                <c:pt idx="77">
                  <c:v>-0.164238932324769</c:v>
                </c:pt>
                <c:pt idx="78">
                  <c:v>-0.888822457286988</c:v>
                </c:pt>
                <c:pt idx="79">
                  <c:v>-0.164238932324769</c:v>
                </c:pt>
                <c:pt idx="80">
                  <c:v>-0.888822457286988</c:v>
                </c:pt>
                <c:pt idx="81">
                  <c:v>-0.164238932324769</c:v>
                </c:pt>
                <c:pt idx="82">
                  <c:v>0.56034459263745</c:v>
                </c:pt>
                <c:pt idx="83">
                  <c:v>-2.337989507211426</c:v>
                </c:pt>
                <c:pt idx="84">
                  <c:v>-1.613405982249207</c:v>
                </c:pt>
                <c:pt idx="85">
                  <c:v>1.284928117599669</c:v>
                </c:pt>
                <c:pt idx="86">
                  <c:v>-0.164238932324769</c:v>
                </c:pt>
                <c:pt idx="87">
                  <c:v>1.284928117599669</c:v>
                </c:pt>
                <c:pt idx="88">
                  <c:v>0.56034459263745</c:v>
                </c:pt>
                <c:pt idx="89">
                  <c:v>-0.164238932324769</c:v>
                </c:pt>
                <c:pt idx="90">
                  <c:v>-0.164238932324769</c:v>
                </c:pt>
                <c:pt idx="91">
                  <c:v>2.009511642561888</c:v>
                </c:pt>
                <c:pt idx="92">
                  <c:v>-0.888822457286988</c:v>
                </c:pt>
                <c:pt idx="93">
                  <c:v>0.56034459263745</c:v>
                </c:pt>
                <c:pt idx="94">
                  <c:v>0.56034459263745</c:v>
                </c:pt>
                <c:pt idx="95">
                  <c:v>-0.164238932324769</c:v>
                </c:pt>
                <c:pt idx="96">
                  <c:v>-0.164238932324769</c:v>
                </c:pt>
                <c:pt idx="97">
                  <c:v>-0.164238932324769</c:v>
                </c:pt>
                <c:pt idx="98">
                  <c:v>-0.164238932324769</c:v>
                </c:pt>
                <c:pt idx="99">
                  <c:v>-0.888822457286988</c:v>
                </c:pt>
                <c:pt idx="100">
                  <c:v>-0.164238932324769</c:v>
                </c:pt>
                <c:pt idx="101">
                  <c:v>-0.164238932324769</c:v>
                </c:pt>
                <c:pt idx="102">
                  <c:v>-0.164238932324769</c:v>
                </c:pt>
                <c:pt idx="103">
                  <c:v>-0.888822457286988</c:v>
                </c:pt>
                <c:pt idx="104">
                  <c:v>-0.888822457286988</c:v>
                </c:pt>
                <c:pt idx="105">
                  <c:v>-0.164238932324769</c:v>
                </c:pt>
                <c:pt idx="106">
                  <c:v>-0.164238932324769</c:v>
                </c:pt>
                <c:pt idx="107">
                  <c:v>0.56034459263745</c:v>
                </c:pt>
                <c:pt idx="108">
                  <c:v>2.009511642561888</c:v>
                </c:pt>
                <c:pt idx="109">
                  <c:v>-0.164238932324769</c:v>
                </c:pt>
                <c:pt idx="110">
                  <c:v>1.284928117599669</c:v>
                </c:pt>
                <c:pt idx="111">
                  <c:v>2.009511642561888</c:v>
                </c:pt>
                <c:pt idx="112">
                  <c:v>2.009511642561888</c:v>
                </c:pt>
                <c:pt idx="113">
                  <c:v>-3.062573032173645</c:v>
                </c:pt>
                <c:pt idx="114">
                  <c:v>1.284928117599669</c:v>
                </c:pt>
                <c:pt idx="115">
                  <c:v>0.56034459263745</c:v>
                </c:pt>
                <c:pt idx="116">
                  <c:v>2.009511642561888</c:v>
                </c:pt>
                <c:pt idx="117">
                  <c:v>-0.164238932324769</c:v>
                </c:pt>
                <c:pt idx="118">
                  <c:v>-0.888822457286988</c:v>
                </c:pt>
                <c:pt idx="119">
                  <c:v>-0.164238932324769</c:v>
                </c:pt>
                <c:pt idx="120">
                  <c:v>-0.164238932324769</c:v>
                </c:pt>
                <c:pt idx="121">
                  <c:v>-0.888822457286988</c:v>
                </c:pt>
                <c:pt idx="122">
                  <c:v>-0.164238932324769</c:v>
                </c:pt>
                <c:pt idx="123">
                  <c:v>-1.613405982249207</c:v>
                </c:pt>
                <c:pt idx="124">
                  <c:v>-0.888822457286988</c:v>
                </c:pt>
                <c:pt idx="125">
                  <c:v>-0.164238932324769</c:v>
                </c:pt>
                <c:pt idx="126">
                  <c:v>-0.164238932324769</c:v>
                </c:pt>
                <c:pt idx="127">
                  <c:v>-0.164238932324769</c:v>
                </c:pt>
                <c:pt idx="128">
                  <c:v>1.284928117599669</c:v>
                </c:pt>
                <c:pt idx="129">
                  <c:v>-0.164238932324769</c:v>
                </c:pt>
                <c:pt idx="130">
                  <c:v>-0.164238932324769</c:v>
                </c:pt>
                <c:pt idx="131">
                  <c:v>0.56034459263745</c:v>
                </c:pt>
                <c:pt idx="132">
                  <c:v>-0.164238932324769</c:v>
                </c:pt>
                <c:pt idx="133">
                  <c:v>-0.888822457286988</c:v>
                </c:pt>
                <c:pt idx="134">
                  <c:v>-0.888822457286988</c:v>
                </c:pt>
                <c:pt idx="135">
                  <c:v>0.56034459263745</c:v>
                </c:pt>
                <c:pt idx="136">
                  <c:v>0.56034459263745</c:v>
                </c:pt>
                <c:pt idx="137">
                  <c:v>-0.164238932324769</c:v>
                </c:pt>
                <c:pt idx="138">
                  <c:v>-0.164238932324769</c:v>
                </c:pt>
                <c:pt idx="139">
                  <c:v>1.284928117599669</c:v>
                </c:pt>
                <c:pt idx="140">
                  <c:v>1.284928117599669</c:v>
                </c:pt>
                <c:pt idx="141">
                  <c:v>0.56034459263745</c:v>
                </c:pt>
                <c:pt idx="142">
                  <c:v>-0.888822457286988</c:v>
                </c:pt>
                <c:pt idx="143">
                  <c:v>-1.613405982249207</c:v>
                </c:pt>
                <c:pt idx="144">
                  <c:v>2.009511642561888</c:v>
                </c:pt>
                <c:pt idx="145">
                  <c:v>-0.164238932324769</c:v>
                </c:pt>
                <c:pt idx="146">
                  <c:v>-0.164238932324769</c:v>
                </c:pt>
                <c:pt idx="147">
                  <c:v>2.009511642561888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0"/>
        <c:overlap val="-30"/>
        <c:axId val="-2111257528"/>
        <c:axId val="-2111251992"/>
      </c:barChart>
      <c:catAx>
        <c:axId val="-2111257528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800" b="1"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Observations</a:t>
                </a:r>
              </a:p>
            </c:rich>
          </c:tx>
          <c:overlay val="0"/>
        </c:title>
        <c:numFmt formatCode="General" sourceLinked="0"/>
        <c:majorTickMark val="none"/>
        <c:minorTickMark val="none"/>
        <c:tickLblPos val="nextTo"/>
        <c:txPr>
          <a:bodyPr rot="0" vert="horz"/>
          <a:lstStyle/>
          <a:p>
            <a:pPr>
              <a:defRPr sz="700"/>
            </a:pPr>
            <a:endParaRPr lang="en-US"/>
          </a:p>
        </c:txPr>
        <c:crossAx val="-2111251992"/>
        <c:crosses val="autoZero"/>
        <c:auto val="1"/>
        <c:lblAlgn val="ctr"/>
        <c:lblOffset val="100"/>
        <c:noMultiLvlLbl val="0"/>
      </c:catAx>
      <c:valAx>
        <c:axId val="-2111251992"/>
        <c:scaling>
          <c:orientation val="minMax"/>
          <c:max val="4.0"/>
          <c:min val="-4.0"/>
        </c:scaling>
        <c:delete val="0"/>
        <c:axPos val="b"/>
        <c:title>
          <c:tx>
            <c:rich>
              <a:bodyPr/>
              <a:lstStyle/>
              <a:p>
                <a:pPr>
                  <a:defRPr sz="800" b="1"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Standardized residuals</a:t>
                </a:r>
              </a:p>
            </c:rich>
          </c:tx>
          <c:overlay val="0"/>
        </c:title>
        <c:numFmt formatCode="General" sourceLinked="0"/>
        <c:majorTickMark val="cross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-2111257528"/>
        <c:crosses val="autoZero"/>
        <c:crossBetween val="between"/>
      </c:valAx>
      <c:spPr>
        <a:ln>
          <a:solidFill>
            <a:srgbClr val="C0C0C0"/>
          </a:solidFill>
          <a:prstDash val="solid"/>
        </a:ln>
      </c:spPr>
    </c:plotArea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 sz="900" b="1">
                <a:latin typeface="Arial"/>
                <a:ea typeface="Arial"/>
                <a:cs typeface="Arial"/>
              </a:defRPr>
            </a:pPr>
            <a:r>
              <a:rPr lang="en-US"/>
              <a:t>Means(Accuracy) - Color Space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  <a:effectLst/>
          </c:spPr>
          <c:marker>
            <c:symbol val="diamond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HSV_HSL_A_ANOVA!$B$126:$B$127</c:f>
              <c:strCache>
                <c:ptCount val="2"/>
                <c:pt idx="0">
                  <c:v>HSL</c:v>
                </c:pt>
                <c:pt idx="1">
                  <c:v>HSV</c:v>
                </c:pt>
              </c:strCache>
            </c:strRef>
          </c:cat>
          <c:val>
            <c:numRef>
              <c:f>HSV_HSL_A_ANOVA!$C$126:$C$127</c:f>
              <c:numCache>
                <c:formatCode>0.000</c:formatCode>
                <c:ptCount val="2"/>
                <c:pt idx="0">
                  <c:v>0.653333333333333</c:v>
                </c:pt>
                <c:pt idx="1">
                  <c:v>0.813333333333333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2111239480"/>
        <c:axId val="-2111237368"/>
      </c:lineChart>
      <c:catAx>
        <c:axId val="-211123948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1"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Color Space</a:t>
                </a:r>
              </a:p>
            </c:rich>
          </c:tx>
          <c:overlay val="0"/>
        </c:title>
        <c:numFmt formatCode="General" sourceLinked="0"/>
        <c:majorTickMark val="cross"/>
        <c:minorTickMark val="none"/>
        <c:tickLblPos val="nextTo"/>
        <c:txPr>
          <a:bodyPr rot="-60000000" vert="horz"/>
          <a:lstStyle/>
          <a:p>
            <a:pPr>
              <a:defRPr sz="700"/>
            </a:pPr>
            <a:endParaRPr lang="en-US"/>
          </a:p>
        </c:txPr>
        <c:crossAx val="-2111237368"/>
        <c:crosses val="autoZero"/>
        <c:auto val="1"/>
        <c:lblAlgn val="ctr"/>
        <c:lblOffset val="100"/>
        <c:noMultiLvlLbl val="0"/>
      </c:catAx>
      <c:valAx>
        <c:axId val="-2111237368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800" b="1"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Accuracy</a:t>
                </a:r>
              </a:p>
            </c:rich>
          </c:tx>
          <c:overlay val="0"/>
        </c:title>
        <c:numFmt formatCode="General" sourceLinked="0"/>
        <c:majorTickMark val="cross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-2111239480"/>
        <c:crosses val="autoZero"/>
        <c:crossBetween val="between"/>
      </c:valAx>
      <c:spPr>
        <a:ln>
          <a:solidFill>
            <a:srgbClr val="C0C0C0"/>
          </a:solidFill>
          <a:prstDash val="solid"/>
        </a:ln>
      </c:spPr>
    </c:plotArea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 sz="900" b="1">
                <a:latin typeface="Arial"/>
                <a:ea typeface="Arial"/>
                <a:cs typeface="Arial"/>
              </a:defRPr>
            </a:pPr>
            <a:r>
              <a:rPr lang="en-US"/>
              <a:t>Difficulty / Standardized residuals</a:t>
            </a:r>
          </a:p>
        </c:rich>
      </c:tx>
      <c:layout/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>
              <a:noFill/>
            </a:ln>
            <a:effectLst/>
          </c:spPr>
          <c:marker>
            <c:symbol val="circle"/>
            <c:size val="3"/>
            <c:spPr>
              <a:ln w="0"/>
            </c:spPr>
          </c:marker>
          <c:dPt>
            <c:idx val="0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2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3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4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5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6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7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8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9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0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1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2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3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4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5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6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7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8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9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20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21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22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23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24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25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26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27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28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29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30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31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32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33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34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35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36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37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38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39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40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41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42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43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44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45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46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47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48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49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50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51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52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53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54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55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56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57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58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59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60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61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62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63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64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65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66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67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68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69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70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71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72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73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74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75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76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77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78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79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80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81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82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83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84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85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86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87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88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89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90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91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92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93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94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95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96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97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98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99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00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01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02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03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04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05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06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07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08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09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10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11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12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13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14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15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16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17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18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19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20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21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22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23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24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25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26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27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28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29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30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31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32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33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34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35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36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37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38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39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40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41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42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43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44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45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46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47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48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49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xVal>
            <c:numRef>
              <c:f>ANOVA_HID12!$C$6:$C$155</c:f>
              <c:numCache>
                <c:formatCode>0.000</c:formatCode>
                <c:ptCount val="150"/>
                <c:pt idx="0">
                  <c:v>4.25</c:v>
                </c:pt>
                <c:pt idx="1">
                  <c:v>7.0</c:v>
                </c:pt>
                <c:pt idx="2">
                  <c:v>3.25</c:v>
                </c:pt>
                <c:pt idx="3">
                  <c:v>5.375</c:v>
                </c:pt>
                <c:pt idx="4">
                  <c:v>5.75</c:v>
                </c:pt>
                <c:pt idx="5">
                  <c:v>4.625</c:v>
                </c:pt>
                <c:pt idx="6">
                  <c:v>3.625</c:v>
                </c:pt>
                <c:pt idx="7">
                  <c:v>5.5</c:v>
                </c:pt>
                <c:pt idx="8">
                  <c:v>5.625</c:v>
                </c:pt>
                <c:pt idx="9">
                  <c:v>5.625</c:v>
                </c:pt>
                <c:pt idx="10">
                  <c:v>6.25</c:v>
                </c:pt>
                <c:pt idx="11">
                  <c:v>6.375</c:v>
                </c:pt>
                <c:pt idx="12">
                  <c:v>5.5</c:v>
                </c:pt>
                <c:pt idx="13">
                  <c:v>6.375</c:v>
                </c:pt>
                <c:pt idx="14">
                  <c:v>6.25</c:v>
                </c:pt>
                <c:pt idx="15">
                  <c:v>4.25</c:v>
                </c:pt>
                <c:pt idx="16">
                  <c:v>6.625</c:v>
                </c:pt>
                <c:pt idx="17">
                  <c:v>5.625</c:v>
                </c:pt>
                <c:pt idx="18">
                  <c:v>4.375</c:v>
                </c:pt>
                <c:pt idx="19">
                  <c:v>5.5</c:v>
                </c:pt>
                <c:pt idx="20">
                  <c:v>4.125</c:v>
                </c:pt>
                <c:pt idx="21">
                  <c:v>6.5</c:v>
                </c:pt>
                <c:pt idx="22">
                  <c:v>4.375</c:v>
                </c:pt>
                <c:pt idx="23">
                  <c:v>5.25</c:v>
                </c:pt>
                <c:pt idx="24">
                  <c:v>7.0</c:v>
                </c:pt>
                <c:pt idx="25">
                  <c:v>5.5</c:v>
                </c:pt>
                <c:pt idx="26">
                  <c:v>3.75</c:v>
                </c:pt>
                <c:pt idx="27">
                  <c:v>6.5</c:v>
                </c:pt>
                <c:pt idx="28">
                  <c:v>6.0</c:v>
                </c:pt>
                <c:pt idx="29">
                  <c:v>6.5</c:v>
                </c:pt>
                <c:pt idx="30">
                  <c:v>4.375</c:v>
                </c:pt>
                <c:pt idx="31">
                  <c:v>5.25</c:v>
                </c:pt>
                <c:pt idx="32">
                  <c:v>4.125</c:v>
                </c:pt>
                <c:pt idx="33">
                  <c:v>5.5</c:v>
                </c:pt>
                <c:pt idx="34">
                  <c:v>3.0</c:v>
                </c:pt>
                <c:pt idx="35">
                  <c:v>6.75</c:v>
                </c:pt>
                <c:pt idx="36">
                  <c:v>6.0</c:v>
                </c:pt>
                <c:pt idx="37">
                  <c:v>4.125</c:v>
                </c:pt>
                <c:pt idx="38">
                  <c:v>4.25</c:v>
                </c:pt>
                <c:pt idx="39">
                  <c:v>5.0</c:v>
                </c:pt>
                <c:pt idx="40">
                  <c:v>5.125</c:v>
                </c:pt>
                <c:pt idx="41">
                  <c:v>4.625</c:v>
                </c:pt>
                <c:pt idx="42">
                  <c:v>4.75</c:v>
                </c:pt>
                <c:pt idx="43">
                  <c:v>5.75</c:v>
                </c:pt>
                <c:pt idx="44">
                  <c:v>5.0</c:v>
                </c:pt>
                <c:pt idx="45">
                  <c:v>5.875</c:v>
                </c:pt>
                <c:pt idx="46">
                  <c:v>5.25</c:v>
                </c:pt>
                <c:pt idx="47">
                  <c:v>4.5</c:v>
                </c:pt>
                <c:pt idx="48">
                  <c:v>5.875</c:v>
                </c:pt>
                <c:pt idx="49">
                  <c:v>5.5</c:v>
                </c:pt>
                <c:pt idx="50">
                  <c:v>4.125</c:v>
                </c:pt>
                <c:pt idx="51">
                  <c:v>5.625</c:v>
                </c:pt>
                <c:pt idx="52">
                  <c:v>6.875</c:v>
                </c:pt>
                <c:pt idx="53">
                  <c:v>5.625</c:v>
                </c:pt>
                <c:pt idx="54">
                  <c:v>4.875</c:v>
                </c:pt>
                <c:pt idx="55">
                  <c:v>4.75</c:v>
                </c:pt>
                <c:pt idx="56">
                  <c:v>5.25</c:v>
                </c:pt>
                <c:pt idx="57">
                  <c:v>5.875</c:v>
                </c:pt>
                <c:pt idx="58">
                  <c:v>4.75</c:v>
                </c:pt>
                <c:pt idx="59">
                  <c:v>4.125</c:v>
                </c:pt>
                <c:pt idx="60">
                  <c:v>5.75</c:v>
                </c:pt>
                <c:pt idx="61">
                  <c:v>5.75</c:v>
                </c:pt>
                <c:pt idx="62">
                  <c:v>5.5</c:v>
                </c:pt>
                <c:pt idx="63">
                  <c:v>5.5</c:v>
                </c:pt>
                <c:pt idx="64">
                  <c:v>6.25</c:v>
                </c:pt>
                <c:pt idx="65">
                  <c:v>5.375</c:v>
                </c:pt>
                <c:pt idx="66">
                  <c:v>4.0</c:v>
                </c:pt>
                <c:pt idx="67">
                  <c:v>5.625</c:v>
                </c:pt>
                <c:pt idx="68">
                  <c:v>4.5</c:v>
                </c:pt>
                <c:pt idx="69">
                  <c:v>5.625</c:v>
                </c:pt>
                <c:pt idx="70">
                  <c:v>5.125</c:v>
                </c:pt>
                <c:pt idx="71">
                  <c:v>5.625</c:v>
                </c:pt>
                <c:pt idx="72">
                  <c:v>5.875</c:v>
                </c:pt>
                <c:pt idx="73">
                  <c:v>4.0</c:v>
                </c:pt>
                <c:pt idx="74">
                  <c:v>4.25</c:v>
                </c:pt>
                <c:pt idx="75">
                  <c:v>4.0</c:v>
                </c:pt>
                <c:pt idx="76">
                  <c:v>7.0</c:v>
                </c:pt>
                <c:pt idx="77">
                  <c:v>3.875</c:v>
                </c:pt>
                <c:pt idx="78">
                  <c:v>5.75</c:v>
                </c:pt>
                <c:pt idx="79">
                  <c:v>5.125</c:v>
                </c:pt>
                <c:pt idx="80">
                  <c:v>4.875</c:v>
                </c:pt>
                <c:pt idx="81">
                  <c:v>3.25</c:v>
                </c:pt>
                <c:pt idx="82">
                  <c:v>5.5</c:v>
                </c:pt>
                <c:pt idx="83">
                  <c:v>6.0</c:v>
                </c:pt>
                <c:pt idx="84">
                  <c:v>5.5</c:v>
                </c:pt>
                <c:pt idx="85">
                  <c:v>5.75</c:v>
                </c:pt>
                <c:pt idx="86">
                  <c:v>5.875</c:v>
                </c:pt>
                <c:pt idx="87">
                  <c:v>4.75</c:v>
                </c:pt>
                <c:pt idx="88">
                  <c:v>5.625</c:v>
                </c:pt>
                <c:pt idx="89">
                  <c:v>6.125</c:v>
                </c:pt>
                <c:pt idx="90">
                  <c:v>4.5</c:v>
                </c:pt>
                <c:pt idx="91">
                  <c:v>6.5</c:v>
                </c:pt>
                <c:pt idx="92">
                  <c:v>6.25</c:v>
                </c:pt>
                <c:pt idx="93">
                  <c:v>3.75</c:v>
                </c:pt>
                <c:pt idx="94">
                  <c:v>4.375</c:v>
                </c:pt>
                <c:pt idx="95">
                  <c:v>4.875</c:v>
                </c:pt>
                <c:pt idx="96">
                  <c:v>6.5</c:v>
                </c:pt>
                <c:pt idx="97">
                  <c:v>4.75</c:v>
                </c:pt>
                <c:pt idx="98">
                  <c:v>5.375</c:v>
                </c:pt>
                <c:pt idx="99">
                  <c:v>6.75</c:v>
                </c:pt>
                <c:pt idx="100">
                  <c:v>6.5</c:v>
                </c:pt>
                <c:pt idx="101">
                  <c:v>3.125</c:v>
                </c:pt>
                <c:pt idx="102">
                  <c:v>6.25</c:v>
                </c:pt>
                <c:pt idx="103">
                  <c:v>6.375</c:v>
                </c:pt>
                <c:pt idx="104">
                  <c:v>6.125</c:v>
                </c:pt>
                <c:pt idx="105">
                  <c:v>3.625</c:v>
                </c:pt>
                <c:pt idx="106">
                  <c:v>5.0</c:v>
                </c:pt>
                <c:pt idx="107">
                  <c:v>4.375</c:v>
                </c:pt>
                <c:pt idx="108">
                  <c:v>4.875</c:v>
                </c:pt>
                <c:pt idx="109">
                  <c:v>4.5</c:v>
                </c:pt>
                <c:pt idx="110">
                  <c:v>6.75</c:v>
                </c:pt>
                <c:pt idx="111">
                  <c:v>5.75</c:v>
                </c:pt>
                <c:pt idx="112">
                  <c:v>5.25</c:v>
                </c:pt>
                <c:pt idx="113">
                  <c:v>4.75</c:v>
                </c:pt>
                <c:pt idx="114">
                  <c:v>4.875</c:v>
                </c:pt>
                <c:pt idx="115">
                  <c:v>4.125</c:v>
                </c:pt>
                <c:pt idx="116">
                  <c:v>5.5</c:v>
                </c:pt>
                <c:pt idx="117">
                  <c:v>5.625</c:v>
                </c:pt>
                <c:pt idx="118">
                  <c:v>5.25</c:v>
                </c:pt>
                <c:pt idx="119">
                  <c:v>3.875</c:v>
                </c:pt>
                <c:pt idx="120">
                  <c:v>5.75</c:v>
                </c:pt>
                <c:pt idx="121">
                  <c:v>5.375</c:v>
                </c:pt>
                <c:pt idx="122">
                  <c:v>4.5</c:v>
                </c:pt>
                <c:pt idx="123">
                  <c:v>4.75</c:v>
                </c:pt>
                <c:pt idx="124">
                  <c:v>4.875</c:v>
                </c:pt>
                <c:pt idx="125">
                  <c:v>3.875</c:v>
                </c:pt>
                <c:pt idx="126">
                  <c:v>6.25</c:v>
                </c:pt>
                <c:pt idx="127">
                  <c:v>5.875</c:v>
                </c:pt>
                <c:pt idx="128">
                  <c:v>6.5</c:v>
                </c:pt>
                <c:pt idx="129">
                  <c:v>4.5</c:v>
                </c:pt>
                <c:pt idx="130">
                  <c:v>5.75</c:v>
                </c:pt>
                <c:pt idx="131">
                  <c:v>5.0</c:v>
                </c:pt>
                <c:pt idx="132">
                  <c:v>5.75</c:v>
                </c:pt>
                <c:pt idx="133">
                  <c:v>5.0</c:v>
                </c:pt>
                <c:pt idx="134">
                  <c:v>4.25</c:v>
                </c:pt>
                <c:pt idx="135">
                  <c:v>5.125</c:v>
                </c:pt>
                <c:pt idx="136">
                  <c:v>4.375</c:v>
                </c:pt>
                <c:pt idx="137">
                  <c:v>5.625</c:v>
                </c:pt>
                <c:pt idx="138">
                  <c:v>4.625</c:v>
                </c:pt>
                <c:pt idx="139">
                  <c:v>5.0</c:v>
                </c:pt>
                <c:pt idx="140">
                  <c:v>6.0</c:v>
                </c:pt>
                <c:pt idx="141">
                  <c:v>4.0</c:v>
                </c:pt>
                <c:pt idx="142">
                  <c:v>3.25</c:v>
                </c:pt>
                <c:pt idx="143">
                  <c:v>5.5</c:v>
                </c:pt>
                <c:pt idx="144">
                  <c:v>4.375</c:v>
                </c:pt>
                <c:pt idx="145">
                  <c:v>6.0</c:v>
                </c:pt>
                <c:pt idx="146">
                  <c:v>5.375</c:v>
                </c:pt>
                <c:pt idx="147">
                  <c:v>4.375</c:v>
                </c:pt>
              </c:numCache>
            </c:numRef>
          </c:xVal>
          <c:yVal>
            <c:numRef>
              <c:f>ANOVA_HID12!$F$6:$F$155</c:f>
              <c:numCache>
                <c:formatCode>0.000</c:formatCode>
                <c:ptCount val="150"/>
                <c:pt idx="0">
                  <c:v>-1.10976421053068</c:v>
                </c:pt>
                <c:pt idx="1">
                  <c:v>1.872501176074574</c:v>
                </c:pt>
                <c:pt idx="2">
                  <c:v>-2.194224351114408</c:v>
                </c:pt>
                <c:pt idx="3">
                  <c:v>0.110253447626015</c:v>
                </c:pt>
                <c:pt idx="4">
                  <c:v>0.516926000344913</c:v>
                </c:pt>
                <c:pt idx="5">
                  <c:v>-0.703091657811781</c:v>
                </c:pt>
                <c:pt idx="6">
                  <c:v>-1.78755179839551</c:v>
                </c:pt>
                <c:pt idx="7">
                  <c:v>0.245810965198981</c:v>
                </c:pt>
                <c:pt idx="8">
                  <c:v>0.381368482771947</c:v>
                </c:pt>
                <c:pt idx="9">
                  <c:v>0.381368482771947</c:v>
                </c:pt>
                <c:pt idx="10">
                  <c:v>1.059156070636778</c:v>
                </c:pt>
                <c:pt idx="11">
                  <c:v>1.194713588209744</c:v>
                </c:pt>
                <c:pt idx="12">
                  <c:v>0.245810965198981</c:v>
                </c:pt>
                <c:pt idx="13">
                  <c:v>1.194713588209744</c:v>
                </c:pt>
                <c:pt idx="14">
                  <c:v>1.059156070636778</c:v>
                </c:pt>
                <c:pt idx="15">
                  <c:v>-1.10976421053068</c:v>
                </c:pt>
                <c:pt idx="16">
                  <c:v>1.465828623355676</c:v>
                </c:pt>
                <c:pt idx="17">
                  <c:v>0.381368482771947</c:v>
                </c:pt>
                <c:pt idx="18">
                  <c:v>-0.974206692957713</c:v>
                </c:pt>
                <c:pt idx="19">
                  <c:v>0.245810965198981</c:v>
                </c:pt>
                <c:pt idx="20">
                  <c:v>-1.245321728103646</c:v>
                </c:pt>
                <c:pt idx="21">
                  <c:v>1.33027110578271</c:v>
                </c:pt>
                <c:pt idx="22">
                  <c:v>-0.974206692957713</c:v>
                </c:pt>
                <c:pt idx="23">
                  <c:v>-0.0253040699469509</c:v>
                </c:pt>
                <c:pt idx="24">
                  <c:v>1.872501176074574</c:v>
                </c:pt>
                <c:pt idx="25">
                  <c:v>0.245810965198981</c:v>
                </c:pt>
                <c:pt idx="26">
                  <c:v>-1.651994280822544</c:v>
                </c:pt>
                <c:pt idx="27">
                  <c:v>1.33027110578271</c:v>
                </c:pt>
                <c:pt idx="28">
                  <c:v>0.788041035490846</c:v>
                </c:pt>
                <c:pt idx="29">
                  <c:v>1.33027110578271</c:v>
                </c:pt>
                <c:pt idx="30">
                  <c:v>-0.974206692957713</c:v>
                </c:pt>
                <c:pt idx="31">
                  <c:v>-0.0253040699469509</c:v>
                </c:pt>
                <c:pt idx="32">
                  <c:v>-1.245321728103646</c:v>
                </c:pt>
                <c:pt idx="33">
                  <c:v>0.245810965198981</c:v>
                </c:pt>
                <c:pt idx="34">
                  <c:v>-2.46533938626034</c:v>
                </c:pt>
                <c:pt idx="35">
                  <c:v>1.601386140928642</c:v>
                </c:pt>
                <c:pt idx="36">
                  <c:v>0.788041035490846</c:v>
                </c:pt>
                <c:pt idx="37">
                  <c:v>-1.245321728103646</c:v>
                </c:pt>
                <c:pt idx="38">
                  <c:v>-1.10976421053068</c:v>
                </c:pt>
                <c:pt idx="39">
                  <c:v>-0.296419105092883</c:v>
                </c:pt>
                <c:pt idx="40">
                  <c:v>-0.160861587519917</c:v>
                </c:pt>
                <c:pt idx="41">
                  <c:v>-0.703091657811781</c:v>
                </c:pt>
                <c:pt idx="42">
                  <c:v>-0.567534140238815</c:v>
                </c:pt>
                <c:pt idx="43">
                  <c:v>0.516926000344913</c:v>
                </c:pt>
                <c:pt idx="44">
                  <c:v>-0.296419105092883</c:v>
                </c:pt>
                <c:pt idx="45">
                  <c:v>0.652483517917879</c:v>
                </c:pt>
                <c:pt idx="46">
                  <c:v>-0.0253040699469509</c:v>
                </c:pt>
                <c:pt idx="47">
                  <c:v>-0.838649175384747</c:v>
                </c:pt>
                <c:pt idx="48">
                  <c:v>0.652483517917879</c:v>
                </c:pt>
                <c:pt idx="49">
                  <c:v>0.245810965198981</c:v>
                </c:pt>
                <c:pt idx="50">
                  <c:v>-1.245321728103646</c:v>
                </c:pt>
                <c:pt idx="51">
                  <c:v>0.381368482771947</c:v>
                </c:pt>
                <c:pt idx="52">
                  <c:v>1.736943658501608</c:v>
                </c:pt>
                <c:pt idx="53">
                  <c:v>0.381368482771947</c:v>
                </c:pt>
                <c:pt idx="54">
                  <c:v>-0.431976622665849</c:v>
                </c:pt>
                <c:pt idx="55">
                  <c:v>-0.567534140238815</c:v>
                </c:pt>
                <c:pt idx="56">
                  <c:v>-0.0253040699469509</c:v>
                </c:pt>
                <c:pt idx="57">
                  <c:v>0.652483517917879</c:v>
                </c:pt>
                <c:pt idx="58">
                  <c:v>-0.567534140238815</c:v>
                </c:pt>
                <c:pt idx="59">
                  <c:v>-1.245321728103646</c:v>
                </c:pt>
                <c:pt idx="60">
                  <c:v>0.516926000344913</c:v>
                </c:pt>
                <c:pt idx="61">
                  <c:v>0.516926000344913</c:v>
                </c:pt>
                <c:pt idx="62">
                  <c:v>0.245810965198981</c:v>
                </c:pt>
                <c:pt idx="63">
                  <c:v>0.245810965198981</c:v>
                </c:pt>
                <c:pt idx="64">
                  <c:v>1.059156070636778</c:v>
                </c:pt>
                <c:pt idx="65">
                  <c:v>0.110253447626015</c:v>
                </c:pt>
                <c:pt idx="66">
                  <c:v>-1.380879245676612</c:v>
                </c:pt>
                <c:pt idx="67">
                  <c:v>0.381368482771947</c:v>
                </c:pt>
                <c:pt idx="68">
                  <c:v>-0.838649175384747</c:v>
                </c:pt>
                <c:pt idx="69">
                  <c:v>0.381368482771947</c:v>
                </c:pt>
                <c:pt idx="70">
                  <c:v>-0.160861587519917</c:v>
                </c:pt>
                <c:pt idx="71">
                  <c:v>0.381368482771947</c:v>
                </c:pt>
                <c:pt idx="72">
                  <c:v>0.652483517917879</c:v>
                </c:pt>
                <c:pt idx="73">
                  <c:v>-1.229054825994891</c:v>
                </c:pt>
                <c:pt idx="74">
                  <c:v>-0.957939790848959</c:v>
                </c:pt>
                <c:pt idx="75">
                  <c:v>-1.229054825994891</c:v>
                </c:pt>
                <c:pt idx="76">
                  <c:v>2.024325595756295</c:v>
                </c:pt>
                <c:pt idx="77">
                  <c:v>-1.364612343567857</c:v>
                </c:pt>
                <c:pt idx="78">
                  <c:v>0.668750420026634</c:v>
                </c:pt>
                <c:pt idx="79">
                  <c:v>-0.00903716783819626</c:v>
                </c:pt>
                <c:pt idx="80">
                  <c:v>-0.280152202984128</c:v>
                </c:pt>
                <c:pt idx="81">
                  <c:v>-2.042399931432687</c:v>
                </c:pt>
                <c:pt idx="82">
                  <c:v>0.397635384880702</c:v>
                </c:pt>
                <c:pt idx="83">
                  <c:v>0.939865455172566</c:v>
                </c:pt>
                <c:pt idx="84">
                  <c:v>0.397635384880702</c:v>
                </c:pt>
                <c:pt idx="85">
                  <c:v>0.668750420026634</c:v>
                </c:pt>
                <c:pt idx="86">
                  <c:v>0.8043079375996</c:v>
                </c:pt>
                <c:pt idx="87">
                  <c:v>-0.415709720557094</c:v>
                </c:pt>
                <c:pt idx="88">
                  <c:v>0.533192902453668</c:v>
                </c:pt>
                <c:pt idx="89">
                  <c:v>1.075422972745532</c:v>
                </c:pt>
                <c:pt idx="90">
                  <c:v>-0.686824755703027</c:v>
                </c:pt>
                <c:pt idx="91">
                  <c:v>1.482095525464431</c:v>
                </c:pt>
                <c:pt idx="92">
                  <c:v>1.210980490318498</c:v>
                </c:pt>
                <c:pt idx="93">
                  <c:v>-1.500169861140823</c:v>
                </c:pt>
                <c:pt idx="94">
                  <c:v>-0.822382273275993</c:v>
                </c:pt>
                <c:pt idx="95">
                  <c:v>-0.280152202984128</c:v>
                </c:pt>
                <c:pt idx="96">
                  <c:v>1.482095525464431</c:v>
                </c:pt>
                <c:pt idx="97">
                  <c:v>-0.415709720557094</c:v>
                </c:pt>
                <c:pt idx="98">
                  <c:v>0.262077867307736</c:v>
                </c:pt>
                <c:pt idx="99">
                  <c:v>1.753210560610363</c:v>
                </c:pt>
                <c:pt idx="100">
                  <c:v>1.482095525464431</c:v>
                </c:pt>
                <c:pt idx="101">
                  <c:v>-2.177957449005654</c:v>
                </c:pt>
                <c:pt idx="102">
                  <c:v>1.210980490318498</c:v>
                </c:pt>
                <c:pt idx="103">
                  <c:v>1.346538007891465</c:v>
                </c:pt>
                <c:pt idx="104">
                  <c:v>1.075422972745532</c:v>
                </c:pt>
                <c:pt idx="105">
                  <c:v>-1.63572737871379</c:v>
                </c:pt>
                <c:pt idx="106">
                  <c:v>-0.144594685411162</c:v>
                </c:pt>
                <c:pt idx="107">
                  <c:v>-0.822382273275993</c:v>
                </c:pt>
                <c:pt idx="108">
                  <c:v>-0.280152202984128</c:v>
                </c:pt>
                <c:pt idx="109">
                  <c:v>-0.686824755703027</c:v>
                </c:pt>
                <c:pt idx="110">
                  <c:v>1.753210560610363</c:v>
                </c:pt>
                <c:pt idx="111">
                  <c:v>0.668750420026634</c:v>
                </c:pt>
                <c:pt idx="112">
                  <c:v>0.12652034973477</c:v>
                </c:pt>
                <c:pt idx="113">
                  <c:v>-0.415709720557094</c:v>
                </c:pt>
                <c:pt idx="114">
                  <c:v>-0.280152202984128</c:v>
                </c:pt>
                <c:pt idx="115">
                  <c:v>-1.093497308421925</c:v>
                </c:pt>
                <c:pt idx="116">
                  <c:v>0.397635384880702</c:v>
                </c:pt>
                <c:pt idx="117">
                  <c:v>0.533192902453668</c:v>
                </c:pt>
                <c:pt idx="118">
                  <c:v>0.12652034973477</c:v>
                </c:pt>
                <c:pt idx="119">
                  <c:v>-1.364612343567857</c:v>
                </c:pt>
                <c:pt idx="120">
                  <c:v>0.668750420026634</c:v>
                </c:pt>
                <c:pt idx="121">
                  <c:v>0.262077867307736</c:v>
                </c:pt>
                <c:pt idx="122">
                  <c:v>-0.686824755703027</c:v>
                </c:pt>
                <c:pt idx="123">
                  <c:v>-0.415709720557094</c:v>
                </c:pt>
                <c:pt idx="124">
                  <c:v>-0.280152202984128</c:v>
                </c:pt>
                <c:pt idx="125">
                  <c:v>-1.364612343567857</c:v>
                </c:pt>
                <c:pt idx="126">
                  <c:v>1.210980490318498</c:v>
                </c:pt>
                <c:pt idx="127">
                  <c:v>0.8043079375996</c:v>
                </c:pt>
                <c:pt idx="128">
                  <c:v>1.482095525464431</c:v>
                </c:pt>
                <c:pt idx="129">
                  <c:v>-0.686824755703027</c:v>
                </c:pt>
                <c:pt idx="130">
                  <c:v>0.668750420026634</c:v>
                </c:pt>
                <c:pt idx="131">
                  <c:v>-0.144594685411162</c:v>
                </c:pt>
                <c:pt idx="132">
                  <c:v>0.668750420026634</c:v>
                </c:pt>
                <c:pt idx="133">
                  <c:v>-0.144594685411162</c:v>
                </c:pt>
                <c:pt idx="134">
                  <c:v>-0.957939790848959</c:v>
                </c:pt>
                <c:pt idx="135">
                  <c:v>-0.00903716783819626</c:v>
                </c:pt>
                <c:pt idx="136">
                  <c:v>-0.822382273275993</c:v>
                </c:pt>
                <c:pt idx="137">
                  <c:v>0.533192902453668</c:v>
                </c:pt>
                <c:pt idx="138">
                  <c:v>-0.551267238130061</c:v>
                </c:pt>
                <c:pt idx="139">
                  <c:v>-0.144594685411162</c:v>
                </c:pt>
                <c:pt idx="140">
                  <c:v>0.939865455172566</c:v>
                </c:pt>
                <c:pt idx="141">
                  <c:v>-1.229054825994891</c:v>
                </c:pt>
                <c:pt idx="142">
                  <c:v>-2.042399931432687</c:v>
                </c:pt>
                <c:pt idx="143">
                  <c:v>0.397635384880702</c:v>
                </c:pt>
                <c:pt idx="144">
                  <c:v>-0.822382273275993</c:v>
                </c:pt>
                <c:pt idx="145">
                  <c:v>0.939865455172566</c:v>
                </c:pt>
                <c:pt idx="146">
                  <c:v>0.262077867307736</c:v>
                </c:pt>
                <c:pt idx="147">
                  <c:v>-0.822382273275993</c:v>
                </c:pt>
              </c:numCache>
            </c:numRef>
          </c:yVal>
          <c:smooth val="0"/>
        </c:ser>
        <c:ser>
          <c:idx val="1"/>
          <c:order val="1"/>
          <c:tx>
            <c:v>HSL</c:v>
          </c:tx>
          <c:spPr>
            <a:ln w="25400">
              <a:noFill/>
            </a:ln>
            <a:effectLst/>
          </c:spPr>
          <c:marker>
            <c:symbol val="circle"/>
            <c:size val="3"/>
            <c:spPr>
              <a:solidFill>
                <a:srgbClr val="FF0000"/>
              </a:solidFill>
              <a:ln w="0">
                <a:solidFill>
                  <a:srgbClr val="FF0000"/>
                </a:solidFill>
                <a:prstDash val="solid"/>
              </a:ln>
            </c:spPr>
          </c:marker>
          <c:xVal>
            <c:numLit>
              <c:formatCode>General</c:formatCode>
              <c:ptCount val="1"/>
              <c:pt idx="0">
                <c:v>7.0</c:v>
              </c:pt>
            </c:numLit>
          </c:xVal>
          <c:yVal>
            <c:numLit>
              <c:formatCode>General</c:formatCode>
              <c:ptCount val="1"/>
              <c:pt idx="0">
                <c:v>2.024325595756295</c:v>
              </c:pt>
            </c:numLit>
          </c:yVal>
          <c:smooth val="0"/>
        </c:ser>
        <c:ser>
          <c:idx val="2"/>
          <c:order val="2"/>
          <c:tx>
            <c:v>HSV</c:v>
          </c:tx>
          <c:spPr>
            <a:ln w="25400">
              <a:noFill/>
            </a:ln>
            <a:effectLst/>
          </c:spPr>
          <c:marker>
            <c:symbol val="circle"/>
            <c:size val="3"/>
            <c:spPr>
              <a:solidFill>
                <a:srgbClr val="3266FF"/>
              </a:solidFill>
              <a:ln w="0">
                <a:solidFill>
                  <a:srgbClr val="3266FF"/>
                </a:solidFill>
                <a:prstDash val="solid"/>
              </a:ln>
            </c:spPr>
          </c:marker>
          <c:xVal>
            <c:numLit>
              <c:formatCode>General</c:formatCode>
              <c:ptCount val="1"/>
              <c:pt idx="0">
                <c:v>7.0</c:v>
              </c:pt>
            </c:numLit>
          </c:xVal>
          <c:yVal>
            <c:numLit>
              <c:formatCode>General</c:formatCode>
              <c:ptCount val="1"/>
              <c:pt idx="0">
                <c:v>1.872501176074574</c:v>
              </c:pt>
            </c:numLit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2110936152"/>
        <c:axId val="-2110928936"/>
      </c:scatterChart>
      <c:valAx>
        <c:axId val="-211093615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1"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Difficulty</a:t>
                </a:r>
              </a:p>
            </c:rich>
          </c:tx>
          <c:layout/>
          <c:overlay val="0"/>
        </c:title>
        <c:numFmt formatCode="General" sourceLinked="0"/>
        <c:majorTickMark val="cross"/>
        <c:minorTickMark val="none"/>
        <c:tickLblPos val="nextTo"/>
        <c:txPr>
          <a:bodyPr rot="0" vert="horz"/>
          <a:lstStyle/>
          <a:p>
            <a:pPr>
              <a:defRPr sz="700"/>
            </a:pPr>
            <a:endParaRPr lang="en-US"/>
          </a:p>
        </c:txPr>
        <c:crossAx val="-2110928936"/>
        <c:crosses val="autoZero"/>
        <c:crossBetween val="midCat"/>
      </c:valAx>
      <c:valAx>
        <c:axId val="-2110928936"/>
        <c:scaling>
          <c:orientation val="minMax"/>
          <c:max val="3.0"/>
          <c:min val="-3.0"/>
        </c:scaling>
        <c:delete val="0"/>
        <c:axPos val="l"/>
        <c:title>
          <c:tx>
            <c:rich>
              <a:bodyPr/>
              <a:lstStyle/>
              <a:p>
                <a:pPr>
                  <a:defRPr sz="800" b="1"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Standardized residuals</a:t>
                </a:r>
              </a:p>
            </c:rich>
          </c:tx>
          <c:layout/>
          <c:overlay val="0"/>
        </c:title>
        <c:numFmt formatCode="General" sourceLinked="0"/>
        <c:majorTickMark val="cross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-2110936152"/>
        <c:crosses val="autoZero"/>
        <c:crossBetween val="midCat"/>
      </c:valAx>
      <c:spPr>
        <a:ln>
          <a:solidFill>
            <a:srgbClr val="C0C0C0"/>
          </a:solidFill>
          <a:prstDash val="solid"/>
        </a:ln>
      </c:spPr>
    </c:plotArea>
    <c:legend>
      <c:legendPos val="b"/>
      <c:legendEntry>
        <c:idx val="0"/>
        <c:delete val="1"/>
      </c:legendEntry>
      <c:layout/>
      <c:overlay val="0"/>
      <c:spPr>
        <a:ln w="12700">
          <a:solidFill>
            <a:srgbClr val="000000"/>
          </a:solidFill>
          <a:prstDash val="solid"/>
        </a:ln>
      </c:spPr>
      <c:txPr>
        <a:bodyPr/>
        <a:lstStyle/>
        <a:p>
          <a:pPr>
            <a:defRPr sz="900" b="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 sz="900" b="1">
                <a:latin typeface="Arial"/>
                <a:ea typeface="Arial"/>
                <a:cs typeface="Arial"/>
              </a:defRPr>
            </a:pPr>
            <a:r>
              <a:rPr lang="en-US"/>
              <a:t>Pred(Difficulty) / Standardized residuals</a:t>
            </a:r>
          </a:p>
        </c:rich>
      </c:tx>
      <c:layout/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>
              <a:noFill/>
            </a:ln>
            <a:effectLst/>
          </c:spPr>
          <c:marker>
            <c:symbol val="circle"/>
            <c:size val="3"/>
            <c:spPr>
              <a:ln w="0"/>
            </c:spPr>
          </c:marker>
          <c:dPt>
            <c:idx val="0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2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3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4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5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6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7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8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9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0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1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2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3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4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5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6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7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8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9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20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21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22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23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24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25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26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27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28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29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30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31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32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33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34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35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36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37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38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39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40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41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42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43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44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45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46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47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48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49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50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51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52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53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54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55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56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57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58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59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60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61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62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63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64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65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66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67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68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69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70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71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72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73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74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75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76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77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78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79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80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81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82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83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84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85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86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87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88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89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90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91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92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93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94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95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96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97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98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99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00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01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02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03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04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05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06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07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08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09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10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11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12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13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14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15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16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17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18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19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20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21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22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23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24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25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26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27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28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29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30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31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32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33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34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35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36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37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38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39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40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41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42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43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44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45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46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47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48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49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xVal>
            <c:numRef>
              <c:f>ANOVA_HID12!$D$6:$D$155</c:f>
              <c:numCache>
                <c:formatCode>0.000</c:formatCode>
                <c:ptCount val="150"/>
                <c:pt idx="0">
                  <c:v>5.27333333333333</c:v>
                </c:pt>
                <c:pt idx="1">
                  <c:v>5.27333333333333</c:v>
                </c:pt>
                <c:pt idx="2">
                  <c:v>5.27333333333333</c:v>
                </c:pt>
                <c:pt idx="3">
                  <c:v>5.27333333333333</c:v>
                </c:pt>
                <c:pt idx="4">
                  <c:v>5.27333333333333</c:v>
                </c:pt>
                <c:pt idx="5">
                  <c:v>5.27333333333333</c:v>
                </c:pt>
                <c:pt idx="6">
                  <c:v>5.27333333333333</c:v>
                </c:pt>
                <c:pt idx="7">
                  <c:v>5.27333333333333</c:v>
                </c:pt>
                <c:pt idx="8">
                  <c:v>5.27333333333333</c:v>
                </c:pt>
                <c:pt idx="9">
                  <c:v>5.27333333333333</c:v>
                </c:pt>
                <c:pt idx="10">
                  <c:v>5.27333333333333</c:v>
                </c:pt>
                <c:pt idx="11">
                  <c:v>5.27333333333333</c:v>
                </c:pt>
                <c:pt idx="12">
                  <c:v>5.27333333333333</c:v>
                </c:pt>
                <c:pt idx="13">
                  <c:v>5.27333333333333</c:v>
                </c:pt>
                <c:pt idx="14">
                  <c:v>5.27333333333333</c:v>
                </c:pt>
                <c:pt idx="15">
                  <c:v>5.27333333333333</c:v>
                </c:pt>
                <c:pt idx="16">
                  <c:v>5.27333333333333</c:v>
                </c:pt>
                <c:pt idx="17">
                  <c:v>5.27333333333333</c:v>
                </c:pt>
                <c:pt idx="18">
                  <c:v>5.27333333333333</c:v>
                </c:pt>
                <c:pt idx="19">
                  <c:v>5.27333333333333</c:v>
                </c:pt>
                <c:pt idx="20">
                  <c:v>5.27333333333333</c:v>
                </c:pt>
                <c:pt idx="21">
                  <c:v>5.27333333333333</c:v>
                </c:pt>
                <c:pt idx="22">
                  <c:v>5.27333333333333</c:v>
                </c:pt>
                <c:pt idx="23">
                  <c:v>5.27333333333333</c:v>
                </c:pt>
                <c:pt idx="24">
                  <c:v>5.27333333333333</c:v>
                </c:pt>
                <c:pt idx="25">
                  <c:v>5.27333333333333</c:v>
                </c:pt>
                <c:pt idx="26">
                  <c:v>5.27333333333333</c:v>
                </c:pt>
                <c:pt idx="27">
                  <c:v>5.27333333333333</c:v>
                </c:pt>
                <c:pt idx="28">
                  <c:v>5.27333333333333</c:v>
                </c:pt>
                <c:pt idx="29">
                  <c:v>5.27333333333333</c:v>
                </c:pt>
                <c:pt idx="30">
                  <c:v>5.27333333333333</c:v>
                </c:pt>
                <c:pt idx="31">
                  <c:v>5.27333333333333</c:v>
                </c:pt>
                <c:pt idx="32">
                  <c:v>5.27333333333333</c:v>
                </c:pt>
                <c:pt idx="33">
                  <c:v>5.27333333333333</c:v>
                </c:pt>
                <c:pt idx="34">
                  <c:v>5.27333333333333</c:v>
                </c:pt>
                <c:pt idx="35">
                  <c:v>5.27333333333333</c:v>
                </c:pt>
                <c:pt idx="36">
                  <c:v>5.27333333333333</c:v>
                </c:pt>
                <c:pt idx="37">
                  <c:v>5.27333333333333</c:v>
                </c:pt>
                <c:pt idx="38">
                  <c:v>5.27333333333333</c:v>
                </c:pt>
                <c:pt idx="39">
                  <c:v>5.27333333333333</c:v>
                </c:pt>
                <c:pt idx="40">
                  <c:v>5.27333333333333</c:v>
                </c:pt>
                <c:pt idx="41">
                  <c:v>5.27333333333333</c:v>
                </c:pt>
                <c:pt idx="42">
                  <c:v>5.27333333333333</c:v>
                </c:pt>
                <c:pt idx="43">
                  <c:v>5.27333333333333</c:v>
                </c:pt>
                <c:pt idx="44">
                  <c:v>5.27333333333333</c:v>
                </c:pt>
                <c:pt idx="45">
                  <c:v>5.27333333333333</c:v>
                </c:pt>
                <c:pt idx="46">
                  <c:v>5.27333333333333</c:v>
                </c:pt>
                <c:pt idx="47">
                  <c:v>5.27333333333333</c:v>
                </c:pt>
                <c:pt idx="48">
                  <c:v>5.27333333333333</c:v>
                </c:pt>
                <c:pt idx="49">
                  <c:v>5.27333333333333</c:v>
                </c:pt>
                <c:pt idx="50">
                  <c:v>5.27333333333333</c:v>
                </c:pt>
                <c:pt idx="51">
                  <c:v>5.27333333333333</c:v>
                </c:pt>
                <c:pt idx="52">
                  <c:v>5.27333333333333</c:v>
                </c:pt>
                <c:pt idx="53">
                  <c:v>5.27333333333333</c:v>
                </c:pt>
                <c:pt idx="54">
                  <c:v>5.27333333333333</c:v>
                </c:pt>
                <c:pt idx="55">
                  <c:v>5.27333333333333</c:v>
                </c:pt>
                <c:pt idx="56">
                  <c:v>5.27333333333333</c:v>
                </c:pt>
                <c:pt idx="57">
                  <c:v>5.27333333333333</c:v>
                </c:pt>
                <c:pt idx="58">
                  <c:v>5.27333333333333</c:v>
                </c:pt>
                <c:pt idx="59">
                  <c:v>5.27333333333333</c:v>
                </c:pt>
                <c:pt idx="60">
                  <c:v>5.27333333333333</c:v>
                </c:pt>
                <c:pt idx="61">
                  <c:v>5.27333333333333</c:v>
                </c:pt>
                <c:pt idx="62">
                  <c:v>5.27333333333333</c:v>
                </c:pt>
                <c:pt idx="63">
                  <c:v>5.27333333333333</c:v>
                </c:pt>
                <c:pt idx="64">
                  <c:v>5.27333333333333</c:v>
                </c:pt>
                <c:pt idx="65">
                  <c:v>5.27333333333333</c:v>
                </c:pt>
                <c:pt idx="66">
                  <c:v>5.27333333333333</c:v>
                </c:pt>
                <c:pt idx="67">
                  <c:v>5.27333333333333</c:v>
                </c:pt>
                <c:pt idx="68">
                  <c:v>5.27333333333333</c:v>
                </c:pt>
                <c:pt idx="69">
                  <c:v>5.27333333333333</c:v>
                </c:pt>
                <c:pt idx="70">
                  <c:v>5.27333333333333</c:v>
                </c:pt>
                <c:pt idx="71">
                  <c:v>5.27333333333333</c:v>
                </c:pt>
                <c:pt idx="72">
                  <c:v>5.27333333333333</c:v>
                </c:pt>
                <c:pt idx="73">
                  <c:v>5.133333333333331</c:v>
                </c:pt>
                <c:pt idx="74">
                  <c:v>5.133333333333331</c:v>
                </c:pt>
                <c:pt idx="75">
                  <c:v>5.133333333333331</c:v>
                </c:pt>
                <c:pt idx="76">
                  <c:v>5.133333333333331</c:v>
                </c:pt>
                <c:pt idx="77">
                  <c:v>5.133333333333331</c:v>
                </c:pt>
                <c:pt idx="78">
                  <c:v>5.133333333333331</c:v>
                </c:pt>
                <c:pt idx="79">
                  <c:v>5.133333333333331</c:v>
                </c:pt>
                <c:pt idx="80">
                  <c:v>5.133333333333331</c:v>
                </c:pt>
                <c:pt idx="81">
                  <c:v>5.133333333333331</c:v>
                </c:pt>
                <c:pt idx="82">
                  <c:v>5.133333333333331</c:v>
                </c:pt>
                <c:pt idx="83">
                  <c:v>5.133333333333331</c:v>
                </c:pt>
                <c:pt idx="84">
                  <c:v>5.133333333333331</c:v>
                </c:pt>
                <c:pt idx="85">
                  <c:v>5.133333333333331</c:v>
                </c:pt>
                <c:pt idx="86">
                  <c:v>5.133333333333331</c:v>
                </c:pt>
                <c:pt idx="87">
                  <c:v>5.133333333333331</c:v>
                </c:pt>
                <c:pt idx="88">
                  <c:v>5.133333333333331</c:v>
                </c:pt>
                <c:pt idx="89">
                  <c:v>5.133333333333331</c:v>
                </c:pt>
                <c:pt idx="90">
                  <c:v>5.133333333333331</c:v>
                </c:pt>
                <c:pt idx="91">
                  <c:v>5.133333333333331</c:v>
                </c:pt>
                <c:pt idx="92">
                  <c:v>5.133333333333331</c:v>
                </c:pt>
                <c:pt idx="93">
                  <c:v>5.133333333333331</c:v>
                </c:pt>
                <c:pt idx="94">
                  <c:v>5.133333333333331</c:v>
                </c:pt>
                <c:pt idx="95">
                  <c:v>5.133333333333331</c:v>
                </c:pt>
                <c:pt idx="96">
                  <c:v>5.133333333333331</c:v>
                </c:pt>
                <c:pt idx="97">
                  <c:v>5.133333333333331</c:v>
                </c:pt>
                <c:pt idx="98">
                  <c:v>5.133333333333331</c:v>
                </c:pt>
                <c:pt idx="99">
                  <c:v>5.133333333333331</c:v>
                </c:pt>
                <c:pt idx="100">
                  <c:v>5.133333333333331</c:v>
                </c:pt>
                <c:pt idx="101">
                  <c:v>5.133333333333331</c:v>
                </c:pt>
                <c:pt idx="102">
                  <c:v>5.133333333333331</c:v>
                </c:pt>
                <c:pt idx="103">
                  <c:v>5.133333333333331</c:v>
                </c:pt>
                <c:pt idx="104">
                  <c:v>5.133333333333331</c:v>
                </c:pt>
                <c:pt idx="105">
                  <c:v>5.133333333333331</c:v>
                </c:pt>
                <c:pt idx="106">
                  <c:v>5.133333333333331</c:v>
                </c:pt>
                <c:pt idx="107">
                  <c:v>5.133333333333331</c:v>
                </c:pt>
                <c:pt idx="108">
                  <c:v>5.133333333333331</c:v>
                </c:pt>
                <c:pt idx="109">
                  <c:v>5.133333333333331</c:v>
                </c:pt>
                <c:pt idx="110">
                  <c:v>5.133333333333331</c:v>
                </c:pt>
                <c:pt idx="111">
                  <c:v>5.133333333333331</c:v>
                </c:pt>
                <c:pt idx="112">
                  <c:v>5.133333333333331</c:v>
                </c:pt>
                <c:pt idx="113">
                  <c:v>5.133333333333331</c:v>
                </c:pt>
                <c:pt idx="114">
                  <c:v>5.133333333333331</c:v>
                </c:pt>
                <c:pt idx="115">
                  <c:v>5.133333333333331</c:v>
                </c:pt>
                <c:pt idx="116">
                  <c:v>5.133333333333331</c:v>
                </c:pt>
                <c:pt idx="117">
                  <c:v>5.133333333333331</c:v>
                </c:pt>
                <c:pt idx="118">
                  <c:v>5.133333333333331</c:v>
                </c:pt>
                <c:pt idx="119">
                  <c:v>5.133333333333331</c:v>
                </c:pt>
                <c:pt idx="120">
                  <c:v>5.133333333333331</c:v>
                </c:pt>
                <c:pt idx="121">
                  <c:v>5.133333333333331</c:v>
                </c:pt>
                <c:pt idx="122">
                  <c:v>5.133333333333331</c:v>
                </c:pt>
                <c:pt idx="123">
                  <c:v>5.133333333333331</c:v>
                </c:pt>
                <c:pt idx="124">
                  <c:v>5.133333333333331</c:v>
                </c:pt>
                <c:pt idx="125">
                  <c:v>5.133333333333331</c:v>
                </c:pt>
                <c:pt idx="126">
                  <c:v>5.133333333333331</c:v>
                </c:pt>
                <c:pt idx="127">
                  <c:v>5.133333333333331</c:v>
                </c:pt>
                <c:pt idx="128">
                  <c:v>5.133333333333331</c:v>
                </c:pt>
                <c:pt idx="129">
                  <c:v>5.133333333333331</c:v>
                </c:pt>
                <c:pt idx="130">
                  <c:v>5.133333333333331</c:v>
                </c:pt>
                <c:pt idx="131">
                  <c:v>5.133333333333331</c:v>
                </c:pt>
                <c:pt idx="132">
                  <c:v>5.133333333333331</c:v>
                </c:pt>
                <c:pt idx="133">
                  <c:v>5.133333333333331</c:v>
                </c:pt>
                <c:pt idx="134">
                  <c:v>5.133333333333331</c:v>
                </c:pt>
                <c:pt idx="135">
                  <c:v>5.133333333333331</c:v>
                </c:pt>
                <c:pt idx="136">
                  <c:v>5.133333333333331</c:v>
                </c:pt>
                <c:pt idx="137">
                  <c:v>5.133333333333331</c:v>
                </c:pt>
                <c:pt idx="138">
                  <c:v>5.133333333333331</c:v>
                </c:pt>
                <c:pt idx="139">
                  <c:v>5.133333333333331</c:v>
                </c:pt>
                <c:pt idx="140">
                  <c:v>5.133333333333331</c:v>
                </c:pt>
                <c:pt idx="141">
                  <c:v>5.133333333333331</c:v>
                </c:pt>
                <c:pt idx="142">
                  <c:v>5.133333333333331</c:v>
                </c:pt>
                <c:pt idx="143">
                  <c:v>5.133333333333331</c:v>
                </c:pt>
                <c:pt idx="144">
                  <c:v>5.133333333333331</c:v>
                </c:pt>
                <c:pt idx="145">
                  <c:v>5.133333333333331</c:v>
                </c:pt>
                <c:pt idx="146">
                  <c:v>5.133333333333331</c:v>
                </c:pt>
                <c:pt idx="147">
                  <c:v>5.133333333333331</c:v>
                </c:pt>
              </c:numCache>
            </c:numRef>
          </c:xVal>
          <c:yVal>
            <c:numRef>
              <c:f>ANOVA_HID12!$F$6:$F$155</c:f>
              <c:numCache>
                <c:formatCode>0.000</c:formatCode>
                <c:ptCount val="150"/>
                <c:pt idx="0">
                  <c:v>-1.10976421053068</c:v>
                </c:pt>
                <c:pt idx="1">
                  <c:v>1.872501176074574</c:v>
                </c:pt>
                <c:pt idx="2">
                  <c:v>-2.194224351114408</c:v>
                </c:pt>
                <c:pt idx="3">
                  <c:v>0.110253447626015</c:v>
                </c:pt>
                <c:pt idx="4">
                  <c:v>0.516926000344913</c:v>
                </c:pt>
                <c:pt idx="5">
                  <c:v>-0.703091657811781</c:v>
                </c:pt>
                <c:pt idx="6">
                  <c:v>-1.78755179839551</c:v>
                </c:pt>
                <c:pt idx="7">
                  <c:v>0.245810965198981</c:v>
                </c:pt>
                <c:pt idx="8">
                  <c:v>0.381368482771947</c:v>
                </c:pt>
                <c:pt idx="9">
                  <c:v>0.381368482771947</c:v>
                </c:pt>
                <c:pt idx="10">
                  <c:v>1.059156070636778</c:v>
                </c:pt>
                <c:pt idx="11">
                  <c:v>1.194713588209744</c:v>
                </c:pt>
                <c:pt idx="12">
                  <c:v>0.245810965198981</c:v>
                </c:pt>
                <c:pt idx="13">
                  <c:v>1.194713588209744</c:v>
                </c:pt>
                <c:pt idx="14">
                  <c:v>1.059156070636778</c:v>
                </c:pt>
                <c:pt idx="15">
                  <c:v>-1.10976421053068</c:v>
                </c:pt>
                <c:pt idx="16">
                  <c:v>1.465828623355676</c:v>
                </c:pt>
                <c:pt idx="17">
                  <c:v>0.381368482771947</c:v>
                </c:pt>
                <c:pt idx="18">
                  <c:v>-0.974206692957713</c:v>
                </c:pt>
                <c:pt idx="19">
                  <c:v>0.245810965198981</c:v>
                </c:pt>
                <c:pt idx="20">
                  <c:v>-1.245321728103646</c:v>
                </c:pt>
                <c:pt idx="21">
                  <c:v>1.33027110578271</c:v>
                </c:pt>
                <c:pt idx="22">
                  <c:v>-0.974206692957713</c:v>
                </c:pt>
                <c:pt idx="23">
                  <c:v>-0.0253040699469509</c:v>
                </c:pt>
                <c:pt idx="24">
                  <c:v>1.872501176074574</c:v>
                </c:pt>
                <c:pt idx="25">
                  <c:v>0.245810965198981</c:v>
                </c:pt>
                <c:pt idx="26">
                  <c:v>-1.651994280822544</c:v>
                </c:pt>
                <c:pt idx="27">
                  <c:v>1.33027110578271</c:v>
                </c:pt>
                <c:pt idx="28">
                  <c:v>0.788041035490846</c:v>
                </c:pt>
                <c:pt idx="29">
                  <c:v>1.33027110578271</c:v>
                </c:pt>
                <c:pt idx="30">
                  <c:v>-0.974206692957713</c:v>
                </c:pt>
                <c:pt idx="31">
                  <c:v>-0.0253040699469509</c:v>
                </c:pt>
                <c:pt idx="32">
                  <c:v>-1.245321728103646</c:v>
                </c:pt>
                <c:pt idx="33">
                  <c:v>0.245810965198981</c:v>
                </c:pt>
                <c:pt idx="34">
                  <c:v>-2.46533938626034</c:v>
                </c:pt>
                <c:pt idx="35">
                  <c:v>1.601386140928642</c:v>
                </c:pt>
                <c:pt idx="36">
                  <c:v>0.788041035490846</c:v>
                </c:pt>
                <c:pt idx="37">
                  <c:v>-1.245321728103646</c:v>
                </c:pt>
                <c:pt idx="38">
                  <c:v>-1.10976421053068</c:v>
                </c:pt>
                <c:pt idx="39">
                  <c:v>-0.296419105092883</c:v>
                </c:pt>
                <c:pt idx="40">
                  <c:v>-0.160861587519917</c:v>
                </c:pt>
                <c:pt idx="41">
                  <c:v>-0.703091657811781</c:v>
                </c:pt>
                <c:pt idx="42">
                  <c:v>-0.567534140238815</c:v>
                </c:pt>
                <c:pt idx="43">
                  <c:v>0.516926000344913</c:v>
                </c:pt>
                <c:pt idx="44">
                  <c:v>-0.296419105092883</c:v>
                </c:pt>
                <c:pt idx="45">
                  <c:v>0.652483517917879</c:v>
                </c:pt>
                <c:pt idx="46">
                  <c:v>-0.0253040699469509</c:v>
                </c:pt>
                <c:pt idx="47">
                  <c:v>-0.838649175384747</c:v>
                </c:pt>
                <c:pt idx="48">
                  <c:v>0.652483517917879</c:v>
                </c:pt>
                <c:pt idx="49">
                  <c:v>0.245810965198981</c:v>
                </c:pt>
                <c:pt idx="50">
                  <c:v>-1.245321728103646</c:v>
                </c:pt>
                <c:pt idx="51">
                  <c:v>0.381368482771947</c:v>
                </c:pt>
                <c:pt idx="52">
                  <c:v>1.736943658501608</c:v>
                </c:pt>
                <c:pt idx="53">
                  <c:v>0.381368482771947</c:v>
                </c:pt>
                <c:pt idx="54">
                  <c:v>-0.431976622665849</c:v>
                </c:pt>
                <c:pt idx="55">
                  <c:v>-0.567534140238815</c:v>
                </c:pt>
                <c:pt idx="56">
                  <c:v>-0.0253040699469509</c:v>
                </c:pt>
                <c:pt idx="57">
                  <c:v>0.652483517917879</c:v>
                </c:pt>
                <c:pt idx="58">
                  <c:v>-0.567534140238815</c:v>
                </c:pt>
                <c:pt idx="59">
                  <c:v>-1.245321728103646</c:v>
                </c:pt>
                <c:pt idx="60">
                  <c:v>0.516926000344913</c:v>
                </c:pt>
                <c:pt idx="61">
                  <c:v>0.516926000344913</c:v>
                </c:pt>
                <c:pt idx="62">
                  <c:v>0.245810965198981</c:v>
                </c:pt>
                <c:pt idx="63">
                  <c:v>0.245810965198981</c:v>
                </c:pt>
                <c:pt idx="64">
                  <c:v>1.059156070636778</c:v>
                </c:pt>
                <c:pt idx="65">
                  <c:v>0.110253447626015</c:v>
                </c:pt>
                <c:pt idx="66">
                  <c:v>-1.380879245676612</c:v>
                </c:pt>
                <c:pt idx="67">
                  <c:v>0.381368482771947</c:v>
                </c:pt>
                <c:pt idx="68">
                  <c:v>-0.838649175384747</c:v>
                </c:pt>
                <c:pt idx="69">
                  <c:v>0.381368482771947</c:v>
                </c:pt>
                <c:pt idx="70">
                  <c:v>-0.160861587519917</c:v>
                </c:pt>
                <c:pt idx="71">
                  <c:v>0.381368482771947</c:v>
                </c:pt>
                <c:pt idx="72">
                  <c:v>0.652483517917879</c:v>
                </c:pt>
                <c:pt idx="73">
                  <c:v>-1.229054825994891</c:v>
                </c:pt>
                <c:pt idx="74">
                  <c:v>-0.957939790848959</c:v>
                </c:pt>
                <c:pt idx="75">
                  <c:v>-1.229054825994891</c:v>
                </c:pt>
                <c:pt idx="76">
                  <c:v>2.024325595756295</c:v>
                </c:pt>
                <c:pt idx="77">
                  <c:v>-1.364612343567857</c:v>
                </c:pt>
                <c:pt idx="78">
                  <c:v>0.668750420026634</c:v>
                </c:pt>
                <c:pt idx="79">
                  <c:v>-0.00903716783819626</c:v>
                </c:pt>
                <c:pt idx="80">
                  <c:v>-0.280152202984128</c:v>
                </c:pt>
                <c:pt idx="81">
                  <c:v>-2.042399931432687</c:v>
                </c:pt>
                <c:pt idx="82">
                  <c:v>0.397635384880702</c:v>
                </c:pt>
                <c:pt idx="83">
                  <c:v>0.939865455172566</c:v>
                </c:pt>
                <c:pt idx="84">
                  <c:v>0.397635384880702</c:v>
                </c:pt>
                <c:pt idx="85">
                  <c:v>0.668750420026634</c:v>
                </c:pt>
                <c:pt idx="86">
                  <c:v>0.8043079375996</c:v>
                </c:pt>
                <c:pt idx="87">
                  <c:v>-0.415709720557094</c:v>
                </c:pt>
                <c:pt idx="88">
                  <c:v>0.533192902453668</c:v>
                </c:pt>
                <c:pt idx="89">
                  <c:v>1.075422972745532</c:v>
                </c:pt>
                <c:pt idx="90">
                  <c:v>-0.686824755703027</c:v>
                </c:pt>
                <c:pt idx="91">
                  <c:v>1.482095525464431</c:v>
                </c:pt>
                <c:pt idx="92">
                  <c:v>1.210980490318498</c:v>
                </c:pt>
                <c:pt idx="93">
                  <c:v>-1.500169861140823</c:v>
                </c:pt>
                <c:pt idx="94">
                  <c:v>-0.822382273275993</c:v>
                </c:pt>
                <c:pt idx="95">
                  <c:v>-0.280152202984128</c:v>
                </c:pt>
                <c:pt idx="96">
                  <c:v>1.482095525464431</c:v>
                </c:pt>
                <c:pt idx="97">
                  <c:v>-0.415709720557094</c:v>
                </c:pt>
                <c:pt idx="98">
                  <c:v>0.262077867307736</c:v>
                </c:pt>
                <c:pt idx="99">
                  <c:v>1.753210560610363</c:v>
                </c:pt>
                <c:pt idx="100">
                  <c:v>1.482095525464431</c:v>
                </c:pt>
                <c:pt idx="101">
                  <c:v>-2.177957449005654</c:v>
                </c:pt>
                <c:pt idx="102">
                  <c:v>1.210980490318498</c:v>
                </c:pt>
                <c:pt idx="103">
                  <c:v>1.346538007891465</c:v>
                </c:pt>
                <c:pt idx="104">
                  <c:v>1.075422972745532</c:v>
                </c:pt>
                <c:pt idx="105">
                  <c:v>-1.63572737871379</c:v>
                </c:pt>
                <c:pt idx="106">
                  <c:v>-0.144594685411162</c:v>
                </c:pt>
                <c:pt idx="107">
                  <c:v>-0.822382273275993</c:v>
                </c:pt>
                <c:pt idx="108">
                  <c:v>-0.280152202984128</c:v>
                </c:pt>
                <c:pt idx="109">
                  <c:v>-0.686824755703027</c:v>
                </c:pt>
                <c:pt idx="110">
                  <c:v>1.753210560610363</c:v>
                </c:pt>
                <c:pt idx="111">
                  <c:v>0.668750420026634</c:v>
                </c:pt>
                <c:pt idx="112">
                  <c:v>0.12652034973477</c:v>
                </c:pt>
                <c:pt idx="113">
                  <c:v>-0.415709720557094</c:v>
                </c:pt>
                <c:pt idx="114">
                  <c:v>-0.280152202984128</c:v>
                </c:pt>
                <c:pt idx="115">
                  <c:v>-1.093497308421925</c:v>
                </c:pt>
                <c:pt idx="116">
                  <c:v>0.397635384880702</c:v>
                </c:pt>
                <c:pt idx="117">
                  <c:v>0.533192902453668</c:v>
                </c:pt>
                <c:pt idx="118">
                  <c:v>0.12652034973477</c:v>
                </c:pt>
                <c:pt idx="119">
                  <c:v>-1.364612343567857</c:v>
                </c:pt>
                <c:pt idx="120">
                  <c:v>0.668750420026634</c:v>
                </c:pt>
                <c:pt idx="121">
                  <c:v>0.262077867307736</c:v>
                </c:pt>
                <c:pt idx="122">
                  <c:v>-0.686824755703027</c:v>
                </c:pt>
                <c:pt idx="123">
                  <c:v>-0.415709720557094</c:v>
                </c:pt>
                <c:pt idx="124">
                  <c:v>-0.280152202984128</c:v>
                </c:pt>
                <c:pt idx="125">
                  <c:v>-1.364612343567857</c:v>
                </c:pt>
                <c:pt idx="126">
                  <c:v>1.210980490318498</c:v>
                </c:pt>
                <c:pt idx="127">
                  <c:v>0.8043079375996</c:v>
                </c:pt>
                <c:pt idx="128">
                  <c:v>1.482095525464431</c:v>
                </c:pt>
                <c:pt idx="129">
                  <c:v>-0.686824755703027</c:v>
                </c:pt>
                <c:pt idx="130">
                  <c:v>0.668750420026634</c:v>
                </c:pt>
                <c:pt idx="131">
                  <c:v>-0.144594685411162</c:v>
                </c:pt>
                <c:pt idx="132">
                  <c:v>0.668750420026634</c:v>
                </c:pt>
                <c:pt idx="133">
                  <c:v>-0.144594685411162</c:v>
                </c:pt>
                <c:pt idx="134">
                  <c:v>-0.957939790848959</c:v>
                </c:pt>
                <c:pt idx="135">
                  <c:v>-0.00903716783819626</c:v>
                </c:pt>
                <c:pt idx="136">
                  <c:v>-0.822382273275993</c:v>
                </c:pt>
                <c:pt idx="137">
                  <c:v>0.533192902453668</c:v>
                </c:pt>
                <c:pt idx="138">
                  <c:v>-0.551267238130061</c:v>
                </c:pt>
                <c:pt idx="139">
                  <c:v>-0.144594685411162</c:v>
                </c:pt>
                <c:pt idx="140">
                  <c:v>0.939865455172566</c:v>
                </c:pt>
                <c:pt idx="141">
                  <c:v>-1.229054825994891</c:v>
                </c:pt>
                <c:pt idx="142">
                  <c:v>-2.042399931432687</c:v>
                </c:pt>
                <c:pt idx="143">
                  <c:v>0.397635384880702</c:v>
                </c:pt>
                <c:pt idx="144">
                  <c:v>-0.822382273275993</c:v>
                </c:pt>
                <c:pt idx="145">
                  <c:v>0.939865455172566</c:v>
                </c:pt>
                <c:pt idx="146">
                  <c:v>0.262077867307736</c:v>
                </c:pt>
                <c:pt idx="147">
                  <c:v>-0.822382273275993</c:v>
                </c:pt>
              </c:numCache>
            </c:numRef>
          </c:yVal>
          <c:smooth val="0"/>
        </c:ser>
        <c:ser>
          <c:idx val="1"/>
          <c:order val="1"/>
          <c:tx>
            <c:v>HSL</c:v>
          </c:tx>
          <c:spPr>
            <a:ln w="25400">
              <a:noFill/>
            </a:ln>
            <a:effectLst/>
          </c:spPr>
          <c:marker>
            <c:symbol val="circle"/>
            <c:size val="3"/>
            <c:spPr>
              <a:solidFill>
                <a:srgbClr val="FF0000"/>
              </a:solidFill>
              <a:ln w="0">
                <a:solidFill>
                  <a:srgbClr val="FF0000"/>
                </a:solidFill>
                <a:prstDash val="solid"/>
              </a:ln>
            </c:spPr>
          </c:marker>
          <c:xVal>
            <c:numLit>
              <c:formatCode>General</c:formatCode>
              <c:ptCount val="1"/>
              <c:pt idx="0">
                <c:v>5.133333333333331</c:v>
              </c:pt>
            </c:numLit>
          </c:xVal>
          <c:yVal>
            <c:numLit>
              <c:formatCode>General</c:formatCode>
              <c:ptCount val="1"/>
              <c:pt idx="0">
                <c:v>2.024325595756295</c:v>
              </c:pt>
            </c:numLit>
          </c:yVal>
          <c:smooth val="0"/>
        </c:ser>
        <c:ser>
          <c:idx val="2"/>
          <c:order val="2"/>
          <c:tx>
            <c:v>HSV</c:v>
          </c:tx>
          <c:spPr>
            <a:ln w="25400">
              <a:noFill/>
            </a:ln>
            <a:effectLst/>
          </c:spPr>
          <c:marker>
            <c:symbol val="circle"/>
            <c:size val="3"/>
            <c:spPr>
              <a:solidFill>
                <a:srgbClr val="3266FF"/>
              </a:solidFill>
              <a:ln w="0">
                <a:solidFill>
                  <a:srgbClr val="3266FF"/>
                </a:solidFill>
                <a:prstDash val="solid"/>
              </a:ln>
            </c:spPr>
          </c:marker>
          <c:xVal>
            <c:numLit>
              <c:formatCode>General</c:formatCode>
              <c:ptCount val="1"/>
              <c:pt idx="0">
                <c:v>5.27333333333333</c:v>
              </c:pt>
            </c:numLit>
          </c:xVal>
          <c:yVal>
            <c:numLit>
              <c:formatCode>General</c:formatCode>
              <c:ptCount val="1"/>
              <c:pt idx="0">
                <c:v>1.872501176074574</c:v>
              </c:pt>
            </c:numLit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2111761576"/>
        <c:axId val="-2111768616"/>
      </c:scatterChart>
      <c:valAx>
        <c:axId val="-211176157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1"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Pred(Difficulty)</a:t>
                </a:r>
              </a:p>
            </c:rich>
          </c:tx>
          <c:layout/>
          <c:overlay val="0"/>
        </c:title>
        <c:numFmt formatCode="General" sourceLinked="0"/>
        <c:majorTickMark val="cross"/>
        <c:minorTickMark val="none"/>
        <c:tickLblPos val="nextTo"/>
        <c:txPr>
          <a:bodyPr rot="0" vert="horz"/>
          <a:lstStyle/>
          <a:p>
            <a:pPr>
              <a:defRPr sz="700"/>
            </a:pPr>
            <a:endParaRPr lang="en-US"/>
          </a:p>
        </c:txPr>
        <c:crossAx val="-2111768616"/>
        <c:crosses val="autoZero"/>
        <c:crossBetween val="midCat"/>
      </c:valAx>
      <c:valAx>
        <c:axId val="-2111768616"/>
        <c:scaling>
          <c:orientation val="minMax"/>
          <c:max val="3.0"/>
          <c:min val="-3.0"/>
        </c:scaling>
        <c:delete val="0"/>
        <c:axPos val="l"/>
        <c:title>
          <c:tx>
            <c:rich>
              <a:bodyPr/>
              <a:lstStyle/>
              <a:p>
                <a:pPr>
                  <a:defRPr sz="800" b="1"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Standardized residuals</a:t>
                </a:r>
              </a:p>
            </c:rich>
          </c:tx>
          <c:layout/>
          <c:overlay val="0"/>
        </c:title>
        <c:numFmt formatCode="General" sourceLinked="0"/>
        <c:majorTickMark val="cross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-2111761576"/>
        <c:crosses val="autoZero"/>
        <c:crossBetween val="midCat"/>
      </c:valAx>
      <c:spPr>
        <a:ln>
          <a:solidFill>
            <a:srgbClr val="C0C0C0"/>
          </a:solidFill>
          <a:prstDash val="solid"/>
        </a:ln>
      </c:spPr>
    </c:plotArea>
    <c:legend>
      <c:legendPos val="b"/>
      <c:legendEntry>
        <c:idx val="0"/>
        <c:delete val="1"/>
      </c:legendEntry>
      <c:layout/>
      <c:overlay val="0"/>
      <c:spPr>
        <a:ln w="12700">
          <a:solidFill>
            <a:srgbClr val="000000"/>
          </a:solidFill>
          <a:prstDash val="solid"/>
        </a:ln>
      </c:spPr>
      <c:txPr>
        <a:bodyPr/>
        <a:lstStyle/>
        <a:p>
          <a:pPr>
            <a:defRPr sz="900" b="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 sz="900" b="1">
                <a:latin typeface="Arial"/>
                <a:ea typeface="Arial"/>
                <a:cs typeface="Arial"/>
              </a:defRPr>
            </a:pPr>
            <a:r>
              <a:rPr lang="en-US"/>
              <a:t>Pred(Difficulty) / Difficulty</a:t>
            </a:r>
          </a:p>
        </c:rich>
      </c:tx>
      <c:layout/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>
              <a:noFill/>
            </a:ln>
            <a:effectLst/>
          </c:spPr>
          <c:marker>
            <c:symbol val="circle"/>
            <c:size val="3"/>
            <c:spPr>
              <a:ln w="0"/>
            </c:spPr>
          </c:marker>
          <c:dPt>
            <c:idx val="0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2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3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4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5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6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7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8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9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0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1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2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3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4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5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6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7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8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9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20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21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22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23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24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25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26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27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28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29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30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31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32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33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34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35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36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37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38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39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40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41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42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43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44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45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46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47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48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49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50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51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52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53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54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55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56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57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58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59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60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61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62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63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64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65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66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67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68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69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70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71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72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73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74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75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76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77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78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79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80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81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82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83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84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85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86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87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88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89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90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91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92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93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94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95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96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97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98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99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00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01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02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03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04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05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06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07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08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09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10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11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12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13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14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15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16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17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18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19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20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21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22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23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24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25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26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27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28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29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30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31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32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33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34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35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36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37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38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39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40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41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42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43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44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45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46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47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48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49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xVal>
            <c:numRef>
              <c:f>ANOVA_HID12!$D$6:$D$155</c:f>
              <c:numCache>
                <c:formatCode>0.000</c:formatCode>
                <c:ptCount val="150"/>
                <c:pt idx="0">
                  <c:v>5.27333333333333</c:v>
                </c:pt>
                <c:pt idx="1">
                  <c:v>5.27333333333333</c:v>
                </c:pt>
                <c:pt idx="2">
                  <c:v>5.27333333333333</c:v>
                </c:pt>
                <c:pt idx="3">
                  <c:v>5.27333333333333</c:v>
                </c:pt>
                <c:pt idx="4">
                  <c:v>5.27333333333333</c:v>
                </c:pt>
                <c:pt idx="5">
                  <c:v>5.27333333333333</c:v>
                </c:pt>
                <c:pt idx="6">
                  <c:v>5.27333333333333</c:v>
                </c:pt>
                <c:pt idx="7">
                  <c:v>5.27333333333333</c:v>
                </c:pt>
                <c:pt idx="8">
                  <c:v>5.27333333333333</c:v>
                </c:pt>
                <c:pt idx="9">
                  <c:v>5.27333333333333</c:v>
                </c:pt>
                <c:pt idx="10">
                  <c:v>5.27333333333333</c:v>
                </c:pt>
                <c:pt idx="11">
                  <c:v>5.27333333333333</c:v>
                </c:pt>
                <c:pt idx="12">
                  <c:v>5.27333333333333</c:v>
                </c:pt>
                <c:pt idx="13">
                  <c:v>5.27333333333333</c:v>
                </c:pt>
                <c:pt idx="14">
                  <c:v>5.27333333333333</c:v>
                </c:pt>
                <c:pt idx="15">
                  <c:v>5.27333333333333</c:v>
                </c:pt>
                <c:pt idx="16">
                  <c:v>5.27333333333333</c:v>
                </c:pt>
                <c:pt idx="17">
                  <c:v>5.27333333333333</c:v>
                </c:pt>
                <c:pt idx="18">
                  <c:v>5.27333333333333</c:v>
                </c:pt>
                <c:pt idx="19">
                  <c:v>5.27333333333333</c:v>
                </c:pt>
                <c:pt idx="20">
                  <c:v>5.27333333333333</c:v>
                </c:pt>
                <c:pt idx="21">
                  <c:v>5.27333333333333</c:v>
                </c:pt>
                <c:pt idx="22">
                  <c:v>5.27333333333333</c:v>
                </c:pt>
                <c:pt idx="23">
                  <c:v>5.27333333333333</c:v>
                </c:pt>
                <c:pt idx="24">
                  <c:v>5.27333333333333</c:v>
                </c:pt>
                <c:pt idx="25">
                  <c:v>5.27333333333333</c:v>
                </c:pt>
                <c:pt idx="26">
                  <c:v>5.27333333333333</c:v>
                </c:pt>
                <c:pt idx="27">
                  <c:v>5.27333333333333</c:v>
                </c:pt>
                <c:pt idx="28">
                  <c:v>5.27333333333333</c:v>
                </c:pt>
                <c:pt idx="29">
                  <c:v>5.27333333333333</c:v>
                </c:pt>
                <c:pt idx="30">
                  <c:v>5.27333333333333</c:v>
                </c:pt>
                <c:pt idx="31">
                  <c:v>5.27333333333333</c:v>
                </c:pt>
                <c:pt idx="32">
                  <c:v>5.27333333333333</c:v>
                </c:pt>
                <c:pt idx="33">
                  <c:v>5.27333333333333</c:v>
                </c:pt>
                <c:pt idx="34">
                  <c:v>5.27333333333333</c:v>
                </c:pt>
                <c:pt idx="35">
                  <c:v>5.27333333333333</c:v>
                </c:pt>
                <c:pt idx="36">
                  <c:v>5.27333333333333</c:v>
                </c:pt>
                <c:pt idx="37">
                  <c:v>5.27333333333333</c:v>
                </c:pt>
                <c:pt idx="38">
                  <c:v>5.27333333333333</c:v>
                </c:pt>
                <c:pt idx="39">
                  <c:v>5.27333333333333</c:v>
                </c:pt>
                <c:pt idx="40">
                  <c:v>5.27333333333333</c:v>
                </c:pt>
                <c:pt idx="41">
                  <c:v>5.27333333333333</c:v>
                </c:pt>
                <c:pt idx="42">
                  <c:v>5.27333333333333</c:v>
                </c:pt>
                <c:pt idx="43">
                  <c:v>5.27333333333333</c:v>
                </c:pt>
                <c:pt idx="44">
                  <c:v>5.27333333333333</c:v>
                </c:pt>
                <c:pt idx="45">
                  <c:v>5.27333333333333</c:v>
                </c:pt>
                <c:pt idx="46">
                  <c:v>5.27333333333333</c:v>
                </c:pt>
                <c:pt idx="47">
                  <c:v>5.27333333333333</c:v>
                </c:pt>
                <c:pt idx="48">
                  <c:v>5.27333333333333</c:v>
                </c:pt>
                <c:pt idx="49">
                  <c:v>5.27333333333333</c:v>
                </c:pt>
                <c:pt idx="50">
                  <c:v>5.27333333333333</c:v>
                </c:pt>
                <c:pt idx="51">
                  <c:v>5.27333333333333</c:v>
                </c:pt>
                <c:pt idx="52">
                  <c:v>5.27333333333333</c:v>
                </c:pt>
                <c:pt idx="53">
                  <c:v>5.27333333333333</c:v>
                </c:pt>
                <c:pt idx="54">
                  <c:v>5.27333333333333</c:v>
                </c:pt>
                <c:pt idx="55">
                  <c:v>5.27333333333333</c:v>
                </c:pt>
                <c:pt idx="56">
                  <c:v>5.27333333333333</c:v>
                </c:pt>
                <c:pt idx="57">
                  <c:v>5.27333333333333</c:v>
                </c:pt>
                <c:pt idx="58">
                  <c:v>5.27333333333333</c:v>
                </c:pt>
                <c:pt idx="59">
                  <c:v>5.27333333333333</c:v>
                </c:pt>
                <c:pt idx="60">
                  <c:v>5.27333333333333</c:v>
                </c:pt>
                <c:pt idx="61">
                  <c:v>5.27333333333333</c:v>
                </c:pt>
                <c:pt idx="62">
                  <c:v>5.27333333333333</c:v>
                </c:pt>
                <c:pt idx="63">
                  <c:v>5.27333333333333</c:v>
                </c:pt>
                <c:pt idx="64">
                  <c:v>5.27333333333333</c:v>
                </c:pt>
                <c:pt idx="65">
                  <c:v>5.27333333333333</c:v>
                </c:pt>
                <c:pt idx="66">
                  <c:v>5.27333333333333</c:v>
                </c:pt>
                <c:pt idx="67">
                  <c:v>5.27333333333333</c:v>
                </c:pt>
                <c:pt idx="68">
                  <c:v>5.27333333333333</c:v>
                </c:pt>
                <c:pt idx="69">
                  <c:v>5.27333333333333</c:v>
                </c:pt>
                <c:pt idx="70">
                  <c:v>5.27333333333333</c:v>
                </c:pt>
                <c:pt idx="71">
                  <c:v>5.27333333333333</c:v>
                </c:pt>
                <c:pt idx="72">
                  <c:v>5.27333333333333</c:v>
                </c:pt>
                <c:pt idx="73">
                  <c:v>5.133333333333331</c:v>
                </c:pt>
                <c:pt idx="74">
                  <c:v>5.133333333333331</c:v>
                </c:pt>
                <c:pt idx="75">
                  <c:v>5.133333333333331</c:v>
                </c:pt>
                <c:pt idx="76">
                  <c:v>5.133333333333331</c:v>
                </c:pt>
                <c:pt idx="77">
                  <c:v>5.133333333333331</c:v>
                </c:pt>
                <c:pt idx="78">
                  <c:v>5.133333333333331</c:v>
                </c:pt>
                <c:pt idx="79">
                  <c:v>5.133333333333331</c:v>
                </c:pt>
                <c:pt idx="80">
                  <c:v>5.133333333333331</c:v>
                </c:pt>
                <c:pt idx="81">
                  <c:v>5.133333333333331</c:v>
                </c:pt>
                <c:pt idx="82">
                  <c:v>5.133333333333331</c:v>
                </c:pt>
                <c:pt idx="83">
                  <c:v>5.133333333333331</c:v>
                </c:pt>
                <c:pt idx="84">
                  <c:v>5.133333333333331</c:v>
                </c:pt>
                <c:pt idx="85">
                  <c:v>5.133333333333331</c:v>
                </c:pt>
                <c:pt idx="86">
                  <c:v>5.133333333333331</c:v>
                </c:pt>
                <c:pt idx="87">
                  <c:v>5.133333333333331</c:v>
                </c:pt>
                <c:pt idx="88">
                  <c:v>5.133333333333331</c:v>
                </c:pt>
                <c:pt idx="89">
                  <c:v>5.133333333333331</c:v>
                </c:pt>
                <c:pt idx="90">
                  <c:v>5.133333333333331</c:v>
                </c:pt>
                <c:pt idx="91">
                  <c:v>5.133333333333331</c:v>
                </c:pt>
                <c:pt idx="92">
                  <c:v>5.133333333333331</c:v>
                </c:pt>
                <c:pt idx="93">
                  <c:v>5.133333333333331</c:v>
                </c:pt>
                <c:pt idx="94">
                  <c:v>5.133333333333331</c:v>
                </c:pt>
                <c:pt idx="95">
                  <c:v>5.133333333333331</c:v>
                </c:pt>
                <c:pt idx="96">
                  <c:v>5.133333333333331</c:v>
                </c:pt>
                <c:pt idx="97">
                  <c:v>5.133333333333331</c:v>
                </c:pt>
                <c:pt idx="98">
                  <c:v>5.133333333333331</c:v>
                </c:pt>
                <c:pt idx="99">
                  <c:v>5.133333333333331</c:v>
                </c:pt>
                <c:pt idx="100">
                  <c:v>5.133333333333331</c:v>
                </c:pt>
                <c:pt idx="101">
                  <c:v>5.133333333333331</c:v>
                </c:pt>
                <c:pt idx="102">
                  <c:v>5.133333333333331</c:v>
                </c:pt>
                <c:pt idx="103">
                  <c:v>5.133333333333331</c:v>
                </c:pt>
                <c:pt idx="104">
                  <c:v>5.133333333333331</c:v>
                </c:pt>
                <c:pt idx="105">
                  <c:v>5.133333333333331</c:v>
                </c:pt>
                <c:pt idx="106">
                  <c:v>5.133333333333331</c:v>
                </c:pt>
                <c:pt idx="107">
                  <c:v>5.133333333333331</c:v>
                </c:pt>
                <c:pt idx="108">
                  <c:v>5.133333333333331</c:v>
                </c:pt>
                <c:pt idx="109">
                  <c:v>5.133333333333331</c:v>
                </c:pt>
                <c:pt idx="110">
                  <c:v>5.133333333333331</c:v>
                </c:pt>
                <c:pt idx="111">
                  <c:v>5.133333333333331</c:v>
                </c:pt>
                <c:pt idx="112">
                  <c:v>5.133333333333331</c:v>
                </c:pt>
                <c:pt idx="113">
                  <c:v>5.133333333333331</c:v>
                </c:pt>
                <c:pt idx="114">
                  <c:v>5.133333333333331</c:v>
                </c:pt>
                <c:pt idx="115">
                  <c:v>5.133333333333331</c:v>
                </c:pt>
                <c:pt idx="116">
                  <c:v>5.133333333333331</c:v>
                </c:pt>
                <c:pt idx="117">
                  <c:v>5.133333333333331</c:v>
                </c:pt>
                <c:pt idx="118">
                  <c:v>5.133333333333331</c:v>
                </c:pt>
                <c:pt idx="119">
                  <c:v>5.133333333333331</c:v>
                </c:pt>
                <c:pt idx="120">
                  <c:v>5.133333333333331</c:v>
                </c:pt>
                <c:pt idx="121">
                  <c:v>5.133333333333331</c:v>
                </c:pt>
                <c:pt idx="122">
                  <c:v>5.133333333333331</c:v>
                </c:pt>
                <c:pt idx="123">
                  <c:v>5.133333333333331</c:v>
                </c:pt>
                <c:pt idx="124">
                  <c:v>5.133333333333331</c:v>
                </c:pt>
                <c:pt idx="125">
                  <c:v>5.133333333333331</c:v>
                </c:pt>
                <c:pt idx="126">
                  <c:v>5.133333333333331</c:v>
                </c:pt>
                <c:pt idx="127">
                  <c:v>5.133333333333331</c:v>
                </c:pt>
                <c:pt idx="128">
                  <c:v>5.133333333333331</c:v>
                </c:pt>
                <c:pt idx="129">
                  <c:v>5.133333333333331</c:v>
                </c:pt>
                <c:pt idx="130">
                  <c:v>5.133333333333331</c:v>
                </c:pt>
                <c:pt idx="131">
                  <c:v>5.133333333333331</c:v>
                </c:pt>
                <c:pt idx="132">
                  <c:v>5.133333333333331</c:v>
                </c:pt>
                <c:pt idx="133">
                  <c:v>5.133333333333331</c:v>
                </c:pt>
                <c:pt idx="134">
                  <c:v>5.133333333333331</c:v>
                </c:pt>
                <c:pt idx="135">
                  <c:v>5.133333333333331</c:v>
                </c:pt>
                <c:pt idx="136">
                  <c:v>5.133333333333331</c:v>
                </c:pt>
                <c:pt idx="137">
                  <c:v>5.133333333333331</c:v>
                </c:pt>
                <c:pt idx="138">
                  <c:v>5.133333333333331</c:v>
                </c:pt>
                <c:pt idx="139">
                  <c:v>5.133333333333331</c:v>
                </c:pt>
                <c:pt idx="140">
                  <c:v>5.133333333333331</c:v>
                </c:pt>
                <c:pt idx="141">
                  <c:v>5.133333333333331</c:v>
                </c:pt>
                <c:pt idx="142">
                  <c:v>5.133333333333331</c:v>
                </c:pt>
                <c:pt idx="143">
                  <c:v>5.133333333333331</c:v>
                </c:pt>
                <c:pt idx="144">
                  <c:v>5.133333333333331</c:v>
                </c:pt>
                <c:pt idx="145">
                  <c:v>5.133333333333331</c:v>
                </c:pt>
                <c:pt idx="146">
                  <c:v>5.133333333333331</c:v>
                </c:pt>
                <c:pt idx="147">
                  <c:v>5.133333333333331</c:v>
                </c:pt>
              </c:numCache>
            </c:numRef>
          </c:xVal>
          <c:yVal>
            <c:numRef>
              <c:f>ANOVA_HID12!$C$6:$C$155</c:f>
              <c:numCache>
                <c:formatCode>0.000</c:formatCode>
                <c:ptCount val="150"/>
                <c:pt idx="0">
                  <c:v>4.25</c:v>
                </c:pt>
                <c:pt idx="1">
                  <c:v>7.0</c:v>
                </c:pt>
                <c:pt idx="2">
                  <c:v>3.25</c:v>
                </c:pt>
                <c:pt idx="3">
                  <c:v>5.375</c:v>
                </c:pt>
                <c:pt idx="4">
                  <c:v>5.75</c:v>
                </c:pt>
                <c:pt idx="5">
                  <c:v>4.625</c:v>
                </c:pt>
                <c:pt idx="6">
                  <c:v>3.625</c:v>
                </c:pt>
                <c:pt idx="7">
                  <c:v>5.5</c:v>
                </c:pt>
                <c:pt idx="8">
                  <c:v>5.625</c:v>
                </c:pt>
                <c:pt idx="9">
                  <c:v>5.625</c:v>
                </c:pt>
                <c:pt idx="10">
                  <c:v>6.25</c:v>
                </c:pt>
                <c:pt idx="11">
                  <c:v>6.375</c:v>
                </c:pt>
                <c:pt idx="12">
                  <c:v>5.5</c:v>
                </c:pt>
                <c:pt idx="13">
                  <c:v>6.375</c:v>
                </c:pt>
                <c:pt idx="14">
                  <c:v>6.25</c:v>
                </c:pt>
                <c:pt idx="15">
                  <c:v>4.25</c:v>
                </c:pt>
                <c:pt idx="16">
                  <c:v>6.625</c:v>
                </c:pt>
                <c:pt idx="17">
                  <c:v>5.625</c:v>
                </c:pt>
                <c:pt idx="18">
                  <c:v>4.375</c:v>
                </c:pt>
                <c:pt idx="19">
                  <c:v>5.5</c:v>
                </c:pt>
                <c:pt idx="20">
                  <c:v>4.125</c:v>
                </c:pt>
                <c:pt idx="21">
                  <c:v>6.5</c:v>
                </c:pt>
                <c:pt idx="22">
                  <c:v>4.375</c:v>
                </c:pt>
                <c:pt idx="23">
                  <c:v>5.25</c:v>
                </c:pt>
                <c:pt idx="24">
                  <c:v>7.0</c:v>
                </c:pt>
                <c:pt idx="25">
                  <c:v>5.5</c:v>
                </c:pt>
                <c:pt idx="26">
                  <c:v>3.75</c:v>
                </c:pt>
                <c:pt idx="27">
                  <c:v>6.5</c:v>
                </c:pt>
                <c:pt idx="28">
                  <c:v>6.0</c:v>
                </c:pt>
                <c:pt idx="29">
                  <c:v>6.5</c:v>
                </c:pt>
                <c:pt idx="30">
                  <c:v>4.375</c:v>
                </c:pt>
                <c:pt idx="31">
                  <c:v>5.25</c:v>
                </c:pt>
                <c:pt idx="32">
                  <c:v>4.125</c:v>
                </c:pt>
                <c:pt idx="33">
                  <c:v>5.5</c:v>
                </c:pt>
                <c:pt idx="34">
                  <c:v>3.0</c:v>
                </c:pt>
                <c:pt idx="35">
                  <c:v>6.75</c:v>
                </c:pt>
                <c:pt idx="36">
                  <c:v>6.0</c:v>
                </c:pt>
                <c:pt idx="37">
                  <c:v>4.125</c:v>
                </c:pt>
                <c:pt idx="38">
                  <c:v>4.25</c:v>
                </c:pt>
                <c:pt idx="39">
                  <c:v>5.0</c:v>
                </c:pt>
                <c:pt idx="40">
                  <c:v>5.125</c:v>
                </c:pt>
                <c:pt idx="41">
                  <c:v>4.625</c:v>
                </c:pt>
                <c:pt idx="42">
                  <c:v>4.75</c:v>
                </c:pt>
                <c:pt idx="43">
                  <c:v>5.75</c:v>
                </c:pt>
                <c:pt idx="44">
                  <c:v>5.0</c:v>
                </c:pt>
                <c:pt idx="45">
                  <c:v>5.875</c:v>
                </c:pt>
                <c:pt idx="46">
                  <c:v>5.25</c:v>
                </c:pt>
                <c:pt idx="47">
                  <c:v>4.5</c:v>
                </c:pt>
                <c:pt idx="48">
                  <c:v>5.875</c:v>
                </c:pt>
                <c:pt idx="49">
                  <c:v>5.5</c:v>
                </c:pt>
                <c:pt idx="50">
                  <c:v>4.125</c:v>
                </c:pt>
                <c:pt idx="51">
                  <c:v>5.625</c:v>
                </c:pt>
                <c:pt idx="52">
                  <c:v>6.875</c:v>
                </c:pt>
                <c:pt idx="53">
                  <c:v>5.625</c:v>
                </c:pt>
                <c:pt idx="54">
                  <c:v>4.875</c:v>
                </c:pt>
                <c:pt idx="55">
                  <c:v>4.75</c:v>
                </c:pt>
                <c:pt idx="56">
                  <c:v>5.25</c:v>
                </c:pt>
                <c:pt idx="57">
                  <c:v>5.875</c:v>
                </c:pt>
                <c:pt idx="58">
                  <c:v>4.75</c:v>
                </c:pt>
                <c:pt idx="59">
                  <c:v>4.125</c:v>
                </c:pt>
                <c:pt idx="60">
                  <c:v>5.75</c:v>
                </c:pt>
                <c:pt idx="61">
                  <c:v>5.75</c:v>
                </c:pt>
                <c:pt idx="62">
                  <c:v>5.5</c:v>
                </c:pt>
                <c:pt idx="63">
                  <c:v>5.5</c:v>
                </c:pt>
                <c:pt idx="64">
                  <c:v>6.25</c:v>
                </c:pt>
                <c:pt idx="65">
                  <c:v>5.375</c:v>
                </c:pt>
                <c:pt idx="66">
                  <c:v>4.0</c:v>
                </c:pt>
                <c:pt idx="67">
                  <c:v>5.625</c:v>
                </c:pt>
                <c:pt idx="68">
                  <c:v>4.5</c:v>
                </c:pt>
                <c:pt idx="69">
                  <c:v>5.625</c:v>
                </c:pt>
                <c:pt idx="70">
                  <c:v>5.125</c:v>
                </c:pt>
                <c:pt idx="71">
                  <c:v>5.625</c:v>
                </c:pt>
                <c:pt idx="72">
                  <c:v>5.875</c:v>
                </c:pt>
                <c:pt idx="73">
                  <c:v>4.0</c:v>
                </c:pt>
                <c:pt idx="74">
                  <c:v>4.25</c:v>
                </c:pt>
                <c:pt idx="75">
                  <c:v>4.0</c:v>
                </c:pt>
                <c:pt idx="76">
                  <c:v>7.0</c:v>
                </c:pt>
                <c:pt idx="77">
                  <c:v>3.875</c:v>
                </c:pt>
                <c:pt idx="78">
                  <c:v>5.75</c:v>
                </c:pt>
                <c:pt idx="79">
                  <c:v>5.125</c:v>
                </c:pt>
                <c:pt idx="80">
                  <c:v>4.875</c:v>
                </c:pt>
                <c:pt idx="81">
                  <c:v>3.25</c:v>
                </c:pt>
                <c:pt idx="82">
                  <c:v>5.5</c:v>
                </c:pt>
                <c:pt idx="83">
                  <c:v>6.0</c:v>
                </c:pt>
                <c:pt idx="84">
                  <c:v>5.5</c:v>
                </c:pt>
                <c:pt idx="85">
                  <c:v>5.75</c:v>
                </c:pt>
                <c:pt idx="86">
                  <c:v>5.875</c:v>
                </c:pt>
                <c:pt idx="87">
                  <c:v>4.75</c:v>
                </c:pt>
                <c:pt idx="88">
                  <c:v>5.625</c:v>
                </c:pt>
                <c:pt idx="89">
                  <c:v>6.125</c:v>
                </c:pt>
                <c:pt idx="90">
                  <c:v>4.5</c:v>
                </c:pt>
                <c:pt idx="91">
                  <c:v>6.5</c:v>
                </c:pt>
                <c:pt idx="92">
                  <c:v>6.25</c:v>
                </c:pt>
                <c:pt idx="93">
                  <c:v>3.75</c:v>
                </c:pt>
                <c:pt idx="94">
                  <c:v>4.375</c:v>
                </c:pt>
                <c:pt idx="95">
                  <c:v>4.875</c:v>
                </c:pt>
                <c:pt idx="96">
                  <c:v>6.5</c:v>
                </c:pt>
                <c:pt idx="97">
                  <c:v>4.75</c:v>
                </c:pt>
                <c:pt idx="98">
                  <c:v>5.375</c:v>
                </c:pt>
                <c:pt idx="99">
                  <c:v>6.75</c:v>
                </c:pt>
                <c:pt idx="100">
                  <c:v>6.5</c:v>
                </c:pt>
                <c:pt idx="101">
                  <c:v>3.125</c:v>
                </c:pt>
                <c:pt idx="102">
                  <c:v>6.25</c:v>
                </c:pt>
                <c:pt idx="103">
                  <c:v>6.375</c:v>
                </c:pt>
                <c:pt idx="104">
                  <c:v>6.125</c:v>
                </c:pt>
                <c:pt idx="105">
                  <c:v>3.625</c:v>
                </c:pt>
                <c:pt idx="106">
                  <c:v>5.0</c:v>
                </c:pt>
                <c:pt idx="107">
                  <c:v>4.375</c:v>
                </c:pt>
                <c:pt idx="108">
                  <c:v>4.875</c:v>
                </c:pt>
                <c:pt idx="109">
                  <c:v>4.5</c:v>
                </c:pt>
                <c:pt idx="110">
                  <c:v>6.75</c:v>
                </c:pt>
                <c:pt idx="111">
                  <c:v>5.75</c:v>
                </c:pt>
                <c:pt idx="112">
                  <c:v>5.25</c:v>
                </c:pt>
                <c:pt idx="113">
                  <c:v>4.75</c:v>
                </c:pt>
                <c:pt idx="114">
                  <c:v>4.875</c:v>
                </c:pt>
                <c:pt idx="115">
                  <c:v>4.125</c:v>
                </c:pt>
                <c:pt idx="116">
                  <c:v>5.5</c:v>
                </c:pt>
                <c:pt idx="117">
                  <c:v>5.625</c:v>
                </c:pt>
                <c:pt idx="118">
                  <c:v>5.25</c:v>
                </c:pt>
                <c:pt idx="119">
                  <c:v>3.875</c:v>
                </c:pt>
                <c:pt idx="120">
                  <c:v>5.75</c:v>
                </c:pt>
                <c:pt idx="121">
                  <c:v>5.375</c:v>
                </c:pt>
                <c:pt idx="122">
                  <c:v>4.5</c:v>
                </c:pt>
                <c:pt idx="123">
                  <c:v>4.75</c:v>
                </c:pt>
                <c:pt idx="124">
                  <c:v>4.875</c:v>
                </c:pt>
                <c:pt idx="125">
                  <c:v>3.875</c:v>
                </c:pt>
                <c:pt idx="126">
                  <c:v>6.25</c:v>
                </c:pt>
                <c:pt idx="127">
                  <c:v>5.875</c:v>
                </c:pt>
                <c:pt idx="128">
                  <c:v>6.5</c:v>
                </c:pt>
                <c:pt idx="129">
                  <c:v>4.5</c:v>
                </c:pt>
                <c:pt idx="130">
                  <c:v>5.75</c:v>
                </c:pt>
                <c:pt idx="131">
                  <c:v>5.0</c:v>
                </c:pt>
                <c:pt idx="132">
                  <c:v>5.75</c:v>
                </c:pt>
                <c:pt idx="133">
                  <c:v>5.0</c:v>
                </c:pt>
                <c:pt idx="134">
                  <c:v>4.25</c:v>
                </c:pt>
                <c:pt idx="135">
                  <c:v>5.125</c:v>
                </c:pt>
                <c:pt idx="136">
                  <c:v>4.375</c:v>
                </c:pt>
                <c:pt idx="137">
                  <c:v>5.625</c:v>
                </c:pt>
                <c:pt idx="138">
                  <c:v>4.625</c:v>
                </c:pt>
                <c:pt idx="139">
                  <c:v>5.0</c:v>
                </c:pt>
                <c:pt idx="140">
                  <c:v>6.0</c:v>
                </c:pt>
                <c:pt idx="141">
                  <c:v>4.0</c:v>
                </c:pt>
                <c:pt idx="142">
                  <c:v>3.25</c:v>
                </c:pt>
                <c:pt idx="143">
                  <c:v>5.5</c:v>
                </c:pt>
                <c:pt idx="144">
                  <c:v>4.375</c:v>
                </c:pt>
                <c:pt idx="145">
                  <c:v>6.0</c:v>
                </c:pt>
                <c:pt idx="146">
                  <c:v>5.375</c:v>
                </c:pt>
                <c:pt idx="147">
                  <c:v>4.375</c:v>
                </c:pt>
              </c:numCache>
            </c:numRef>
          </c:yVal>
          <c:smooth val="0"/>
        </c:ser>
        <c:ser>
          <c:idx val="1"/>
          <c:order val="1"/>
          <c:tx>
            <c:v>HSL</c:v>
          </c:tx>
          <c:spPr>
            <a:ln w="25400">
              <a:noFill/>
            </a:ln>
            <a:effectLst/>
          </c:spPr>
          <c:marker>
            <c:symbol val="circle"/>
            <c:size val="3"/>
            <c:spPr>
              <a:solidFill>
                <a:srgbClr val="FF0000"/>
              </a:solidFill>
              <a:ln w="0">
                <a:solidFill>
                  <a:srgbClr val="FF0000"/>
                </a:solidFill>
                <a:prstDash val="solid"/>
              </a:ln>
            </c:spPr>
          </c:marker>
          <c:xVal>
            <c:numLit>
              <c:formatCode>General</c:formatCode>
              <c:ptCount val="1"/>
              <c:pt idx="0">
                <c:v>5.133333333333331</c:v>
              </c:pt>
            </c:numLit>
          </c:xVal>
          <c:yVal>
            <c:numLit>
              <c:formatCode>General</c:formatCode>
              <c:ptCount val="1"/>
              <c:pt idx="0">
                <c:v>7.0</c:v>
              </c:pt>
            </c:numLit>
          </c:yVal>
          <c:smooth val="0"/>
        </c:ser>
        <c:ser>
          <c:idx val="2"/>
          <c:order val="2"/>
          <c:tx>
            <c:v>HSV</c:v>
          </c:tx>
          <c:spPr>
            <a:ln w="25400">
              <a:noFill/>
            </a:ln>
            <a:effectLst/>
          </c:spPr>
          <c:marker>
            <c:symbol val="circle"/>
            <c:size val="3"/>
            <c:spPr>
              <a:solidFill>
                <a:srgbClr val="3266FF"/>
              </a:solidFill>
              <a:ln w="0">
                <a:solidFill>
                  <a:srgbClr val="3266FF"/>
                </a:solidFill>
                <a:prstDash val="solid"/>
              </a:ln>
            </c:spPr>
          </c:marker>
          <c:xVal>
            <c:numLit>
              <c:formatCode>General</c:formatCode>
              <c:ptCount val="1"/>
              <c:pt idx="0">
                <c:v>5.27333333333333</c:v>
              </c:pt>
            </c:numLit>
          </c:xVal>
          <c:yVal>
            <c:numLit>
              <c:formatCode>General</c:formatCode>
              <c:ptCount val="1"/>
              <c:pt idx="0">
                <c:v>7.0</c:v>
              </c:pt>
            </c:numLit>
          </c:yVal>
          <c:smooth val="0"/>
        </c:ser>
        <c:ser>
          <c:idx val="3"/>
          <c:order val="3"/>
          <c:spPr>
            <a:ln w="12700">
              <a:solidFill>
                <a:srgbClr val="C0C0C0"/>
              </a:solidFill>
              <a:prstDash val="solid"/>
            </a:ln>
            <a:effectLst/>
          </c:spPr>
          <c:marker>
            <c:symbol val="none"/>
          </c:marker>
          <c:xVal>
            <c:numRef>
              <c:f>ANOVA_HID13!$B$1:$B$70</c:f>
              <c:numCache>
                <c:formatCode>General</c:formatCode>
                <c:ptCount val="70"/>
                <c:pt idx="0">
                  <c:v>5.12773333333333</c:v>
                </c:pt>
                <c:pt idx="1">
                  <c:v>5.145128502415456</c:v>
                </c:pt>
                <c:pt idx="2">
                  <c:v>5.162523671497581</c:v>
                </c:pt>
                <c:pt idx="3">
                  <c:v>5.179918840579707</c:v>
                </c:pt>
                <c:pt idx="4">
                  <c:v>5.197314009661833</c:v>
                </c:pt>
                <c:pt idx="5">
                  <c:v>5.214709178743958</c:v>
                </c:pt>
                <c:pt idx="6">
                  <c:v>5.232104347826083</c:v>
                </c:pt>
                <c:pt idx="7">
                  <c:v>5.249499516908209</c:v>
                </c:pt>
                <c:pt idx="8">
                  <c:v>5.266894685990334</c:v>
                </c:pt>
                <c:pt idx="9">
                  <c:v>5.28428985507246</c:v>
                </c:pt>
                <c:pt idx="10">
                  <c:v>5.301685024154585</c:v>
                </c:pt>
                <c:pt idx="11">
                  <c:v>5.319080193236712</c:v>
                </c:pt>
                <c:pt idx="12">
                  <c:v>5.336475362318837</c:v>
                </c:pt>
                <c:pt idx="13">
                  <c:v>5.353870531400963</c:v>
                </c:pt>
                <c:pt idx="14">
                  <c:v>5.371265700483088</c:v>
                </c:pt>
                <c:pt idx="15">
                  <c:v>5.388660869565214</c:v>
                </c:pt>
                <c:pt idx="16">
                  <c:v>5.40605603864734</c:v>
                </c:pt>
                <c:pt idx="17">
                  <c:v>5.423451207729465</c:v>
                </c:pt>
                <c:pt idx="18">
                  <c:v>5.44084637681159</c:v>
                </c:pt>
                <c:pt idx="19">
                  <c:v>5.458241545893716</c:v>
                </c:pt>
                <c:pt idx="20">
                  <c:v>5.475636714975841</c:v>
                </c:pt>
                <c:pt idx="21">
                  <c:v>5.493031884057967</c:v>
                </c:pt>
                <c:pt idx="22">
                  <c:v>5.510427053140093</c:v>
                </c:pt>
                <c:pt idx="23">
                  <c:v>5.527822222222219</c:v>
                </c:pt>
                <c:pt idx="24">
                  <c:v>5.545217391304344</c:v>
                </c:pt>
                <c:pt idx="25">
                  <c:v>5.56261256038647</c:v>
                </c:pt>
                <c:pt idx="26">
                  <c:v>5.580007729468596</c:v>
                </c:pt>
                <c:pt idx="27">
                  <c:v>5.597402898550721</c:v>
                </c:pt>
                <c:pt idx="28">
                  <c:v>5.614798067632846</c:v>
                </c:pt>
                <c:pt idx="29">
                  <c:v>5.632193236714972</c:v>
                </c:pt>
                <c:pt idx="30">
                  <c:v>5.649588405797098</c:v>
                </c:pt>
                <c:pt idx="31">
                  <c:v>5.666983574879223</c:v>
                </c:pt>
                <c:pt idx="32">
                  <c:v>5.68437874396135</c:v>
                </c:pt>
                <c:pt idx="33">
                  <c:v>5.701773913043474</c:v>
                </c:pt>
                <c:pt idx="34">
                  <c:v>5.7191690821256</c:v>
                </c:pt>
                <c:pt idx="35">
                  <c:v>5.736564251207726</c:v>
                </c:pt>
                <c:pt idx="36">
                  <c:v>5.753959420289852</c:v>
                </c:pt>
                <c:pt idx="37">
                  <c:v>5.771354589371977</c:v>
                </c:pt>
                <c:pt idx="38">
                  <c:v>5.788749758454102</c:v>
                </c:pt>
                <c:pt idx="39">
                  <c:v>5.806144927536228</c:v>
                </c:pt>
                <c:pt idx="40">
                  <c:v>5.823540096618354</c:v>
                </c:pt>
                <c:pt idx="41">
                  <c:v>5.840935265700479</c:v>
                </c:pt>
                <c:pt idx="42">
                  <c:v>5.858330434782605</c:v>
                </c:pt>
                <c:pt idx="43">
                  <c:v>5.87572560386473</c:v>
                </c:pt>
                <c:pt idx="44">
                  <c:v>5.893120772946856</c:v>
                </c:pt>
                <c:pt idx="45">
                  <c:v>5.910515942028982</c:v>
                </c:pt>
                <c:pt idx="46">
                  <c:v>5.927911111111108</c:v>
                </c:pt>
                <c:pt idx="47">
                  <c:v>5.945306280193233</c:v>
                </c:pt>
                <c:pt idx="48">
                  <c:v>5.962701449275359</c:v>
                </c:pt>
                <c:pt idx="49">
                  <c:v>5.980096618357484</c:v>
                </c:pt>
                <c:pt idx="50">
                  <c:v>5.99749178743961</c:v>
                </c:pt>
                <c:pt idx="51">
                  <c:v>6.014886956521735</c:v>
                </c:pt>
                <c:pt idx="52">
                  <c:v>6.03228212560386</c:v>
                </c:pt>
                <c:pt idx="53">
                  <c:v>6.049677294685986</c:v>
                </c:pt>
                <c:pt idx="54">
                  <c:v>6.067072463768112</c:v>
                </c:pt>
                <c:pt idx="55">
                  <c:v>6.084467632850238</c:v>
                </c:pt>
                <c:pt idx="56">
                  <c:v>6.101862801932363</c:v>
                </c:pt>
                <c:pt idx="57">
                  <c:v>6.119257971014489</c:v>
                </c:pt>
                <c:pt idx="58">
                  <c:v>6.136653140096614</c:v>
                </c:pt>
                <c:pt idx="59">
                  <c:v>6.154048309178741</c:v>
                </c:pt>
                <c:pt idx="60">
                  <c:v>6.171443478260865</c:v>
                </c:pt>
                <c:pt idx="61">
                  <c:v>6.188838647342991</c:v>
                </c:pt>
                <c:pt idx="62">
                  <c:v>6.206233816425117</c:v>
                </c:pt>
                <c:pt idx="63">
                  <c:v>6.223628985507242</c:v>
                </c:pt>
                <c:pt idx="64">
                  <c:v>6.241024154589368</c:v>
                </c:pt>
                <c:pt idx="65">
                  <c:v>6.258419323671494</c:v>
                </c:pt>
                <c:pt idx="66">
                  <c:v>6.27581449275362</c:v>
                </c:pt>
                <c:pt idx="67">
                  <c:v>6.293209661835745</c:v>
                </c:pt>
                <c:pt idx="68">
                  <c:v>6.310604830917871</c:v>
                </c:pt>
                <c:pt idx="69">
                  <c:v>6.327999999999996</c:v>
                </c:pt>
              </c:numCache>
            </c:numRef>
          </c:xVal>
          <c:yVal>
            <c:numRef>
              <c:f>ANOVA_HID13!$C$1:$C$70</c:f>
              <c:numCache>
                <c:formatCode>General</c:formatCode>
                <c:ptCount val="70"/>
                <c:pt idx="0">
                  <c:v>3.299410394715755</c:v>
                </c:pt>
                <c:pt idx="1">
                  <c:v>3.316822359012077</c:v>
                </c:pt>
                <c:pt idx="2">
                  <c:v>3.334229956516206</c:v>
                </c:pt>
                <c:pt idx="3">
                  <c:v>3.351633187139089</c:v>
                </c:pt>
                <c:pt idx="4">
                  <c:v>3.36903205082296</c:v>
                </c:pt>
                <c:pt idx="5">
                  <c:v>3.386426547541344</c:v>
                </c:pt>
                <c:pt idx="6">
                  <c:v>3.40381667729906</c:v>
                </c:pt>
                <c:pt idx="7">
                  <c:v>3.421202440132218</c:v>
                </c:pt>
                <c:pt idx="8">
                  <c:v>3.438583836108219</c:v>
                </c:pt>
                <c:pt idx="9">
                  <c:v>3.45596086532575</c:v>
                </c:pt>
                <c:pt idx="10">
                  <c:v>3.473333527914786</c:v>
                </c:pt>
                <c:pt idx="11">
                  <c:v>3.490701824036579</c:v>
                </c:pt>
                <c:pt idx="12">
                  <c:v>3.50806575388366</c:v>
                </c:pt>
                <c:pt idx="13">
                  <c:v>3.52542531767982</c:v>
                </c:pt>
                <c:pt idx="14">
                  <c:v>3.542780515680117</c:v>
                </c:pt>
                <c:pt idx="15">
                  <c:v>3.560131348170853</c:v>
                </c:pt>
                <c:pt idx="16">
                  <c:v>3.577477815469575</c:v>
                </c:pt>
                <c:pt idx="17">
                  <c:v>3.594819917925055</c:v>
                </c:pt>
                <c:pt idx="18">
                  <c:v>3.612157655917284</c:v>
                </c:pt>
                <c:pt idx="19">
                  <c:v>3.629491029857452</c:v>
                </c:pt>
                <c:pt idx="20">
                  <c:v>3.64682004018794</c:v>
                </c:pt>
                <c:pt idx="21">
                  <c:v>3.6641446873823</c:v>
                </c:pt>
                <c:pt idx="22">
                  <c:v>3.681464971945239</c:v>
                </c:pt>
                <c:pt idx="23">
                  <c:v>3.6987808944126</c:v>
                </c:pt>
                <c:pt idx="24">
                  <c:v>3.716092455351347</c:v>
                </c:pt>
                <c:pt idx="25">
                  <c:v>3.733399655359536</c:v>
                </c:pt>
                <c:pt idx="26">
                  <c:v>3.750702495066305</c:v>
                </c:pt>
                <c:pt idx="27">
                  <c:v>3.768000975131842</c:v>
                </c:pt>
                <c:pt idx="28">
                  <c:v>3.785295096247367</c:v>
                </c:pt>
                <c:pt idx="29">
                  <c:v>3.802584859135106</c:v>
                </c:pt>
                <c:pt idx="30">
                  <c:v>3.819870264548264</c:v>
                </c:pt>
                <c:pt idx="31">
                  <c:v>3.837151313270997</c:v>
                </c:pt>
                <c:pt idx="32">
                  <c:v>3.85442800611839</c:v>
                </c:pt>
                <c:pt idx="33">
                  <c:v>3.871700343936419</c:v>
                </c:pt>
                <c:pt idx="34">
                  <c:v>3.888968327601931</c:v>
                </c:pt>
                <c:pt idx="35">
                  <c:v>3.906231958022603</c:v>
                </c:pt>
                <c:pt idx="36">
                  <c:v>3.923491236136917</c:v>
                </c:pt>
                <c:pt idx="37">
                  <c:v>3.940746162914123</c:v>
                </c:pt>
                <c:pt idx="38">
                  <c:v>3.957996739354205</c:v>
                </c:pt>
                <c:pt idx="39">
                  <c:v>3.975242966487848</c:v>
                </c:pt>
                <c:pt idx="40">
                  <c:v>3.992484845376396</c:v>
                </c:pt>
                <c:pt idx="41">
                  <c:v>4.00972237711182</c:v>
                </c:pt>
                <c:pt idx="42">
                  <c:v>4.026955562816676</c:v>
                </c:pt>
                <c:pt idx="43">
                  <c:v>4.044184403644066</c:v>
                </c:pt>
                <c:pt idx="44">
                  <c:v>4.061408900777597</c:v>
                </c:pt>
                <c:pt idx="45">
                  <c:v>4.07862905543134</c:v>
                </c:pt>
                <c:pt idx="46">
                  <c:v>4.095844868849788</c:v>
                </c:pt>
                <c:pt idx="47">
                  <c:v>4.113056342307805</c:v>
                </c:pt>
                <c:pt idx="48">
                  <c:v>4.13026347711059</c:v>
                </c:pt>
                <c:pt idx="49">
                  <c:v>4.147466274593627</c:v>
                </c:pt>
                <c:pt idx="50">
                  <c:v>4.164664736122639</c:v>
                </c:pt>
                <c:pt idx="51">
                  <c:v>4.181858863093536</c:v>
                </c:pt>
                <c:pt idx="52">
                  <c:v>4.19904865693237</c:v>
                </c:pt>
                <c:pt idx="53">
                  <c:v>4.216234119095284</c:v>
                </c:pt>
                <c:pt idx="54">
                  <c:v>4.233415251068458</c:v>
                </c:pt>
                <c:pt idx="55">
                  <c:v>4.250592054368061</c:v>
                </c:pt>
                <c:pt idx="56">
                  <c:v>4.267764530540196</c:v>
                </c:pt>
                <c:pt idx="57">
                  <c:v>4.284932681160843</c:v>
                </c:pt>
                <c:pt idx="58">
                  <c:v>4.302096507835804</c:v>
                </c:pt>
                <c:pt idx="59">
                  <c:v>4.319256012200657</c:v>
                </c:pt>
                <c:pt idx="60">
                  <c:v>4.33641119592068</c:v>
                </c:pt>
                <c:pt idx="61">
                  <c:v>4.353562060690814</c:v>
                </c:pt>
                <c:pt idx="62">
                  <c:v>4.370708608235581</c:v>
                </c:pt>
                <c:pt idx="63">
                  <c:v>4.387850840309044</c:v>
                </c:pt>
                <c:pt idx="64">
                  <c:v>4.404988758694734</c:v>
                </c:pt>
                <c:pt idx="65">
                  <c:v>4.422122365205592</c:v>
                </c:pt>
                <c:pt idx="66">
                  <c:v>4.439251661683903</c:v>
                </c:pt>
                <c:pt idx="67">
                  <c:v>4.45637665000124</c:v>
                </c:pt>
                <c:pt idx="68">
                  <c:v>4.473497332058382</c:v>
                </c:pt>
                <c:pt idx="69">
                  <c:v>4.49061370978527</c:v>
                </c:pt>
              </c:numCache>
            </c:numRef>
          </c:yVal>
          <c:smooth val="0"/>
        </c:ser>
        <c:ser>
          <c:idx val="4"/>
          <c:order val="4"/>
          <c:spPr>
            <a:ln w="12700">
              <a:solidFill>
                <a:srgbClr val="C0C0C0"/>
              </a:solidFill>
              <a:prstDash val="solid"/>
            </a:ln>
            <a:effectLst/>
          </c:spPr>
          <c:marker>
            <c:symbol val="none"/>
          </c:marker>
          <c:xVal>
            <c:numRef>
              <c:f>ANOVA_HID14!$B$1:$B$70</c:f>
              <c:numCache>
                <c:formatCode>General</c:formatCode>
                <c:ptCount val="70"/>
                <c:pt idx="0">
                  <c:v>4.10666666666667</c:v>
                </c:pt>
                <c:pt idx="1">
                  <c:v>4.138859903381645</c:v>
                </c:pt>
                <c:pt idx="2">
                  <c:v>4.171053140096621</c:v>
                </c:pt>
                <c:pt idx="3">
                  <c:v>4.203246376811597</c:v>
                </c:pt>
                <c:pt idx="4">
                  <c:v>4.235439613526573</c:v>
                </c:pt>
                <c:pt idx="5">
                  <c:v>4.267632850241549</c:v>
                </c:pt>
                <c:pt idx="6">
                  <c:v>4.299826086956524</c:v>
                </c:pt>
                <c:pt idx="7">
                  <c:v>4.332019323671501</c:v>
                </c:pt>
                <c:pt idx="8">
                  <c:v>4.364212560386476</c:v>
                </c:pt>
                <c:pt idx="9">
                  <c:v>4.396405797101452</c:v>
                </c:pt>
                <c:pt idx="10">
                  <c:v>4.428599033816428</c:v>
                </c:pt>
                <c:pt idx="11">
                  <c:v>4.460792270531404</c:v>
                </c:pt>
                <c:pt idx="12">
                  <c:v>4.49298550724638</c:v>
                </c:pt>
                <c:pt idx="13">
                  <c:v>4.525178743961355</c:v>
                </c:pt>
                <c:pt idx="14">
                  <c:v>4.557371980676331</c:v>
                </c:pt>
                <c:pt idx="15">
                  <c:v>4.589565217391307</c:v>
                </c:pt>
                <c:pt idx="16">
                  <c:v>4.621758454106283</c:v>
                </c:pt>
                <c:pt idx="17">
                  <c:v>4.653951690821259</c:v>
                </c:pt>
                <c:pt idx="18">
                  <c:v>4.686144927536234</c:v>
                </c:pt>
                <c:pt idx="19">
                  <c:v>4.71833816425121</c:v>
                </c:pt>
                <c:pt idx="20">
                  <c:v>4.750531400966186</c:v>
                </c:pt>
                <c:pt idx="21">
                  <c:v>4.782724637681162</c:v>
                </c:pt>
                <c:pt idx="22">
                  <c:v>4.814917874396137</c:v>
                </c:pt>
                <c:pt idx="23">
                  <c:v>4.847111111111113</c:v>
                </c:pt>
                <c:pt idx="24">
                  <c:v>4.879304347826089</c:v>
                </c:pt>
                <c:pt idx="25">
                  <c:v>4.911497584541065</c:v>
                </c:pt>
                <c:pt idx="26">
                  <c:v>4.943690821256041</c:v>
                </c:pt>
                <c:pt idx="27">
                  <c:v>4.975884057971017</c:v>
                </c:pt>
                <c:pt idx="28">
                  <c:v>5.008077294685992</c:v>
                </c:pt>
                <c:pt idx="29">
                  <c:v>5.040270531400968</c:v>
                </c:pt>
                <c:pt idx="30">
                  <c:v>5.072463768115944</c:v>
                </c:pt>
                <c:pt idx="31">
                  <c:v>5.10465700483092</c:v>
                </c:pt>
                <c:pt idx="32">
                  <c:v>5.136850241545895</c:v>
                </c:pt>
                <c:pt idx="33">
                  <c:v>5.169043478260871</c:v>
                </c:pt>
                <c:pt idx="34">
                  <c:v>5.201236714975847</c:v>
                </c:pt>
                <c:pt idx="35">
                  <c:v>5.233429951690823</c:v>
                </c:pt>
                <c:pt idx="36">
                  <c:v>5.2656231884058</c:v>
                </c:pt>
                <c:pt idx="37">
                  <c:v>5.297816425120775</c:v>
                </c:pt>
                <c:pt idx="38">
                  <c:v>5.33000966183575</c:v>
                </c:pt>
                <c:pt idx="39">
                  <c:v>5.362202898550726</c:v>
                </c:pt>
                <c:pt idx="40">
                  <c:v>5.394396135265702</c:v>
                </c:pt>
                <c:pt idx="41">
                  <c:v>5.426589371980678</c:v>
                </c:pt>
                <c:pt idx="42">
                  <c:v>5.458782608695653</c:v>
                </c:pt>
                <c:pt idx="43">
                  <c:v>5.49097584541063</c:v>
                </c:pt>
                <c:pt idx="44">
                  <c:v>5.523169082125605</c:v>
                </c:pt>
                <c:pt idx="45">
                  <c:v>5.555362318840581</c:v>
                </c:pt>
                <c:pt idx="46">
                  <c:v>5.587555555555557</c:v>
                </c:pt>
                <c:pt idx="47">
                  <c:v>5.619748792270533</c:v>
                </c:pt>
                <c:pt idx="48">
                  <c:v>5.651942028985508</c:v>
                </c:pt>
                <c:pt idx="49">
                  <c:v>5.684135265700484</c:v>
                </c:pt>
                <c:pt idx="50">
                  <c:v>5.71632850241546</c:v>
                </c:pt>
                <c:pt idx="51">
                  <c:v>5.748521739130436</c:v>
                </c:pt>
                <c:pt idx="52">
                  <c:v>5.780714975845411</c:v>
                </c:pt>
                <c:pt idx="53">
                  <c:v>5.812908212560387</c:v>
                </c:pt>
                <c:pt idx="54">
                  <c:v>5.845101449275363</c:v>
                </c:pt>
                <c:pt idx="55">
                  <c:v>5.87729468599034</c:v>
                </c:pt>
                <c:pt idx="56">
                  <c:v>5.909487922705315</c:v>
                </c:pt>
                <c:pt idx="57">
                  <c:v>5.941681159420291</c:v>
                </c:pt>
                <c:pt idx="58">
                  <c:v>5.973874396135266</c:v>
                </c:pt>
                <c:pt idx="59">
                  <c:v>6.006067632850242</c:v>
                </c:pt>
                <c:pt idx="60">
                  <c:v>6.038260869565218</c:v>
                </c:pt>
                <c:pt idx="61">
                  <c:v>6.070454106280193</c:v>
                </c:pt>
                <c:pt idx="62">
                  <c:v>6.10264734299517</c:v>
                </c:pt>
                <c:pt idx="63">
                  <c:v>6.134840579710145</c:v>
                </c:pt>
                <c:pt idx="64">
                  <c:v>6.167033816425121</c:v>
                </c:pt>
                <c:pt idx="65">
                  <c:v>6.199227053140097</c:v>
                </c:pt>
                <c:pt idx="66">
                  <c:v>6.231420289855073</c:v>
                </c:pt>
                <c:pt idx="67">
                  <c:v>6.263613526570049</c:v>
                </c:pt>
                <c:pt idx="68">
                  <c:v>6.295806763285024</c:v>
                </c:pt>
                <c:pt idx="69">
                  <c:v>6.328</c:v>
                </c:pt>
              </c:numCache>
            </c:numRef>
          </c:xVal>
          <c:yVal>
            <c:numRef>
              <c:f>ANOVA_HID14!$C$1:$C$70</c:f>
              <c:numCache>
                <c:formatCode>General</c:formatCode>
                <c:ptCount val="70"/>
                <c:pt idx="0">
                  <c:v>5.943606314331428</c:v>
                </c:pt>
                <c:pt idx="1">
                  <c:v>5.975299806840162</c:v>
                </c:pt>
                <c:pt idx="2">
                  <c:v>6.007008058130734</c:v>
                </c:pt>
                <c:pt idx="3">
                  <c:v>6.038731079902168</c:v>
                </c:pt>
                <c:pt idx="4">
                  <c:v>6.070468883509002</c:v>
                </c:pt>
                <c:pt idx="5">
                  <c:v>6.102221479959922</c:v>
                </c:pt>
                <c:pt idx="6">
                  <c:v>6.133988879916447</c:v>
                </c:pt>
                <c:pt idx="7">
                  <c:v>6.16577109369166</c:v>
                </c:pt>
                <c:pt idx="8">
                  <c:v>6.197568131248964</c:v>
                </c:pt>
                <c:pt idx="9">
                  <c:v>6.229380002200884</c:v>
                </c:pt>
                <c:pt idx="10">
                  <c:v>6.261206715807908</c:v>
                </c:pt>
                <c:pt idx="11">
                  <c:v>6.29304828097738</c:v>
                </c:pt>
                <c:pt idx="12">
                  <c:v>6.324904706262412</c:v>
                </c:pt>
                <c:pt idx="13">
                  <c:v>6.356775999860861</c:v>
                </c:pt>
                <c:pt idx="14">
                  <c:v>6.388662169614332</c:v>
                </c:pt>
                <c:pt idx="15">
                  <c:v>6.42056322300723</c:v>
                </c:pt>
                <c:pt idx="16">
                  <c:v>6.452479167165844</c:v>
                </c:pt>
                <c:pt idx="17">
                  <c:v>6.484410008857497</c:v>
                </c:pt>
                <c:pt idx="18">
                  <c:v>6.516355754489709</c:v>
                </c:pt>
                <c:pt idx="19">
                  <c:v>6.548316410109426</c:v>
                </c:pt>
                <c:pt idx="20">
                  <c:v>6.580291981402277</c:v>
                </c:pt>
                <c:pt idx="21">
                  <c:v>6.61228247369189</c:v>
                </c:pt>
                <c:pt idx="22">
                  <c:v>6.644287891939229</c:v>
                </c:pt>
                <c:pt idx="23">
                  <c:v>6.676308240742004</c:v>
                </c:pt>
                <c:pt idx="24">
                  <c:v>6.708343524334096</c:v>
                </c:pt>
                <c:pt idx="25">
                  <c:v>6.740393746585047</c:v>
                </c:pt>
                <c:pt idx="26">
                  <c:v>6.772458910999584</c:v>
                </c:pt>
                <c:pt idx="27">
                  <c:v>6.804539020717192</c:v>
                </c:pt>
                <c:pt idx="28">
                  <c:v>6.836634078511723</c:v>
                </c:pt>
                <c:pt idx="29">
                  <c:v>6.868744086791066</c:v>
                </c:pt>
                <c:pt idx="30">
                  <c:v>6.900869047596845</c:v>
                </c:pt>
                <c:pt idx="31">
                  <c:v>6.933008962604173</c:v>
                </c:pt>
                <c:pt idx="32">
                  <c:v>6.965163833121437</c:v>
                </c:pt>
                <c:pt idx="33">
                  <c:v>6.997333660090154</c:v>
                </c:pt>
                <c:pt idx="34">
                  <c:v>7.02951844408484</c:v>
                </c:pt>
                <c:pt idx="35">
                  <c:v>7.061718185312947</c:v>
                </c:pt>
                <c:pt idx="36">
                  <c:v>7.093932883614837</c:v>
                </c:pt>
                <c:pt idx="37">
                  <c:v>7.126162538463801</c:v>
                </c:pt>
                <c:pt idx="38">
                  <c:v>7.15840714896612</c:v>
                </c:pt>
                <c:pt idx="39">
                  <c:v>7.190666713861183</c:v>
                </c:pt>
                <c:pt idx="40">
                  <c:v>7.222941231521636</c:v>
                </c:pt>
                <c:pt idx="41">
                  <c:v>7.255230699953578</c:v>
                </c:pt>
                <c:pt idx="42">
                  <c:v>7.287535116796812</c:v>
                </c:pt>
                <c:pt idx="43">
                  <c:v>7.319854479325135</c:v>
                </c:pt>
                <c:pt idx="44">
                  <c:v>7.352188784446667</c:v>
                </c:pt>
                <c:pt idx="45">
                  <c:v>7.384538028704229</c:v>
                </c:pt>
                <c:pt idx="46">
                  <c:v>7.416902208275774</c:v>
                </c:pt>
                <c:pt idx="47">
                  <c:v>7.449281318974843</c:v>
                </c:pt>
                <c:pt idx="48">
                  <c:v>7.48167535625109</c:v>
                </c:pt>
                <c:pt idx="49">
                  <c:v>7.51408431519083</c:v>
                </c:pt>
                <c:pt idx="50">
                  <c:v>7.546508190517638</c:v>
                </c:pt>
                <c:pt idx="51">
                  <c:v>7.578946976592997</c:v>
                </c:pt>
                <c:pt idx="52">
                  <c:v>7.611400667416982</c:v>
                </c:pt>
                <c:pt idx="53">
                  <c:v>7.643869256628996</c:v>
                </c:pt>
                <c:pt idx="54">
                  <c:v>7.676352737508537</c:v>
                </c:pt>
                <c:pt idx="55">
                  <c:v>7.708851102976021</c:v>
                </c:pt>
                <c:pt idx="56">
                  <c:v>7.74136434559364</c:v>
                </c:pt>
                <c:pt idx="57">
                  <c:v>7.773892457566262</c:v>
                </c:pt>
                <c:pt idx="58">
                  <c:v>7.806435430742375</c:v>
                </c:pt>
                <c:pt idx="59">
                  <c:v>7.838993256615086</c:v>
                </c:pt>
                <c:pt idx="60">
                  <c:v>7.871565926323127</c:v>
                </c:pt>
                <c:pt idx="61">
                  <c:v>7.904153430651947</c:v>
                </c:pt>
                <c:pt idx="62">
                  <c:v>7.936755760034808</c:v>
                </c:pt>
                <c:pt idx="63">
                  <c:v>7.969372904553945</c:v>
                </c:pt>
                <c:pt idx="64">
                  <c:v>8.002004853941754</c:v>
                </c:pt>
                <c:pt idx="65">
                  <c:v>8.034651597582025</c:v>
                </c:pt>
                <c:pt idx="66">
                  <c:v>8.067313124511216</c:v>
                </c:pt>
                <c:pt idx="67">
                  <c:v>8.099989423419767</c:v>
                </c:pt>
                <c:pt idx="68">
                  <c:v>8.132680482653441</c:v>
                </c:pt>
                <c:pt idx="69">
                  <c:v>8.165386290214726</c:v>
                </c:pt>
              </c:numCache>
            </c:numRef>
          </c:yVal>
          <c:smooth val="0"/>
        </c:ser>
        <c:ser>
          <c:idx val="5"/>
          <c:order val="5"/>
          <c:spPr>
            <a:ln w="3175">
              <a:solidFill>
                <a:srgbClr val="000000"/>
              </a:solidFill>
              <a:prstDash val="lgDash"/>
            </a:ln>
          </c:spPr>
          <c:marker>
            <c:symbol val="none"/>
          </c:marker>
          <c:xVal>
            <c:numLit>
              <c:formatCode>General</c:formatCode>
              <c:ptCount val="2"/>
              <c:pt idx="0">
                <c:v>0.0</c:v>
              </c:pt>
              <c:pt idx="1">
                <c:v>9.0</c:v>
              </c:pt>
            </c:numLit>
          </c:xVal>
          <c:yVal>
            <c:numLit>
              <c:formatCode>General</c:formatCode>
              <c:ptCount val="2"/>
              <c:pt idx="0">
                <c:v>0.0</c:v>
              </c:pt>
              <c:pt idx="1">
                <c:v>9.0</c:v>
              </c:pt>
            </c:numLit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2110417624"/>
        <c:axId val="-2110412040"/>
      </c:scatterChart>
      <c:valAx>
        <c:axId val="-2110417624"/>
        <c:scaling>
          <c:orientation val="minMax"/>
          <c:max val="9.0"/>
          <c:min val="0.0"/>
        </c:scaling>
        <c:delete val="0"/>
        <c:axPos val="b"/>
        <c:title>
          <c:tx>
            <c:rich>
              <a:bodyPr/>
              <a:lstStyle/>
              <a:p>
                <a:pPr>
                  <a:defRPr sz="800" b="1"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Pred(Difficulty)</a:t>
                </a:r>
              </a:p>
            </c:rich>
          </c:tx>
          <c:layout/>
          <c:overlay val="0"/>
        </c:title>
        <c:numFmt formatCode="General" sourceLinked="0"/>
        <c:majorTickMark val="cross"/>
        <c:minorTickMark val="none"/>
        <c:tickLblPos val="nextTo"/>
        <c:txPr>
          <a:bodyPr rot="0" vert="horz"/>
          <a:lstStyle/>
          <a:p>
            <a:pPr>
              <a:defRPr sz="700"/>
            </a:pPr>
            <a:endParaRPr lang="en-US"/>
          </a:p>
        </c:txPr>
        <c:crossAx val="-2110412040"/>
        <c:crosses val="autoZero"/>
        <c:crossBetween val="midCat"/>
      </c:valAx>
      <c:valAx>
        <c:axId val="-2110412040"/>
        <c:scaling>
          <c:orientation val="minMax"/>
          <c:max val="9.0"/>
          <c:min val="0.0"/>
        </c:scaling>
        <c:delete val="0"/>
        <c:axPos val="l"/>
        <c:title>
          <c:tx>
            <c:rich>
              <a:bodyPr/>
              <a:lstStyle/>
              <a:p>
                <a:pPr>
                  <a:defRPr sz="800" b="1"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Difficulty</a:t>
                </a:r>
              </a:p>
            </c:rich>
          </c:tx>
          <c:layout/>
          <c:overlay val="0"/>
        </c:title>
        <c:numFmt formatCode="General" sourceLinked="0"/>
        <c:majorTickMark val="cross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-2110417624"/>
        <c:crosses val="autoZero"/>
        <c:crossBetween val="midCat"/>
      </c:valAx>
      <c:spPr>
        <a:ln>
          <a:solidFill>
            <a:srgbClr val="C0C0C0"/>
          </a:solidFill>
          <a:prstDash val="solid"/>
        </a:ln>
      </c:spPr>
    </c:plotArea>
    <c:legend>
      <c:legendPos val="b"/>
      <c:legendEntry>
        <c:idx val="0"/>
        <c:delete val="1"/>
      </c:legendEntry>
      <c:legendEntry>
        <c:idx val="3"/>
        <c:delete val="1"/>
      </c:legendEntry>
      <c:legendEntry>
        <c:idx val="4"/>
        <c:delete val="1"/>
      </c:legendEntry>
      <c:legendEntry>
        <c:idx val="5"/>
        <c:delete val="1"/>
      </c:legendEntry>
      <c:layout/>
      <c:overlay val="0"/>
      <c:spPr>
        <a:ln w="12700">
          <a:solidFill>
            <a:srgbClr val="000000"/>
          </a:solidFill>
          <a:prstDash val="solid"/>
        </a:ln>
      </c:spPr>
      <c:txPr>
        <a:bodyPr/>
        <a:lstStyle/>
        <a:p>
          <a:pPr>
            <a:defRPr sz="900" b="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 sz="900" b="1">
                <a:latin typeface="Arial"/>
                <a:ea typeface="Arial"/>
                <a:cs typeface="Arial"/>
              </a:defRPr>
            </a:pPr>
            <a:r>
              <a:rPr lang="en-US"/>
              <a:t>Standardized residuals / Difficulty</a:t>
            </a:r>
          </a:p>
        </c:rich>
      </c:tx>
      <c:overlay val="0"/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1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2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3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4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5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6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7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8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9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10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11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12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13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14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15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16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17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18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19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20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21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22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23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24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25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26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27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28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29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30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31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32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33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34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35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36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37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38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39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40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41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42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43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44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45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46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47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48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49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50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51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52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53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54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55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56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57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58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59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60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61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62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63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64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65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66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67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68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69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70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71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72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73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74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75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76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77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78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79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80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81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82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83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84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85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86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87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88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89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90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91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92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93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94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95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96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97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98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99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100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101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102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103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104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105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106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107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108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109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110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111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112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113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114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115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116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117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118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119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120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121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122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123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124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125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126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127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128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129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130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131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132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133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134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135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136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137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138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139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140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141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142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143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144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145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146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147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148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149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cat>
            <c:strRef>
              <c:f>ANOVA_HID12!$A$6:$A$155</c:f>
              <c:strCache>
                <c:ptCount val="148"/>
                <c:pt idx="0">
                  <c:v>Obs3</c:v>
                </c:pt>
                <c:pt idx="1">
                  <c:v>Obs4</c:v>
                </c:pt>
                <c:pt idx="2">
                  <c:v>Obs5</c:v>
                </c:pt>
                <c:pt idx="3">
                  <c:v>Obs6</c:v>
                </c:pt>
                <c:pt idx="4">
                  <c:v>Obs7</c:v>
                </c:pt>
                <c:pt idx="5">
                  <c:v>Obs8</c:v>
                </c:pt>
                <c:pt idx="6">
                  <c:v>Obs9</c:v>
                </c:pt>
                <c:pt idx="7">
                  <c:v>Obs10</c:v>
                </c:pt>
                <c:pt idx="8">
                  <c:v>Obs11</c:v>
                </c:pt>
                <c:pt idx="9">
                  <c:v>Obs12</c:v>
                </c:pt>
                <c:pt idx="10">
                  <c:v>Obs13</c:v>
                </c:pt>
                <c:pt idx="11">
                  <c:v>Obs14</c:v>
                </c:pt>
                <c:pt idx="12">
                  <c:v>Obs15</c:v>
                </c:pt>
                <c:pt idx="13">
                  <c:v>Obs16</c:v>
                </c:pt>
                <c:pt idx="14">
                  <c:v>Obs17</c:v>
                </c:pt>
                <c:pt idx="15">
                  <c:v>Obs18</c:v>
                </c:pt>
                <c:pt idx="16">
                  <c:v>Obs19</c:v>
                </c:pt>
                <c:pt idx="17">
                  <c:v>Obs20</c:v>
                </c:pt>
                <c:pt idx="18">
                  <c:v>Obs21</c:v>
                </c:pt>
                <c:pt idx="19">
                  <c:v>Obs22</c:v>
                </c:pt>
                <c:pt idx="20">
                  <c:v>Obs23</c:v>
                </c:pt>
                <c:pt idx="21">
                  <c:v>Obs24</c:v>
                </c:pt>
                <c:pt idx="22">
                  <c:v>Obs25</c:v>
                </c:pt>
                <c:pt idx="23">
                  <c:v>Obs26</c:v>
                </c:pt>
                <c:pt idx="24">
                  <c:v>Obs27</c:v>
                </c:pt>
                <c:pt idx="25">
                  <c:v>Obs28</c:v>
                </c:pt>
                <c:pt idx="26">
                  <c:v>Obs29</c:v>
                </c:pt>
                <c:pt idx="27">
                  <c:v>Obs30</c:v>
                </c:pt>
                <c:pt idx="28">
                  <c:v>Obs31</c:v>
                </c:pt>
                <c:pt idx="29">
                  <c:v>Obs32</c:v>
                </c:pt>
                <c:pt idx="30">
                  <c:v>Obs33</c:v>
                </c:pt>
                <c:pt idx="31">
                  <c:v>Obs34</c:v>
                </c:pt>
                <c:pt idx="32">
                  <c:v>Obs35</c:v>
                </c:pt>
                <c:pt idx="33">
                  <c:v>Obs36</c:v>
                </c:pt>
                <c:pt idx="34">
                  <c:v>Obs37</c:v>
                </c:pt>
                <c:pt idx="35">
                  <c:v>Obs38</c:v>
                </c:pt>
                <c:pt idx="36">
                  <c:v>Obs39</c:v>
                </c:pt>
                <c:pt idx="37">
                  <c:v>Obs40</c:v>
                </c:pt>
                <c:pt idx="38">
                  <c:v>Obs41</c:v>
                </c:pt>
                <c:pt idx="39">
                  <c:v>Obs42</c:v>
                </c:pt>
                <c:pt idx="40">
                  <c:v>Obs43</c:v>
                </c:pt>
                <c:pt idx="41">
                  <c:v>Obs44</c:v>
                </c:pt>
                <c:pt idx="42">
                  <c:v>Obs45</c:v>
                </c:pt>
                <c:pt idx="43">
                  <c:v>Obs46</c:v>
                </c:pt>
                <c:pt idx="44">
                  <c:v>Obs47</c:v>
                </c:pt>
                <c:pt idx="45">
                  <c:v>Obs48</c:v>
                </c:pt>
                <c:pt idx="46">
                  <c:v>Obs49</c:v>
                </c:pt>
                <c:pt idx="47">
                  <c:v>Obs50</c:v>
                </c:pt>
                <c:pt idx="48">
                  <c:v>Obs51</c:v>
                </c:pt>
                <c:pt idx="49">
                  <c:v>Obs52</c:v>
                </c:pt>
                <c:pt idx="50">
                  <c:v>Obs53</c:v>
                </c:pt>
                <c:pt idx="51">
                  <c:v>Obs54</c:v>
                </c:pt>
                <c:pt idx="52">
                  <c:v>Obs55</c:v>
                </c:pt>
                <c:pt idx="53">
                  <c:v>Obs56</c:v>
                </c:pt>
                <c:pt idx="54">
                  <c:v>Obs57</c:v>
                </c:pt>
                <c:pt idx="55">
                  <c:v>Obs58</c:v>
                </c:pt>
                <c:pt idx="56">
                  <c:v>Obs59</c:v>
                </c:pt>
                <c:pt idx="57">
                  <c:v>Obs60</c:v>
                </c:pt>
                <c:pt idx="58">
                  <c:v>Obs61</c:v>
                </c:pt>
                <c:pt idx="59">
                  <c:v>Obs62</c:v>
                </c:pt>
                <c:pt idx="60">
                  <c:v>Obs63</c:v>
                </c:pt>
                <c:pt idx="61">
                  <c:v>Obs64</c:v>
                </c:pt>
                <c:pt idx="62">
                  <c:v>Obs65</c:v>
                </c:pt>
                <c:pt idx="63">
                  <c:v>Obs66</c:v>
                </c:pt>
                <c:pt idx="64">
                  <c:v>Obs67</c:v>
                </c:pt>
                <c:pt idx="65">
                  <c:v>Obs68</c:v>
                </c:pt>
                <c:pt idx="66">
                  <c:v>Obs69</c:v>
                </c:pt>
                <c:pt idx="67">
                  <c:v>Obs70</c:v>
                </c:pt>
                <c:pt idx="68">
                  <c:v>Obs71</c:v>
                </c:pt>
                <c:pt idx="69">
                  <c:v>Obs72</c:v>
                </c:pt>
                <c:pt idx="70">
                  <c:v>Obs73</c:v>
                </c:pt>
                <c:pt idx="71">
                  <c:v>Obs74</c:v>
                </c:pt>
                <c:pt idx="72">
                  <c:v>Obs75</c:v>
                </c:pt>
                <c:pt idx="73">
                  <c:v>Obs76</c:v>
                </c:pt>
                <c:pt idx="74">
                  <c:v>Obs77</c:v>
                </c:pt>
                <c:pt idx="75">
                  <c:v>Obs78</c:v>
                </c:pt>
                <c:pt idx="76">
                  <c:v>Obs79</c:v>
                </c:pt>
                <c:pt idx="77">
                  <c:v>Obs80</c:v>
                </c:pt>
                <c:pt idx="78">
                  <c:v>Obs81</c:v>
                </c:pt>
                <c:pt idx="79">
                  <c:v>Obs82</c:v>
                </c:pt>
                <c:pt idx="80">
                  <c:v>Obs83</c:v>
                </c:pt>
                <c:pt idx="81">
                  <c:v>Obs84</c:v>
                </c:pt>
                <c:pt idx="82">
                  <c:v>Obs85</c:v>
                </c:pt>
                <c:pt idx="83">
                  <c:v>Obs86</c:v>
                </c:pt>
                <c:pt idx="84">
                  <c:v>Obs87</c:v>
                </c:pt>
                <c:pt idx="85">
                  <c:v>Obs88</c:v>
                </c:pt>
                <c:pt idx="86">
                  <c:v>Obs89</c:v>
                </c:pt>
                <c:pt idx="87">
                  <c:v>Obs90</c:v>
                </c:pt>
                <c:pt idx="88">
                  <c:v>Obs91</c:v>
                </c:pt>
                <c:pt idx="89">
                  <c:v>Obs92</c:v>
                </c:pt>
                <c:pt idx="90">
                  <c:v>Obs93</c:v>
                </c:pt>
                <c:pt idx="91">
                  <c:v>Obs94</c:v>
                </c:pt>
                <c:pt idx="92">
                  <c:v>Obs95</c:v>
                </c:pt>
                <c:pt idx="93">
                  <c:v>Obs96</c:v>
                </c:pt>
                <c:pt idx="94">
                  <c:v>Obs97</c:v>
                </c:pt>
                <c:pt idx="95">
                  <c:v>Obs98</c:v>
                </c:pt>
                <c:pt idx="96">
                  <c:v>Obs99</c:v>
                </c:pt>
                <c:pt idx="97">
                  <c:v>Obs100</c:v>
                </c:pt>
                <c:pt idx="98">
                  <c:v>Obs101</c:v>
                </c:pt>
                <c:pt idx="99">
                  <c:v>Obs102</c:v>
                </c:pt>
                <c:pt idx="100">
                  <c:v>Obs103</c:v>
                </c:pt>
                <c:pt idx="101">
                  <c:v>Obs104</c:v>
                </c:pt>
                <c:pt idx="102">
                  <c:v>Obs105</c:v>
                </c:pt>
                <c:pt idx="103">
                  <c:v>Obs106</c:v>
                </c:pt>
                <c:pt idx="104">
                  <c:v>Obs107</c:v>
                </c:pt>
                <c:pt idx="105">
                  <c:v>Obs108</c:v>
                </c:pt>
                <c:pt idx="106">
                  <c:v>Obs109</c:v>
                </c:pt>
                <c:pt idx="107">
                  <c:v>Obs110</c:v>
                </c:pt>
                <c:pt idx="108">
                  <c:v>Obs111</c:v>
                </c:pt>
                <c:pt idx="109">
                  <c:v>Obs112</c:v>
                </c:pt>
                <c:pt idx="110">
                  <c:v>Obs113</c:v>
                </c:pt>
                <c:pt idx="111">
                  <c:v>Obs114</c:v>
                </c:pt>
                <c:pt idx="112">
                  <c:v>Obs115</c:v>
                </c:pt>
                <c:pt idx="113">
                  <c:v>Obs116</c:v>
                </c:pt>
                <c:pt idx="114">
                  <c:v>Obs117</c:v>
                </c:pt>
                <c:pt idx="115">
                  <c:v>Obs118</c:v>
                </c:pt>
                <c:pt idx="116">
                  <c:v>Obs119</c:v>
                </c:pt>
                <c:pt idx="117">
                  <c:v>Obs120</c:v>
                </c:pt>
                <c:pt idx="118">
                  <c:v>Obs121</c:v>
                </c:pt>
                <c:pt idx="119">
                  <c:v>Obs122</c:v>
                </c:pt>
                <c:pt idx="120">
                  <c:v>Obs123</c:v>
                </c:pt>
                <c:pt idx="121">
                  <c:v>Obs124</c:v>
                </c:pt>
                <c:pt idx="122">
                  <c:v>Obs125</c:v>
                </c:pt>
                <c:pt idx="123">
                  <c:v>Obs126</c:v>
                </c:pt>
                <c:pt idx="124">
                  <c:v>Obs127</c:v>
                </c:pt>
                <c:pt idx="125">
                  <c:v>Obs128</c:v>
                </c:pt>
                <c:pt idx="126">
                  <c:v>Obs129</c:v>
                </c:pt>
                <c:pt idx="127">
                  <c:v>Obs130</c:v>
                </c:pt>
                <c:pt idx="128">
                  <c:v>Obs131</c:v>
                </c:pt>
                <c:pt idx="129">
                  <c:v>Obs132</c:v>
                </c:pt>
                <c:pt idx="130">
                  <c:v>Obs133</c:v>
                </c:pt>
                <c:pt idx="131">
                  <c:v>Obs134</c:v>
                </c:pt>
                <c:pt idx="132">
                  <c:v>Obs135</c:v>
                </c:pt>
                <c:pt idx="133">
                  <c:v>Obs136</c:v>
                </c:pt>
                <c:pt idx="134">
                  <c:v>Obs137</c:v>
                </c:pt>
                <c:pt idx="135">
                  <c:v>Obs138</c:v>
                </c:pt>
                <c:pt idx="136">
                  <c:v>Obs139</c:v>
                </c:pt>
                <c:pt idx="137">
                  <c:v>Obs140</c:v>
                </c:pt>
                <c:pt idx="138">
                  <c:v>Obs141</c:v>
                </c:pt>
                <c:pt idx="139">
                  <c:v>Obs142</c:v>
                </c:pt>
                <c:pt idx="140">
                  <c:v>Obs143</c:v>
                </c:pt>
                <c:pt idx="141">
                  <c:v>Obs144</c:v>
                </c:pt>
                <c:pt idx="142">
                  <c:v>Obs145</c:v>
                </c:pt>
                <c:pt idx="143">
                  <c:v>Obs146</c:v>
                </c:pt>
                <c:pt idx="144">
                  <c:v>Obs147</c:v>
                </c:pt>
                <c:pt idx="145">
                  <c:v>Obs148</c:v>
                </c:pt>
                <c:pt idx="146">
                  <c:v>Obs149</c:v>
                </c:pt>
                <c:pt idx="147">
                  <c:v>Obs150</c:v>
                </c:pt>
              </c:strCache>
            </c:strRef>
          </c:cat>
          <c:val>
            <c:numRef>
              <c:f>ANOVA_HID12!$F$6:$F$155</c:f>
              <c:numCache>
                <c:formatCode>0.000</c:formatCode>
                <c:ptCount val="150"/>
                <c:pt idx="0">
                  <c:v>-1.10976421053068</c:v>
                </c:pt>
                <c:pt idx="1">
                  <c:v>1.872501176074574</c:v>
                </c:pt>
                <c:pt idx="2">
                  <c:v>-2.194224351114408</c:v>
                </c:pt>
                <c:pt idx="3">
                  <c:v>0.110253447626015</c:v>
                </c:pt>
                <c:pt idx="4">
                  <c:v>0.516926000344913</c:v>
                </c:pt>
                <c:pt idx="5">
                  <c:v>-0.703091657811781</c:v>
                </c:pt>
                <c:pt idx="6">
                  <c:v>-1.78755179839551</c:v>
                </c:pt>
                <c:pt idx="7">
                  <c:v>0.245810965198981</c:v>
                </c:pt>
                <c:pt idx="8">
                  <c:v>0.381368482771947</c:v>
                </c:pt>
                <c:pt idx="9">
                  <c:v>0.381368482771947</c:v>
                </c:pt>
                <c:pt idx="10">
                  <c:v>1.059156070636778</c:v>
                </c:pt>
                <c:pt idx="11">
                  <c:v>1.194713588209744</c:v>
                </c:pt>
                <c:pt idx="12">
                  <c:v>0.245810965198981</c:v>
                </c:pt>
                <c:pt idx="13">
                  <c:v>1.194713588209744</c:v>
                </c:pt>
                <c:pt idx="14">
                  <c:v>1.059156070636778</c:v>
                </c:pt>
                <c:pt idx="15">
                  <c:v>-1.10976421053068</c:v>
                </c:pt>
                <c:pt idx="16">
                  <c:v>1.465828623355676</c:v>
                </c:pt>
                <c:pt idx="17">
                  <c:v>0.381368482771947</c:v>
                </c:pt>
                <c:pt idx="18">
                  <c:v>-0.974206692957713</c:v>
                </c:pt>
                <c:pt idx="19">
                  <c:v>0.245810965198981</c:v>
                </c:pt>
                <c:pt idx="20">
                  <c:v>-1.245321728103646</c:v>
                </c:pt>
                <c:pt idx="21">
                  <c:v>1.33027110578271</c:v>
                </c:pt>
                <c:pt idx="22">
                  <c:v>-0.974206692957713</c:v>
                </c:pt>
                <c:pt idx="23">
                  <c:v>-0.0253040699469509</c:v>
                </c:pt>
                <c:pt idx="24">
                  <c:v>1.872501176074574</c:v>
                </c:pt>
                <c:pt idx="25">
                  <c:v>0.245810965198981</c:v>
                </c:pt>
                <c:pt idx="26">
                  <c:v>-1.651994280822544</c:v>
                </c:pt>
                <c:pt idx="27">
                  <c:v>1.33027110578271</c:v>
                </c:pt>
                <c:pt idx="28">
                  <c:v>0.788041035490846</c:v>
                </c:pt>
                <c:pt idx="29">
                  <c:v>1.33027110578271</c:v>
                </c:pt>
                <c:pt idx="30">
                  <c:v>-0.974206692957713</c:v>
                </c:pt>
                <c:pt idx="31">
                  <c:v>-0.0253040699469509</c:v>
                </c:pt>
                <c:pt idx="32">
                  <c:v>-1.245321728103646</c:v>
                </c:pt>
                <c:pt idx="33">
                  <c:v>0.245810965198981</c:v>
                </c:pt>
                <c:pt idx="34">
                  <c:v>-2.46533938626034</c:v>
                </c:pt>
                <c:pt idx="35">
                  <c:v>1.601386140928642</c:v>
                </c:pt>
                <c:pt idx="36">
                  <c:v>0.788041035490846</c:v>
                </c:pt>
                <c:pt idx="37">
                  <c:v>-1.245321728103646</c:v>
                </c:pt>
                <c:pt idx="38">
                  <c:v>-1.10976421053068</c:v>
                </c:pt>
                <c:pt idx="39">
                  <c:v>-0.296419105092883</c:v>
                </c:pt>
                <c:pt idx="40">
                  <c:v>-0.160861587519917</c:v>
                </c:pt>
                <c:pt idx="41">
                  <c:v>-0.703091657811781</c:v>
                </c:pt>
                <c:pt idx="42">
                  <c:v>-0.567534140238815</c:v>
                </c:pt>
                <c:pt idx="43">
                  <c:v>0.516926000344913</c:v>
                </c:pt>
                <c:pt idx="44">
                  <c:v>-0.296419105092883</c:v>
                </c:pt>
                <c:pt idx="45">
                  <c:v>0.652483517917879</c:v>
                </c:pt>
                <c:pt idx="46">
                  <c:v>-0.0253040699469509</c:v>
                </c:pt>
                <c:pt idx="47">
                  <c:v>-0.838649175384747</c:v>
                </c:pt>
                <c:pt idx="48">
                  <c:v>0.652483517917879</c:v>
                </c:pt>
                <c:pt idx="49">
                  <c:v>0.245810965198981</c:v>
                </c:pt>
                <c:pt idx="50">
                  <c:v>-1.245321728103646</c:v>
                </c:pt>
                <c:pt idx="51">
                  <c:v>0.381368482771947</c:v>
                </c:pt>
                <c:pt idx="52">
                  <c:v>1.736943658501608</c:v>
                </c:pt>
                <c:pt idx="53">
                  <c:v>0.381368482771947</c:v>
                </c:pt>
                <c:pt idx="54">
                  <c:v>-0.431976622665849</c:v>
                </c:pt>
                <c:pt idx="55">
                  <c:v>-0.567534140238815</c:v>
                </c:pt>
                <c:pt idx="56">
                  <c:v>-0.0253040699469509</c:v>
                </c:pt>
                <c:pt idx="57">
                  <c:v>0.652483517917879</c:v>
                </c:pt>
                <c:pt idx="58">
                  <c:v>-0.567534140238815</c:v>
                </c:pt>
                <c:pt idx="59">
                  <c:v>-1.245321728103646</c:v>
                </c:pt>
                <c:pt idx="60">
                  <c:v>0.516926000344913</c:v>
                </c:pt>
                <c:pt idx="61">
                  <c:v>0.516926000344913</c:v>
                </c:pt>
                <c:pt idx="62">
                  <c:v>0.245810965198981</c:v>
                </c:pt>
                <c:pt idx="63">
                  <c:v>0.245810965198981</c:v>
                </c:pt>
                <c:pt idx="64">
                  <c:v>1.059156070636778</c:v>
                </c:pt>
                <c:pt idx="65">
                  <c:v>0.110253447626015</c:v>
                </c:pt>
                <c:pt idx="66">
                  <c:v>-1.380879245676612</c:v>
                </c:pt>
                <c:pt idx="67">
                  <c:v>0.381368482771947</c:v>
                </c:pt>
                <c:pt idx="68">
                  <c:v>-0.838649175384747</c:v>
                </c:pt>
                <c:pt idx="69">
                  <c:v>0.381368482771947</c:v>
                </c:pt>
                <c:pt idx="70">
                  <c:v>-0.160861587519917</c:v>
                </c:pt>
                <c:pt idx="71">
                  <c:v>0.381368482771947</c:v>
                </c:pt>
                <c:pt idx="72">
                  <c:v>0.652483517917879</c:v>
                </c:pt>
                <c:pt idx="73">
                  <c:v>-1.229054825994891</c:v>
                </c:pt>
                <c:pt idx="74">
                  <c:v>-0.957939790848959</c:v>
                </c:pt>
                <c:pt idx="75">
                  <c:v>-1.229054825994891</c:v>
                </c:pt>
                <c:pt idx="76">
                  <c:v>2.024325595756295</c:v>
                </c:pt>
                <c:pt idx="77">
                  <c:v>-1.364612343567857</c:v>
                </c:pt>
                <c:pt idx="78">
                  <c:v>0.668750420026634</c:v>
                </c:pt>
                <c:pt idx="79">
                  <c:v>-0.00903716783819626</c:v>
                </c:pt>
                <c:pt idx="80">
                  <c:v>-0.280152202984128</c:v>
                </c:pt>
                <c:pt idx="81">
                  <c:v>-2.042399931432687</c:v>
                </c:pt>
                <c:pt idx="82">
                  <c:v>0.397635384880702</c:v>
                </c:pt>
                <c:pt idx="83">
                  <c:v>0.939865455172566</c:v>
                </c:pt>
                <c:pt idx="84">
                  <c:v>0.397635384880702</c:v>
                </c:pt>
                <c:pt idx="85">
                  <c:v>0.668750420026634</c:v>
                </c:pt>
                <c:pt idx="86">
                  <c:v>0.8043079375996</c:v>
                </c:pt>
                <c:pt idx="87">
                  <c:v>-0.415709720557094</c:v>
                </c:pt>
                <c:pt idx="88">
                  <c:v>0.533192902453668</c:v>
                </c:pt>
                <c:pt idx="89">
                  <c:v>1.075422972745532</c:v>
                </c:pt>
                <c:pt idx="90">
                  <c:v>-0.686824755703027</c:v>
                </c:pt>
                <c:pt idx="91">
                  <c:v>1.482095525464431</c:v>
                </c:pt>
                <c:pt idx="92">
                  <c:v>1.210980490318498</c:v>
                </c:pt>
                <c:pt idx="93">
                  <c:v>-1.500169861140823</c:v>
                </c:pt>
                <c:pt idx="94">
                  <c:v>-0.822382273275993</c:v>
                </c:pt>
                <c:pt idx="95">
                  <c:v>-0.280152202984128</c:v>
                </c:pt>
                <c:pt idx="96">
                  <c:v>1.482095525464431</c:v>
                </c:pt>
                <c:pt idx="97">
                  <c:v>-0.415709720557094</c:v>
                </c:pt>
                <c:pt idx="98">
                  <c:v>0.262077867307736</c:v>
                </c:pt>
                <c:pt idx="99">
                  <c:v>1.753210560610363</c:v>
                </c:pt>
                <c:pt idx="100">
                  <c:v>1.482095525464431</c:v>
                </c:pt>
                <c:pt idx="101">
                  <c:v>-2.177957449005654</c:v>
                </c:pt>
                <c:pt idx="102">
                  <c:v>1.210980490318498</c:v>
                </c:pt>
                <c:pt idx="103">
                  <c:v>1.346538007891465</c:v>
                </c:pt>
                <c:pt idx="104">
                  <c:v>1.075422972745532</c:v>
                </c:pt>
                <c:pt idx="105">
                  <c:v>-1.63572737871379</c:v>
                </c:pt>
                <c:pt idx="106">
                  <c:v>-0.144594685411162</c:v>
                </c:pt>
                <c:pt idx="107">
                  <c:v>-0.822382273275993</c:v>
                </c:pt>
                <c:pt idx="108">
                  <c:v>-0.280152202984128</c:v>
                </c:pt>
                <c:pt idx="109">
                  <c:v>-0.686824755703027</c:v>
                </c:pt>
                <c:pt idx="110">
                  <c:v>1.753210560610363</c:v>
                </c:pt>
                <c:pt idx="111">
                  <c:v>0.668750420026634</c:v>
                </c:pt>
                <c:pt idx="112">
                  <c:v>0.12652034973477</c:v>
                </c:pt>
                <c:pt idx="113">
                  <c:v>-0.415709720557094</c:v>
                </c:pt>
                <c:pt idx="114">
                  <c:v>-0.280152202984128</c:v>
                </c:pt>
                <c:pt idx="115">
                  <c:v>-1.093497308421925</c:v>
                </c:pt>
                <c:pt idx="116">
                  <c:v>0.397635384880702</c:v>
                </c:pt>
                <c:pt idx="117">
                  <c:v>0.533192902453668</c:v>
                </c:pt>
                <c:pt idx="118">
                  <c:v>0.12652034973477</c:v>
                </c:pt>
                <c:pt idx="119">
                  <c:v>-1.364612343567857</c:v>
                </c:pt>
                <c:pt idx="120">
                  <c:v>0.668750420026634</c:v>
                </c:pt>
                <c:pt idx="121">
                  <c:v>0.262077867307736</c:v>
                </c:pt>
                <c:pt idx="122">
                  <c:v>-0.686824755703027</c:v>
                </c:pt>
                <c:pt idx="123">
                  <c:v>-0.415709720557094</c:v>
                </c:pt>
                <c:pt idx="124">
                  <c:v>-0.280152202984128</c:v>
                </c:pt>
                <c:pt idx="125">
                  <c:v>-1.364612343567857</c:v>
                </c:pt>
                <c:pt idx="126">
                  <c:v>1.210980490318498</c:v>
                </c:pt>
                <c:pt idx="127">
                  <c:v>0.8043079375996</c:v>
                </c:pt>
                <c:pt idx="128">
                  <c:v>1.482095525464431</c:v>
                </c:pt>
                <c:pt idx="129">
                  <c:v>-0.686824755703027</c:v>
                </c:pt>
                <c:pt idx="130">
                  <c:v>0.668750420026634</c:v>
                </c:pt>
                <c:pt idx="131">
                  <c:v>-0.144594685411162</c:v>
                </c:pt>
                <c:pt idx="132">
                  <c:v>0.668750420026634</c:v>
                </c:pt>
                <c:pt idx="133">
                  <c:v>-0.144594685411162</c:v>
                </c:pt>
                <c:pt idx="134">
                  <c:v>-0.957939790848959</c:v>
                </c:pt>
                <c:pt idx="135">
                  <c:v>-0.00903716783819626</c:v>
                </c:pt>
                <c:pt idx="136">
                  <c:v>-0.822382273275993</c:v>
                </c:pt>
                <c:pt idx="137">
                  <c:v>0.533192902453668</c:v>
                </c:pt>
                <c:pt idx="138">
                  <c:v>-0.551267238130061</c:v>
                </c:pt>
                <c:pt idx="139">
                  <c:v>-0.144594685411162</c:v>
                </c:pt>
                <c:pt idx="140">
                  <c:v>0.939865455172566</c:v>
                </c:pt>
                <c:pt idx="141">
                  <c:v>-1.229054825994891</c:v>
                </c:pt>
                <c:pt idx="142">
                  <c:v>-2.042399931432687</c:v>
                </c:pt>
                <c:pt idx="143">
                  <c:v>0.397635384880702</c:v>
                </c:pt>
                <c:pt idx="144">
                  <c:v>-0.822382273275993</c:v>
                </c:pt>
                <c:pt idx="145">
                  <c:v>0.939865455172566</c:v>
                </c:pt>
                <c:pt idx="146">
                  <c:v>0.262077867307736</c:v>
                </c:pt>
                <c:pt idx="147">
                  <c:v>-0.822382273275993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0"/>
        <c:overlap val="-30"/>
        <c:axId val="-2110188232"/>
        <c:axId val="-2110182696"/>
      </c:barChart>
      <c:catAx>
        <c:axId val="-211018823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800" b="1"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Observations</a:t>
                </a:r>
              </a:p>
            </c:rich>
          </c:tx>
          <c:overlay val="0"/>
        </c:title>
        <c:numFmt formatCode="General" sourceLinked="0"/>
        <c:majorTickMark val="none"/>
        <c:minorTickMark val="none"/>
        <c:tickLblPos val="nextTo"/>
        <c:txPr>
          <a:bodyPr rot="0" vert="horz"/>
          <a:lstStyle/>
          <a:p>
            <a:pPr>
              <a:defRPr sz="700"/>
            </a:pPr>
            <a:endParaRPr lang="en-US"/>
          </a:p>
        </c:txPr>
        <c:crossAx val="-2110182696"/>
        <c:crosses val="autoZero"/>
        <c:auto val="1"/>
        <c:lblAlgn val="ctr"/>
        <c:lblOffset val="100"/>
        <c:noMultiLvlLbl val="0"/>
      </c:catAx>
      <c:valAx>
        <c:axId val="-2110182696"/>
        <c:scaling>
          <c:orientation val="minMax"/>
          <c:max val="3.0"/>
          <c:min val="-3.0"/>
        </c:scaling>
        <c:delete val="0"/>
        <c:axPos val="b"/>
        <c:title>
          <c:tx>
            <c:rich>
              <a:bodyPr/>
              <a:lstStyle/>
              <a:p>
                <a:pPr>
                  <a:defRPr sz="800" b="1"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Standardized residuals</a:t>
                </a:r>
              </a:p>
            </c:rich>
          </c:tx>
          <c:overlay val="0"/>
        </c:title>
        <c:numFmt formatCode="General" sourceLinked="0"/>
        <c:majorTickMark val="cross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-2110188232"/>
        <c:crosses val="autoZero"/>
        <c:crossBetween val="between"/>
      </c:valAx>
      <c:spPr>
        <a:ln>
          <a:solidFill>
            <a:srgbClr val="C0C0C0"/>
          </a:solidFill>
          <a:prstDash val="solid"/>
        </a:ln>
      </c:spPr>
    </c:plotArea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 sz="900" b="1">
                <a:latin typeface="Arial"/>
                <a:ea typeface="Arial"/>
                <a:cs typeface="Arial"/>
              </a:defRPr>
            </a:pPr>
            <a:r>
              <a:rPr lang="en-US"/>
              <a:t>Means(Difficulty) - Color Space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  <a:effectLst/>
          </c:spPr>
          <c:marker>
            <c:symbol val="diamond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HSV_HSL_D_ANOVA!$B$126:$B$127</c:f>
              <c:strCache>
                <c:ptCount val="2"/>
                <c:pt idx="0">
                  <c:v>HSL</c:v>
                </c:pt>
                <c:pt idx="1">
                  <c:v>HSV</c:v>
                </c:pt>
              </c:strCache>
            </c:strRef>
          </c:cat>
          <c:val>
            <c:numRef>
              <c:f>HSV_HSL_D_ANOVA!$C$126:$C$127</c:f>
              <c:numCache>
                <c:formatCode>0.000</c:formatCode>
                <c:ptCount val="2"/>
                <c:pt idx="0">
                  <c:v>5.133333333333331</c:v>
                </c:pt>
                <c:pt idx="1">
                  <c:v>5.27333333333333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2110170184"/>
        <c:axId val="-2110168072"/>
      </c:lineChart>
      <c:catAx>
        <c:axId val="-211017018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1"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Color Space</a:t>
                </a:r>
              </a:p>
            </c:rich>
          </c:tx>
          <c:overlay val="0"/>
        </c:title>
        <c:numFmt formatCode="General" sourceLinked="0"/>
        <c:majorTickMark val="cross"/>
        <c:minorTickMark val="none"/>
        <c:tickLblPos val="nextTo"/>
        <c:txPr>
          <a:bodyPr rot="-60000000" vert="horz"/>
          <a:lstStyle/>
          <a:p>
            <a:pPr>
              <a:defRPr sz="700"/>
            </a:pPr>
            <a:endParaRPr lang="en-US"/>
          </a:p>
        </c:txPr>
        <c:crossAx val="-2110168072"/>
        <c:crosses val="autoZero"/>
        <c:auto val="1"/>
        <c:lblAlgn val="ctr"/>
        <c:lblOffset val="100"/>
        <c:noMultiLvlLbl val="0"/>
      </c:catAx>
      <c:valAx>
        <c:axId val="-211016807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800" b="1"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Difficulty</a:t>
                </a:r>
              </a:p>
            </c:rich>
          </c:tx>
          <c:overlay val="0"/>
        </c:title>
        <c:numFmt formatCode="General" sourceLinked="0"/>
        <c:majorTickMark val="cross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-2110170184"/>
        <c:crosses val="autoZero"/>
        <c:crossBetween val="between"/>
      </c:valAx>
      <c:spPr>
        <a:ln>
          <a:solidFill>
            <a:srgbClr val="C0C0C0"/>
          </a:solidFill>
          <a:prstDash val="solid"/>
        </a:ln>
      </c:spPr>
    </c:plotArea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75%</c:v>
          </c:tx>
          <c:invertIfNegative val="0"/>
          <c:errBars>
            <c:errBarType val="both"/>
            <c:errValType val="cust"/>
            <c:noEndCap val="0"/>
            <c:plus>
              <c:numRef>
                <c:f>SpecDiff!$R$108:$T$108</c:f>
                <c:numCache>
                  <c:formatCode>General</c:formatCode>
                  <c:ptCount val="3"/>
                  <c:pt idx="0">
                    <c:v>0.0144986278733614</c:v>
                  </c:pt>
                  <c:pt idx="1">
                    <c:v>0.038873012632302</c:v>
                  </c:pt>
                  <c:pt idx="2">
                    <c:v>0.0133333333333333</c:v>
                  </c:pt>
                </c:numCache>
              </c:numRef>
            </c:plus>
            <c:minus>
              <c:numRef>
                <c:f>SpecDiff!$R$108:$T$108</c:f>
                <c:numCache>
                  <c:formatCode>General</c:formatCode>
                  <c:ptCount val="3"/>
                  <c:pt idx="0">
                    <c:v>0.0144986278733614</c:v>
                  </c:pt>
                  <c:pt idx="1">
                    <c:v>0.038873012632302</c:v>
                  </c:pt>
                  <c:pt idx="2">
                    <c:v>0.0133333333333333</c:v>
                  </c:pt>
                </c:numCache>
              </c:numRef>
            </c:minus>
          </c:errBars>
          <c:cat>
            <c:strRef>
              <c:f>SpecDiff!$R$1:$T$1</c:f>
              <c:strCache>
                <c:ptCount val="3"/>
                <c:pt idx="0">
                  <c:v>Saturation</c:v>
                </c:pt>
                <c:pt idx="1">
                  <c:v>Brightness</c:v>
                </c:pt>
                <c:pt idx="2">
                  <c:v>Transparancy</c:v>
                </c:pt>
              </c:strCache>
            </c:strRef>
          </c:cat>
          <c:val>
            <c:numRef>
              <c:f>SpecDiff!$R$106:$T$106</c:f>
              <c:numCache>
                <c:formatCode>General</c:formatCode>
                <c:ptCount val="3"/>
                <c:pt idx="0">
                  <c:v>0.966666666666667</c:v>
                </c:pt>
                <c:pt idx="1">
                  <c:v>0.646666666666667</c:v>
                </c:pt>
                <c:pt idx="2">
                  <c:v>0.986666666666667</c:v>
                </c:pt>
              </c:numCache>
            </c:numRef>
          </c:val>
        </c:ser>
        <c:ser>
          <c:idx val="1"/>
          <c:order val="1"/>
          <c:tx>
            <c:v>50%</c:v>
          </c:tx>
          <c:spPr>
            <a:solidFill>
              <a:schemeClr val="accent6"/>
            </a:solidFill>
          </c:spPr>
          <c:invertIfNegative val="0"/>
          <c:errBars>
            <c:errBarType val="both"/>
            <c:errValType val="cust"/>
            <c:noEndCap val="0"/>
            <c:plus>
              <c:numRef>
                <c:f>SpecDiff!$R$104:$T$104</c:f>
                <c:numCache>
                  <c:formatCode>General</c:formatCode>
                  <c:ptCount val="3"/>
                  <c:pt idx="0">
                    <c:v>0.01138989594903</c:v>
                  </c:pt>
                  <c:pt idx="1">
                    <c:v>0.0238866190694826</c:v>
                  </c:pt>
                  <c:pt idx="2">
                    <c:v>0.0133333333333333</c:v>
                  </c:pt>
                </c:numCache>
              </c:numRef>
            </c:plus>
            <c:minus>
              <c:numRef>
                <c:f>SpecDiff!$R$104:$T$104</c:f>
                <c:numCache>
                  <c:formatCode>General</c:formatCode>
                  <c:ptCount val="3"/>
                  <c:pt idx="0">
                    <c:v>0.01138989594903</c:v>
                  </c:pt>
                  <c:pt idx="1">
                    <c:v>0.0238866190694826</c:v>
                  </c:pt>
                  <c:pt idx="2">
                    <c:v>0.0133333333333333</c:v>
                  </c:pt>
                </c:numCache>
              </c:numRef>
            </c:minus>
          </c:errBars>
          <c:val>
            <c:numRef>
              <c:f>SpecDiff!$R$102:$T$102</c:f>
              <c:numCache>
                <c:formatCode>General</c:formatCode>
                <c:ptCount val="3"/>
                <c:pt idx="0">
                  <c:v>0.98</c:v>
                </c:pt>
                <c:pt idx="1">
                  <c:v>0.533333333333333</c:v>
                </c:pt>
                <c:pt idx="2">
                  <c:v>0.986666666666667</c:v>
                </c:pt>
              </c:numCache>
            </c:numRef>
          </c:val>
        </c:ser>
        <c:ser>
          <c:idx val="2"/>
          <c:order val="2"/>
          <c:tx>
            <c:v>34%</c:v>
          </c:tx>
          <c:invertIfNegative val="0"/>
          <c:errBars>
            <c:errBarType val="both"/>
            <c:errValType val="cust"/>
            <c:noEndCap val="0"/>
            <c:plus>
              <c:numRef>
                <c:f>SpecDiff!$R$100:$T$100</c:f>
                <c:numCache>
                  <c:formatCode>General</c:formatCode>
                  <c:ptCount val="3"/>
                  <c:pt idx="0">
                    <c:v>0.0261205337288939</c:v>
                  </c:pt>
                  <c:pt idx="1">
                    <c:v>0.034081689535021</c:v>
                  </c:pt>
                  <c:pt idx="2">
                    <c:v>0.0289972557467227</c:v>
                  </c:pt>
                </c:numCache>
              </c:numRef>
            </c:plus>
            <c:minus>
              <c:numRef>
                <c:f>SpecDiff!$R$100:$T$100</c:f>
                <c:numCache>
                  <c:formatCode>General</c:formatCode>
                  <c:ptCount val="3"/>
                  <c:pt idx="0">
                    <c:v>0.0261205337288939</c:v>
                  </c:pt>
                  <c:pt idx="1">
                    <c:v>0.034081689535021</c:v>
                  </c:pt>
                  <c:pt idx="2">
                    <c:v>0.0289972557467227</c:v>
                  </c:pt>
                </c:numCache>
              </c:numRef>
            </c:minus>
          </c:errBars>
          <c:val>
            <c:numRef>
              <c:f>SpecDiff!$R$98:$T$98</c:f>
              <c:numCache>
                <c:formatCode>General</c:formatCode>
                <c:ptCount val="3"/>
                <c:pt idx="0">
                  <c:v>0.886666666666667</c:v>
                </c:pt>
                <c:pt idx="1">
                  <c:v>0.806666666666667</c:v>
                </c:pt>
                <c:pt idx="2">
                  <c:v>0.933333333333333</c:v>
                </c:pt>
              </c:numCache>
            </c:numRef>
          </c:val>
        </c:ser>
        <c:ser>
          <c:idx val="3"/>
          <c:order val="3"/>
          <c:tx>
            <c:v>25%</c:v>
          </c:tx>
          <c:invertIfNegative val="0"/>
          <c:errBars>
            <c:errBarType val="both"/>
            <c:errValType val="cust"/>
            <c:noEndCap val="0"/>
            <c:plus>
              <c:numRef>
                <c:f>SpecDiff!$R$96:$T$96</c:f>
                <c:numCache>
                  <c:formatCode>General</c:formatCode>
                  <c:ptCount val="3"/>
                  <c:pt idx="0">
                    <c:v>0.039698563903194</c:v>
                  </c:pt>
                  <c:pt idx="1">
                    <c:v>0.0396380016041572</c:v>
                  </c:pt>
                  <c:pt idx="2">
                    <c:v>0.0426170883122746</c:v>
                  </c:pt>
                </c:numCache>
              </c:numRef>
            </c:plus>
            <c:minus>
              <c:numRef>
                <c:f>SpecDiff!$R$96:$T$96</c:f>
                <c:numCache>
                  <c:formatCode>General</c:formatCode>
                  <c:ptCount val="3"/>
                  <c:pt idx="0">
                    <c:v>0.039698563903194</c:v>
                  </c:pt>
                  <c:pt idx="1">
                    <c:v>0.0396380016041572</c:v>
                  </c:pt>
                  <c:pt idx="2">
                    <c:v>0.0426170883122746</c:v>
                  </c:pt>
                </c:numCache>
              </c:numRef>
            </c:minus>
          </c:errBars>
          <c:val>
            <c:numRef>
              <c:f>SpecDiff!$R$94:$T$94</c:f>
              <c:numCache>
                <c:formatCode>General</c:formatCode>
                <c:ptCount val="3"/>
                <c:pt idx="0">
                  <c:v>0.673333333333333</c:v>
                </c:pt>
                <c:pt idx="1">
                  <c:v>0.48</c:v>
                </c:pt>
                <c:pt idx="2">
                  <c:v>0.84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2114748792"/>
        <c:axId val="-2114747032"/>
      </c:barChart>
      <c:catAx>
        <c:axId val="-211474879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Visual Channels</a:t>
                </a:r>
              </a:p>
            </c:rich>
          </c:tx>
          <c:overlay val="0"/>
        </c:title>
        <c:majorTickMark val="out"/>
        <c:minorTickMark val="none"/>
        <c:tickLblPos val="nextTo"/>
        <c:crossAx val="-2114747032"/>
        <c:crosses val="autoZero"/>
        <c:auto val="1"/>
        <c:lblAlgn val="ctr"/>
        <c:lblOffset val="100"/>
        <c:noMultiLvlLbl val="0"/>
      </c:catAx>
      <c:valAx>
        <c:axId val="-2114747032"/>
        <c:scaling>
          <c:orientation val="minMax"/>
          <c:max val="1.0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Accuracy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-2114748792"/>
        <c:crosses val="autoZero"/>
        <c:crossBetween val="between"/>
      </c:valAx>
    </c:plotArea>
    <c:legend>
      <c:legendPos val="t"/>
      <c:overlay val="0"/>
    </c:legend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25%</c:v>
          </c:tx>
          <c:invertIfNegative val="0"/>
          <c:errBars>
            <c:errBarType val="both"/>
            <c:errValType val="cust"/>
            <c:noEndCap val="0"/>
            <c:plus>
              <c:numRef>
                <c:f>SpecDiff!$W$96:$X$96</c:f>
                <c:numCache>
                  <c:formatCode>General</c:formatCode>
                  <c:ptCount val="2"/>
                  <c:pt idx="0">
                    <c:v>0.0288865787942158</c:v>
                  </c:pt>
                  <c:pt idx="1">
                    <c:v>0.0404627883028003</c:v>
                  </c:pt>
                </c:numCache>
              </c:numRef>
            </c:plus>
            <c:minus>
              <c:numRef>
                <c:f>SpecDiff!$W$96:$X$96</c:f>
                <c:numCache>
                  <c:formatCode>General</c:formatCode>
                  <c:ptCount val="2"/>
                  <c:pt idx="0">
                    <c:v>0.0288865787942158</c:v>
                  </c:pt>
                  <c:pt idx="1">
                    <c:v>0.0404627883028003</c:v>
                  </c:pt>
                </c:numCache>
              </c:numRef>
            </c:minus>
          </c:errBars>
          <c:cat>
            <c:strRef>
              <c:f>SpecDiff!$W$92:$X$92</c:f>
              <c:strCache>
                <c:ptCount val="2"/>
                <c:pt idx="0">
                  <c:v>HSV</c:v>
                </c:pt>
                <c:pt idx="1">
                  <c:v>HSL</c:v>
                </c:pt>
              </c:strCache>
            </c:strRef>
          </c:cat>
          <c:val>
            <c:numRef>
              <c:f>SpecDiff!$W$94:$X$94</c:f>
              <c:numCache>
                <c:formatCode>General</c:formatCode>
                <c:ptCount val="2"/>
                <c:pt idx="0">
                  <c:v>0.746666666666666</c:v>
                </c:pt>
                <c:pt idx="1">
                  <c:v>0.453333333333333</c:v>
                </c:pt>
              </c:numCache>
            </c:numRef>
          </c:val>
        </c:ser>
        <c:ser>
          <c:idx val="1"/>
          <c:order val="1"/>
          <c:tx>
            <c:v>34%</c:v>
          </c:tx>
          <c:spPr>
            <a:solidFill>
              <a:srgbClr val="F79646"/>
            </a:solidFill>
          </c:spPr>
          <c:invertIfNegative val="0"/>
          <c:errBars>
            <c:errBarType val="both"/>
            <c:errValType val="cust"/>
            <c:noEndCap val="0"/>
            <c:plus>
              <c:numRef>
                <c:f>SpecDiff!$W$100:$X$100</c:f>
                <c:numCache>
                  <c:formatCode>General</c:formatCode>
                  <c:ptCount val="2"/>
                  <c:pt idx="0">
                    <c:v>0.0263747789051517</c:v>
                  </c:pt>
                  <c:pt idx="1">
                    <c:v>0.0245561194614093</c:v>
                  </c:pt>
                </c:numCache>
              </c:numRef>
            </c:plus>
            <c:minus>
              <c:numRef>
                <c:f>SpecDiff!$W$100:$X$100</c:f>
                <c:numCache>
                  <c:formatCode>General</c:formatCode>
                  <c:ptCount val="2"/>
                  <c:pt idx="0">
                    <c:v>0.0263747789051517</c:v>
                  </c:pt>
                  <c:pt idx="1">
                    <c:v>0.0245561194614093</c:v>
                  </c:pt>
                </c:numCache>
              </c:numRef>
            </c:minus>
          </c:errBars>
          <c:cat>
            <c:strRef>
              <c:f>SpecDiff!$W$92:$X$92</c:f>
              <c:strCache>
                <c:ptCount val="2"/>
                <c:pt idx="0">
                  <c:v>HSV</c:v>
                </c:pt>
                <c:pt idx="1">
                  <c:v>HSL</c:v>
                </c:pt>
              </c:strCache>
            </c:strRef>
          </c:cat>
          <c:val>
            <c:numRef>
              <c:f>SpecDiff!$W$98:$X$98</c:f>
              <c:numCache>
                <c:formatCode>General</c:formatCode>
                <c:ptCount val="2"/>
                <c:pt idx="0">
                  <c:v>0.835555555555555</c:v>
                </c:pt>
                <c:pt idx="1">
                  <c:v>0.906666666666667</c:v>
                </c:pt>
              </c:numCache>
            </c:numRef>
          </c:val>
        </c:ser>
        <c:ser>
          <c:idx val="2"/>
          <c:order val="2"/>
          <c:tx>
            <c:v>50%</c:v>
          </c:tx>
          <c:invertIfNegative val="0"/>
          <c:errBars>
            <c:errBarType val="both"/>
            <c:errValType val="cust"/>
            <c:noEndCap val="0"/>
            <c:plus>
              <c:numRef>
                <c:f>SpecDiff!$W$104:$X$104</c:f>
                <c:numCache>
                  <c:formatCode>General</c:formatCode>
                  <c:ptCount val="2"/>
                  <c:pt idx="0">
                    <c:v>0.013532052681804</c:v>
                  </c:pt>
                  <c:pt idx="1">
                    <c:v>0.0211387522537837</c:v>
                  </c:pt>
                </c:numCache>
              </c:numRef>
            </c:plus>
            <c:minus>
              <c:numRef>
                <c:f>SpecDiff!$W$104:$X$104</c:f>
                <c:numCache>
                  <c:formatCode>General</c:formatCode>
                  <c:ptCount val="2"/>
                  <c:pt idx="0">
                    <c:v>0.013532052681804</c:v>
                  </c:pt>
                  <c:pt idx="1">
                    <c:v>0.0211387522537837</c:v>
                  </c:pt>
                </c:numCache>
              </c:numRef>
            </c:minus>
          </c:errBars>
          <c:cat>
            <c:strRef>
              <c:f>SpecDiff!$W$92:$X$92</c:f>
              <c:strCache>
                <c:ptCount val="2"/>
                <c:pt idx="0">
                  <c:v>HSV</c:v>
                </c:pt>
                <c:pt idx="1">
                  <c:v>HSL</c:v>
                </c:pt>
              </c:strCache>
            </c:strRef>
          </c:cat>
          <c:val>
            <c:numRef>
              <c:f>SpecDiff!$W$102:$X$102</c:f>
              <c:numCache>
                <c:formatCode>General</c:formatCode>
                <c:ptCount val="2"/>
                <c:pt idx="0">
                  <c:v>0.964444444444444</c:v>
                </c:pt>
                <c:pt idx="1">
                  <c:v>0.56</c:v>
                </c:pt>
              </c:numCache>
            </c:numRef>
          </c:val>
        </c:ser>
        <c:ser>
          <c:idx val="3"/>
          <c:order val="3"/>
          <c:tx>
            <c:v>75%</c:v>
          </c:tx>
          <c:invertIfNegative val="0"/>
          <c:errBars>
            <c:errBarType val="both"/>
            <c:errValType val="cust"/>
            <c:noEndCap val="0"/>
            <c:plus>
              <c:numRef>
                <c:f>SpecDiff!$W$108:$X$108</c:f>
                <c:numCache>
                  <c:formatCode>General</c:formatCode>
                  <c:ptCount val="2"/>
                  <c:pt idx="0">
                    <c:v>0.0159746211803344</c:v>
                  </c:pt>
                  <c:pt idx="1">
                    <c:v>0.032733338837819</c:v>
                  </c:pt>
                </c:numCache>
              </c:numRef>
            </c:plus>
            <c:minus>
              <c:numRef>
                <c:f>SpecDiff!$W$108:$X$108</c:f>
                <c:numCache>
                  <c:formatCode>General</c:formatCode>
                  <c:ptCount val="2"/>
                  <c:pt idx="0">
                    <c:v>0.0159746211803344</c:v>
                  </c:pt>
                  <c:pt idx="1">
                    <c:v>0.032733338837819</c:v>
                  </c:pt>
                </c:numCache>
              </c:numRef>
            </c:minus>
          </c:errBars>
          <c:cat>
            <c:strRef>
              <c:f>SpecDiff!$W$92:$X$92</c:f>
              <c:strCache>
                <c:ptCount val="2"/>
                <c:pt idx="0">
                  <c:v>HSV</c:v>
                </c:pt>
                <c:pt idx="1">
                  <c:v>HSL</c:v>
                </c:pt>
              </c:strCache>
            </c:strRef>
          </c:cat>
          <c:val>
            <c:numRef>
              <c:f>SpecDiff!$W$106:$X$106</c:f>
              <c:numCache>
                <c:formatCode>General</c:formatCode>
                <c:ptCount val="2"/>
                <c:pt idx="0">
                  <c:v>0.942222222222222</c:v>
                </c:pt>
                <c:pt idx="1">
                  <c:v>0.693333333333333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2114722728"/>
        <c:axId val="-2114717112"/>
      </c:barChart>
      <c:catAx>
        <c:axId val="-211472272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COlor Space</a:t>
                </a:r>
              </a:p>
            </c:rich>
          </c:tx>
          <c:overlay val="0"/>
        </c:title>
        <c:majorTickMark val="out"/>
        <c:minorTickMark val="none"/>
        <c:tickLblPos val="nextTo"/>
        <c:crossAx val="-2114717112"/>
        <c:crosses val="autoZero"/>
        <c:auto val="1"/>
        <c:lblAlgn val="ctr"/>
        <c:lblOffset val="100"/>
        <c:noMultiLvlLbl val="0"/>
      </c:catAx>
      <c:valAx>
        <c:axId val="-2114717112"/>
        <c:scaling>
          <c:orientation val="minMax"/>
          <c:max val="1.0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Accuracy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-2114722728"/>
        <c:crosses val="autoZero"/>
        <c:crossBetween val="between"/>
      </c:valAx>
    </c:plotArea>
    <c:legend>
      <c:legendPos val="t"/>
      <c:overlay val="0"/>
    </c:legend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 sz="900" b="1">
                <a:latin typeface="Arial"/>
                <a:ea typeface="Arial"/>
                <a:cs typeface="Arial"/>
              </a:defRPr>
            </a:pPr>
            <a:r>
              <a:rPr lang="en-US"/>
              <a:t>Pred(Difficulty) / Standardized residuals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>
              <a:noFill/>
            </a:ln>
            <a:effectLst/>
          </c:spPr>
          <c:marker>
            <c:symbol val="circle"/>
            <c:size val="3"/>
            <c:spPr>
              <a:ln w="0"/>
            </c:spPr>
          </c:marker>
          <c:dPt>
            <c:idx val="0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2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3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4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5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6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7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8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9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0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1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2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3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4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5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6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7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8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9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20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21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22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23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24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25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26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27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28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29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30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31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32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33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34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35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36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37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38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39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40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41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42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43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44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45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46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47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48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49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50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51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52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53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54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55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56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57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58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59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60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61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62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63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64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65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66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67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68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69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70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71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72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73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74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75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76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77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78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79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80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81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82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83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84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85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86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87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88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89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90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91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92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93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94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95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96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97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98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99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00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01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02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03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04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05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06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07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08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09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10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11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12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13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14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15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16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17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18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19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20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21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22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23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24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25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26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27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28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29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30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31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32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33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34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35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36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37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38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39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40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41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42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43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44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45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46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47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48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49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50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51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52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53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54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55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56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57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58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59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60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61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62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63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64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65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66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67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68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69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70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71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72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73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74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75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76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77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78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79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80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81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82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83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84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85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86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87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88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89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90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91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92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93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94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95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96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97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98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99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200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201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202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203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204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205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206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207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208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209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210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211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212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213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214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215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216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217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218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219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220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221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222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223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224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xVal>
            <c:numRef>
              <c:f>ANOVA_HID9!$D$6:$D$230</c:f>
              <c:numCache>
                <c:formatCode>0.000</c:formatCode>
                <c:ptCount val="225"/>
                <c:pt idx="0">
                  <c:v>5.583333333333332</c:v>
                </c:pt>
                <c:pt idx="1">
                  <c:v>5.583333333333332</c:v>
                </c:pt>
                <c:pt idx="2">
                  <c:v>5.583333333333332</c:v>
                </c:pt>
                <c:pt idx="3">
                  <c:v>5.583333333333332</c:v>
                </c:pt>
                <c:pt idx="4">
                  <c:v>5.583333333333332</c:v>
                </c:pt>
                <c:pt idx="5">
                  <c:v>5.583333333333332</c:v>
                </c:pt>
                <c:pt idx="6">
                  <c:v>5.583333333333332</c:v>
                </c:pt>
                <c:pt idx="7">
                  <c:v>5.583333333333332</c:v>
                </c:pt>
                <c:pt idx="8">
                  <c:v>5.583333333333332</c:v>
                </c:pt>
                <c:pt idx="9">
                  <c:v>5.583333333333332</c:v>
                </c:pt>
                <c:pt idx="10">
                  <c:v>5.583333333333332</c:v>
                </c:pt>
                <c:pt idx="11">
                  <c:v>5.583333333333332</c:v>
                </c:pt>
                <c:pt idx="12">
                  <c:v>5.583333333333332</c:v>
                </c:pt>
                <c:pt idx="13">
                  <c:v>5.583333333333332</c:v>
                </c:pt>
                <c:pt idx="14">
                  <c:v>5.583333333333332</c:v>
                </c:pt>
                <c:pt idx="15">
                  <c:v>5.583333333333332</c:v>
                </c:pt>
                <c:pt idx="16">
                  <c:v>5.583333333333332</c:v>
                </c:pt>
                <c:pt idx="17">
                  <c:v>5.583333333333332</c:v>
                </c:pt>
                <c:pt idx="18">
                  <c:v>5.583333333333332</c:v>
                </c:pt>
                <c:pt idx="19">
                  <c:v>5.583333333333332</c:v>
                </c:pt>
                <c:pt idx="20">
                  <c:v>5.583333333333332</c:v>
                </c:pt>
                <c:pt idx="21">
                  <c:v>5.583333333333332</c:v>
                </c:pt>
                <c:pt idx="22">
                  <c:v>5.583333333333332</c:v>
                </c:pt>
                <c:pt idx="23">
                  <c:v>5.583333333333332</c:v>
                </c:pt>
                <c:pt idx="24">
                  <c:v>5.583333333333332</c:v>
                </c:pt>
                <c:pt idx="25">
                  <c:v>5.583333333333332</c:v>
                </c:pt>
                <c:pt idx="26">
                  <c:v>5.583333333333332</c:v>
                </c:pt>
                <c:pt idx="27">
                  <c:v>5.583333333333332</c:v>
                </c:pt>
                <c:pt idx="28">
                  <c:v>5.583333333333332</c:v>
                </c:pt>
                <c:pt idx="29">
                  <c:v>5.583333333333332</c:v>
                </c:pt>
                <c:pt idx="30">
                  <c:v>5.583333333333332</c:v>
                </c:pt>
                <c:pt idx="31">
                  <c:v>5.583333333333332</c:v>
                </c:pt>
                <c:pt idx="32">
                  <c:v>5.583333333333332</c:v>
                </c:pt>
                <c:pt idx="33">
                  <c:v>5.583333333333332</c:v>
                </c:pt>
                <c:pt idx="34">
                  <c:v>5.583333333333332</c:v>
                </c:pt>
                <c:pt idx="35">
                  <c:v>5.583333333333332</c:v>
                </c:pt>
                <c:pt idx="36">
                  <c:v>5.583333333333332</c:v>
                </c:pt>
                <c:pt idx="37">
                  <c:v>5.583333333333332</c:v>
                </c:pt>
                <c:pt idx="38">
                  <c:v>5.583333333333332</c:v>
                </c:pt>
                <c:pt idx="39">
                  <c:v>5.583333333333332</c:v>
                </c:pt>
                <c:pt idx="40">
                  <c:v>5.583333333333332</c:v>
                </c:pt>
                <c:pt idx="41">
                  <c:v>5.583333333333332</c:v>
                </c:pt>
                <c:pt idx="42">
                  <c:v>5.583333333333332</c:v>
                </c:pt>
                <c:pt idx="43">
                  <c:v>5.583333333333332</c:v>
                </c:pt>
                <c:pt idx="44">
                  <c:v>5.583333333333332</c:v>
                </c:pt>
                <c:pt idx="45">
                  <c:v>5.583333333333332</c:v>
                </c:pt>
                <c:pt idx="46">
                  <c:v>5.583333333333332</c:v>
                </c:pt>
                <c:pt idx="47">
                  <c:v>5.583333333333332</c:v>
                </c:pt>
                <c:pt idx="48">
                  <c:v>5.583333333333332</c:v>
                </c:pt>
                <c:pt idx="49">
                  <c:v>5.583333333333332</c:v>
                </c:pt>
                <c:pt idx="50">
                  <c:v>5.583333333333332</c:v>
                </c:pt>
                <c:pt idx="51">
                  <c:v>5.583333333333332</c:v>
                </c:pt>
                <c:pt idx="52">
                  <c:v>5.583333333333332</c:v>
                </c:pt>
                <c:pt idx="53">
                  <c:v>5.583333333333332</c:v>
                </c:pt>
                <c:pt idx="54">
                  <c:v>5.583333333333332</c:v>
                </c:pt>
                <c:pt idx="55">
                  <c:v>5.583333333333332</c:v>
                </c:pt>
                <c:pt idx="56">
                  <c:v>5.583333333333332</c:v>
                </c:pt>
                <c:pt idx="57">
                  <c:v>5.583333333333332</c:v>
                </c:pt>
                <c:pt idx="58">
                  <c:v>5.583333333333332</c:v>
                </c:pt>
                <c:pt idx="59">
                  <c:v>5.583333333333332</c:v>
                </c:pt>
                <c:pt idx="60">
                  <c:v>5.583333333333332</c:v>
                </c:pt>
                <c:pt idx="61">
                  <c:v>5.583333333333332</c:v>
                </c:pt>
                <c:pt idx="62">
                  <c:v>5.583333333333332</c:v>
                </c:pt>
                <c:pt idx="63">
                  <c:v>5.583333333333332</c:v>
                </c:pt>
                <c:pt idx="64">
                  <c:v>5.583333333333332</c:v>
                </c:pt>
                <c:pt idx="65">
                  <c:v>5.583333333333332</c:v>
                </c:pt>
                <c:pt idx="66">
                  <c:v>5.583333333333332</c:v>
                </c:pt>
                <c:pt idx="67">
                  <c:v>5.583333333333332</c:v>
                </c:pt>
                <c:pt idx="68">
                  <c:v>5.583333333333332</c:v>
                </c:pt>
                <c:pt idx="69">
                  <c:v>5.583333333333332</c:v>
                </c:pt>
                <c:pt idx="70">
                  <c:v>5.583333333333332</c:v>
                </c:pt>
                <c:pt idx="71">
                  <c:v>5.583333333333332</c:v>
                </c:pt>
                <c:pt idx="72">
                  <c:v>5.583333333333332</c:v>
                </c:pt>
                <c:pt idx="73">
                  <c:v>5.08</c:v>
                </c:pt>
                <c:pt idx="74">
                  <c:v>5.08</c:v>
                </c:pt>
                <c:pt idx="75">
                  <c:v>5.08</c:v>
                </c:pt>
                <c:pt idx="76">
                  <c:v>5.08</c:v>
                </c:pt>
                <c:pt idx="77">
                  <c:v>5.08</c:v>
                </c:pt>
                <c:pt idx="78">
                  <c:v>5.08</c:v>
                </c:pt>
                <c:pt idx="79">
                  <c:v>5.08</c:v>
                </c:pt>
                <c:pt idx="80">
                  <c:v>5.08</c:v>
                </c:pt>
                <c:pt idx="81">
                  <c:v>5.08</c:v>
                </c:pt>
                <c:pt idx="82">
                  <c:v>5.08</c:v>
                </c:pt>
                <c:pt idx="83">
                  <c:v>5.08</c:v>
                </c:pt>
                <c:pt idx="84">
                  <c:v>5.08</c:v>
                </c:pt>
                <c:pt idx="85">
                  <c:v>5.08</c:v>
                </c:pt>
                <c:pt idx="86">
                  <c:v>5.08</c:v>
                </c:pt>
                <c:pt idx="87">
                  <c:v>5.08</c:v>
                </c:pt>
                <c:pt idx="88">
                  <c:v>5.08</c:v>
                </c:pt>
                <c:pt idx="89">
                  <c:v>5.08</c:v>
                </c:pt>
                <c:pt idx="90">
                  <c:v>5.08</c:v>
                </c:pt>
                <c:pt idx="91">
                  <c:v>5.08</c:v>
                </c:pt>
                <c:pt idx="92">
                  <c:v>5.08</c:v>
                </c:pt>
                <c:pt idx="93">
                  <c:v>5.08</c:v>
                </c:pt>
                <c:pt idx="94">
                  <c:v>5.08</c:v>
                </c:pt>
                <c:pt idx="95">
                  <c:v>5.08</c:v>
                </c:pt>
                <c:pt idx="96">
                  <c:v>5.08</c:v>
                </c:pt>
                <c:pt idx="97">
                  <c:v>5.08</c:v>
                </c:pt>
                <c:pt idx="98">
                  <c:v>5.08</c:v>
                </c:pt>
                <c:pt idx="99">
                  <c:v>5.08</c:v>
                </c:pt>
                <c:pt idx="100">
                  <c:v>5.08</c:v>
                </c:pt>
                <c:pt idx="101">
                  <c:v>5.08</c:v>
                </c:pt>
                <c:pt idx="102">
                  <c:v>5.08</c:v>
                </c:pt>
                <c:pt idx="103">
                  <c:v>5.08</c:v>
                </c:pt>
                <c:pt idx="104">
                  <c:v>5.08</c:v>
                </c:pt>
                <c:pt idx="105">
                  <c:v>5.08</c:v>
                </c:pt>
                <c:pt idx="106">
                  <c:v>5.08</c:v>
                </c:pt>
                <c:pt idx="107">
                  <c:v>5.08</c:v>
                </c:pt>
                <c:pt idx="108">
                  <c:v>5.08</c:v>
                </c:pt>
                <c:pt idx="109">
                  <c:v>5.08</c:v>
                </c:pt>
                <c:pt idx="110">
                  <c:v>5.08</c:v>
                </c:pt>
                <c:pt idx="111">
                  <c:v>5.08</c:v>
                </c:pt>
                <c:pt idx="112">
                  <c:v>5.08</c:v>
                </c:pt>
                <c:pt idx="113">
                  <c:v>5.08</c:v>
                </c:pt>
                <c:pt idx="114">
                  <c:v>5.08</c:v>
                </c:pt>
                <c:pt idx="115">
                  <c:v>5.08</c:v>
                </c:pt>
                <c:pt idx="116">
                  <c:v>5.08</c:v>
                </c:pt>
                <c:pt idx="117">
                  <c:v>5.08</c:v>
                </c:pt>
                <c:pt idx="118">
                  <c:v>5.08</c:v>
                </c:pt>
                <c:pt idx="119">
                  <c:v>5.08</c:v>
                </c:pt>
                <c:pt idx="120">
                  <c:v>5.08</c:v>
                </c:pt>
                <c:pt idx="121">
                  <c:v>5.08</c:v>
                </c:pt>
                <c:pt idx="122">
                  <c:v>5.08</c:v>
                </c:pt>
                <c:pt idx="123">
                  <c:v>5.08</c:v>
                </c:pt>
                <c:pt idx="124">
                  <c:v>5.08</c:v>
                </c:pt>
                <c:pt idx="125">
                  <c:v>5.08</c:v>
                </c:pt>
                <c:pt idx="126">
                  <c:v>5.08</c:v>
                </c:pt>
                <c:pt idx="127">
                  <c:v>5.08</c:v>
                </c:pt>
                <c:pt idx="128">
                  <c:v>5.08</c:v>
                </c:pt>
                <c:pt idx="129">
                  <c:v>5.08</c:v>
                </c:pt>
                <c:pt idx="130">
                  <c:v>5.08</c:v>
                </c:pt>
                <c:pt idx="131">
                  <c:v>5.08</c:v>
                </c:pt>
                <c:pt idx="132">
                  <c:v>5.08</c:v>
                </c:pt>
                <c:pt idx="133">
                  <c:v>5.08</c:v>
                </c:pt>
                <c:pt idx="134">
                  <c:v>5.08</c:v>
                </c:pt>
                <c:pt idx="135">
                  <c:v>5.08</c:v>
                </c:pt>
                <c:pt idx="136">
                  <c:v>5.08</c:v>
                </c:pt>
                <c:pt idx="137">
                  <c:v>5.08</c:v>
                </c:pt>
                <c:pt idx="138">
                  <c:v>5.08</c:v>
                </c:pt>
                <c:pt idx="139">
                  <c:v>5.08</c:v>
                </c:pt>
                <c:pt idx="140">
                  <c:v>5.08</c:v>
                </c:pt>
                <c:pt idx="141">
                  <c:v>5.08</c:v>
                </c:pt>
                <c:pt idx="142">
                  <c:v>5.08</c:v>
                </c:pt>
                <c:pt idx="143">
                  <c:v>5.08</c:v>
                </c:pt>
                <c:pt idx="144">
                  <c:v>5.08</c:v>
                </c:pt>
                <c:pt idx="145">
                  <c:v>5.08</c:v>
                </c:pt>
                <c:pt idx="146">
                  <c:v>5.08</c:v>
                </c:pt>
                <c:pt idx="147">
                  <c:v>5.08</c:v>
                </c:pt>
                <c:pt idx="148">
                  <c:v>5.326666666666667</c:v>
                </c:pt>
                <c:pt idx="149">
                  <c:v>5.326666666666667</c:v>
                </c:pt>
                <c:pt idx="150">
                  <c:v>5.326666666666667</c:v>
                </c:pt>
                <c:pt idx="151">
                  <c:v>5.326666666666667</c:v>
                </c:pt>
                <c:pt idx="152">
                  <c:v>5.326666666666667</c:v>
                </c:pt>
                <c:pt idx="153">
                  <c:v>5.326666666666667</c:v>
                </c:pt>
                <c:pt idx="154">
                  <c:v>5.326666666666667</c:v>
                </c:pt>
                <c:pt idx="155">
                  <c:v>5.326666666666667</c:v>
                </c:pt>
                <c:pt idx="156">
                  <c:v>5.326666666666667</c:v>
                </c:pt>
                <c:pt idx="157">
                  <c:v>5.326666666666667</c:v>
                </c:pt>
                <c:pt idx="158">
                  <c:v>5.326666666666667</c:v>
                </c:pt>
                <c:pt idx="159">
                  <c:v>5.326666666666667</c:v>
                </c:pt>
                <c:pt idx="160">
                  <c:v>5.326666666666667</c:v>
                </c:pt>
                <c:pt idx="161">
                  <c:v>5.326666666666667</c:v>
                </c:pt>
                <c:pt idx="162">
                  <c:v>5.326666666666667</c:v>
                </c:pt>
                <c:pt idx="163">
                  <c:v>5.326666666666667</c:v>
                </c:pt>
                <c:pt idx="164">
                  <c:v>5.326666666666667</c:v>
                </c:pt>
                <c:pt idx="165">
                  <c:v>5.326666666666667</c:v>
                </c:pt>
                <c:pt idx="166">
                  <c:v>5.326666666666667</c:v>
                </c:pt>
                <c:pt idx="167">
                  <c:v>5.326666666666667</c:v>
                </c:pt>
                <c:pt idx="168">
                  <c:v>5.326666666666667</c:v>
                </c:pt>
                <c:pt idx="169">
                  <c:v>5.326666666666667</c:v>
                </c:pt>
                <c:pt idx="170">
                  <c:v>5.326666666666667</c:v>
                </c:pt>
                <c:pt idx="171">
                  <c:v>5.326666666666667</c:v>
                </c:pt>
                <c:pt idx="172">
                  <c:v>5.326666666666667</c:v>
                </c:pt>
                <c:pt idx="173">
                  <c:v>5.326666666666667</c:v>
                </c:pt>
                <c:pt idx="174">
                  <c:v>5.326666666666667</c:v>
                </c:pt>
                <c:pt idx="175">
                  <c:v>5.326666666666667</c:v>
                </c:pt>
                <c:pt idx="176">
                  <c:v>5.326666666666667</c:v>
                </c:pt>
                <c:pt idx="177">
                  <c:v>5.326666666666667</c:v>
                </c:pt>
                <c:pt idx="178">
                  <c:v>5.326666666666667</c:v>
                </c:pt>
                <c:pt idx="179">
                  <c:v>5.326666666666667</c:v>
                </c:pt>
                <c:pt idx="180">
                  <c:v>5.326666666666667</c:v>
                </c:pt>
                <c:pt idx="181">
                  <c:v>5.326666666666667</c:v>
                </c:pt>
                <c:pt idx="182">
                  <c:v>5.326666666666667</c:v>
                </c:pt>
                <c:pt idx="183">
                  <c:v>5.326666666666667</c:v>
                </c:pt>
                <c:pt idx="184">
                  <c:v>5.326666666666667</c:v>
                </c:pt>
                <c:pt idx="185">
                  <c:v>5.326666666666667</c:v>
                </c:pt>
                <c:pt idx="186">
                  <c:v>5.326666666666667</c:v>
                </c:pt>
                <c:pt idx="187">
                  <c:v>5.326666666666667</c:v>
                </c:pt>
                <c:pt idx="188">
                  <c:v>5.326666666666667</c:v>
                </c:pt>
                <c:pt idx="189">
                  <c:v>5.326666666666667</c:v>
                </c:pt>
                <c:pt idx="190">
                  <c:v>5.326666666666667</c:v>
                </c:pt>
                <c:pt idx="191">
                  <c:v>5.326666666666667</c:v>
                </c:pt>
                <c:pt idx="192">
                  <c:v>5.326666666666667</c:v>
                </c:pt>
                <c:pt idx="193">
                  <c:v>5.326666666666667</c:v>
                </c:pt>
                <c:pt idx="194">
                  <c:v>5.326666666666667</c:v>
                </c:pt>
                <c:pt idx="195">
                  <c:v>5.326666666666667</c:v>
                </c:pt>
                <c:pt idx="196">
                  <c:v>5.326666666666667</c:v>
                </c:pt>
                <c:pt idx="197">
                  <c:v>5.326666666666667</c:v>
                </c:pt>
                <c:pt idx="198">
                  <c:v>5.326666666666667</c:v>
                </c:pt>
                <c:pt idx="199">
                  <c:v>5.326666666666667</c:v>
                </c:pt>
                <c:pt idx="200">
                  <c:v>5.326666666666667</c:v>
                </c:pt>
                <c:pt idx="201">
                  <c:v>5.326666666666667</c:v>
                </c:pt>
                <c:pt idx="202">
                  <c:v>5.326666666666667</c:v>
                </c:pt>
                <c:pt idx="203">
                  <c:v>5.326666666666667</c:v>
                </c:pt>
                <c:pt idx="204">
                  <c:v>5.326666666666667</c:v>
                </c:pt>
                <c:pt idx="205">
                  <c:v>5.326666666666667</c:v>
                </c:pt>
                <c:pt idx="206">
                  <c:v>5.326666666666667</c:v>
                </c:pt>
                <c:pt idx="207">
                  <c:v>5.326666666666667</c:v>
                </c:pt>
                <c:pt idx="208">
                  <c:v>5.326666666666667</c:v>
                </c:pt>
                <c:pt idx="209">
                  <c:v>5.326666666666667</c:v>
                </c:pt>
                <c:pt idx="210">
                  <c:v>5.326666666666667</c:v>
                </c:pt>
                <c:pt idx="211">
                  <c:v>5.326666666666667</c:v>
                </c:pt>
                <c:pt idx="212">
                  <c:v>5.326666666666667</c:v>
                </c:pt>
                <c:pt idx="213">
                  <c:v>5.326666666666667</c:v>
                </c:pt>
                <c:pt idx="214">
                  <c:v>5.326666666666667</c:v>
                </c:pt>
                <c:pt idx="215">
                  <c:v>5.326666666666667</c:v>
                </c:pt>
                <c:pt idx="216">
                  <c:v>5.326666666666667</c:v>
                </c:pt>
                <c:pt idx="217">
                  <c:v>5.326666666666667</c:v>
                </c:pt>
                <c:pt idx="218">
                  <c:v>5.326666666666667</c:v>
                </c:pt>
                <c:pt idx="219">
                  <c:v>5.326666666666667</c:v>
                </c:pt>
                <c:pt idx="220">
                  <c:v>5.326666666666667</c:v>
                </c:pt>
                <c:pt idx="221">
                  <c:v>5.326666666666667</c:v>
                </c:pt>
                <c:pt idx="222">
                  <c:v>5.326666666666667</c:v>
                </c:pt>
              </c:numCache>
            </c:numRef>
          </c:xVal>
          <c:yVal>
            <c:numRef>
              <c:f>ANOVA_HID9!$F$6:$F$230</c:f>
              <c:numCache>
                <c:formatCode>0.000</c:formatCode>
                <c:ptCount val="225"/>
                <c:pt idx="0">
                  <c:v>-1.241282063131795</c:v>
                </c:pt>
                <c:pt idx="1">
                  <c:v>1.455296211947624</c:v>
                </c:pt>
                <c:pt idx="2">
                  <c:v>-2.782183934605749</c:v>
                </c:pt>
                <c:pt idx="3">
                  <c:v>-0.0856056595263295</c:v>
                </c:pt>
                <c:pt idx="4">
                  <c:v>0.0428028297631666</c:v>
                </c:pt>
                <c:pt idx="5">
                  <c:v>0.813253765500143</c:v>
                </c:pt>
                <c:pt idx="6">
                  <c:v>-1.498099041710787</c:v>
                </c:pt>
                <c:pt idx="7">
                  <c:v>0.299619808342159</c:v>
                </c:pt>
                <c:pt idx="8">
                  <c:v>0.684845276210647</c:v>
                </c:pt>
                <c:pt idx="9">
                  <c:v>0.556436786921151</c:v>
                </c:pt>
                <c:pt idx="10">
                  <c:v>0.813253765500143</c:v>
                </c:pt>
                <c:pt idx="11">
                  <c:v>0.94166225478964</c:v>
                </c:pt>
                <c:pt idx="12">
                  <c:v>0.428028297631655</c:v>
                </c:pt>
                <c:pt idx="13">
                  <c:v>0.813253765500143</c:v>
                </c:pt>
                <c:pt idx="14">
                  <c:v>0.556436786921151</c:v>
                </c:pt>
                <c:pt idx="15">
                  <c:v>-2.011732998868772</c:v>
                </c:pt>
                <c:pt idx="16">
                  <c:v>1.070070744079136</c:v>
                </c:pt>
                <c:pt idx="17">
                  <c:v>0.94166225478964</c:v>
                </c:pt>
                <c:pt idx="18">
                  <c:v>-1.241282063131795</c:v>
                </c:pt>
                <c:pt idx="19">
                  <c:v>0.94166225478964</c:v>
                </c:pt>
                <c:pt idx="20">
                  <c:v>0.0428028297631666</c:v>
                </c:pt>
                <c:pt idx="21">
                  <c:v>0.684845276210647</c:v>
                </c:pt>
                <c:pt idx="22">
                  <c:v>-0.214014148815826</c:v>
                </c:pt>
                <c:pt idx="23">
                  <c:v>1.070070744079136</c:v>
                </c:pt>
                <c:pt idx="24">
                  <c:v>1.455296211947624</c:v>
                </c:pt>
                <c:pt idx="25">
                  <c:v>1.070070744079136</c:v>
                </c:pt>
                <c:pt idx="26">
                  <c:v>-1.754916020289779</c:v>
                </c:pt>
                <c:pt idx="27">
                  <c:v>0.813253765500143</c:v>
                </c:pt>
                <c:pt idx="28">
                  <c:v>0.813253765500143</c:v>
                </c:pt>
                <c:pt idx="29">
                  <c:v>0.813253765500143</c:v>
                </c:pt>
                <c:pt idx="30">
                  <c:v>-0.599239616684314</c:v>
                </c:pt>
                <c:pt idx="31">
                  <c:v>-0.214014148815826</c:v>
                </c:pt>
                <c:pt idx="32">
                  <c:v>-0.470831127394818</c:v>
                </c:pt>
                <c:pt idx="33">
                  <c:v>0.299619808342159</c:v>
                </c:pt>
                <c:pt idx="34">
                  <c:v>-1.754916020289779</c:v>
                </c:pt>
                <c:pt idx="35">
                  <c:v>1.455296211947624</c:v>
                </c:pt>
                <c:pt idx="36">
                  <c:v>-0.0856056595263295</c:v>
                </c:pt>
                <c:pt idx="37">
                  <c:v>-0.72764810597381</c:v>
                </c:pt>
                <c:pt idx="38">
                  <c:v>-0.72764810597381</c:v>
                </c:pt>
                <c:pt idx="39">
                  <c:v>-0.72764810597381</c:v>
                </c:pt>
                <c:pt idx="40">
                  <c:v>0.428028297631655</c:v>
                </c:pt>
                <c:pt idx="41">
                  <c:v>-0.984465084552803</c:v>
                </c:pt>
                <c:pt idx="42">
                  <c:v>0.556436786921151</c:v>
                </c:pt>
                <c:pt idx="43">
                  <c:v>1.070070744079136</c:v>
                </c:pt>
                <c:pt idx="44">
                  <c:v>-0.0856056595263295</c:v>
                </c:pt>
                <c:pt idx="45">
                  <c:v>0.171211319052663</c:v>
                </c:pt>
                <c:pt idx="46">
                  <c:v>0.556436786921151</c:v>
                </c:pt>
                <c:pt idx="47">
                  <c:v>-0.72764810597381</c:v>
                </c:pt>
                <c:pt idx="48">
                  <c:v>0.299619808342159</c:v>
                </c:pt>
                <c:pt idx="49">
                  <c:v>0.0428028297631666</c:v>
                </c:pt>
                <c:pt idx="50">
                  <c:v>-0.0856056595263295</c:v>
                </c:pt>
                <c:pt idx="51">
                  <c:v>-0.0856056595263295</c:v>
                </c:pt>
                <c:pt idx="52">
                  <c:v>0.94166225478964</c:v>
                </c:pt>
                <c:pt idx="53">
                  <c:v>0.299619808342159</c:v>
                </c:pt>
                <c:pt idx="54">
                  <c:v>-0.470831127394818</c:v>
                </c:pt>
                <c:pt idx="55">
                  <c:v>-0.599239616684314</c:v>
                </c:pt>
                <c:pt idx="56">
                  <c:v>0.299619808342159</c:v>
                </c:pt>
                <c:pt idx="57">
                  <c:v>0.813253765500143</c:v>
                </c:pt>
                <c:pt idx="58">
                  <c:v>0.0428028297631666</c:v>
                </c:pt>
                <c:pt idx="59">
                  <c:v>-2.140141488158268</c:v>
                </c:pt>
                <c:pt idx="60">
                  <c:v>0.684845276210647</c:v>
                </c:pt>
                <c:pt idx="61">
                  <c:v>1.455296211947624</c:v>
                </c:pt>
                <c:pt idx="62">
                  <c:v>1.326887722658128</c:v>
                </c:pt>
                <c:pt idx="63">
                  <c:v>0.0428028297631666</c:v>
                </c:pt>
                <c:pt idx="64">
                  <c:v>1.326887722658128</c:v>
                </c:pt>
                <c:pt idx="65">
                  <c:v>0.0428028297631666</c:v>
                </c:pt>
                <c:pt idx="66">
                  <c:v>-0.984465084552803</c:v>
                </c:pt>
                <c:pt idx="67">
                  <c:v>-3.552634870342726</c:v>
                </c:pt>
                <c:pt idx="68">
                  <c:v>-0.984465084552803</c:v>
                </c:pt>
                <c:pt idx="69">
                  <c:v>-0.214014148815826</c:v>
                </c:pt>
                <c:pt idx="70">
                  <c:v>-0.470831127394818</c:v>
                </c:pt>
                <c:pt idx="71">
                  <c:v>-0.0856056595263295</c:v>
                </c:pt>
                <c:pt idx="72">
                  <c:v>0.299619808342159</c:v>
                </c:pt>
                <c:pt idx="73">
                  <c:v>-1.109449347461246</c:v>
                </c:pt>
                <c:pt idx="74">
                  <c:v>-0.210589922434773</c:v>
                </c:pt>
                <c:pt idx="75">
                  <c:v>-0.98104085817175</c:v>
                </c:pt>
                <c:pt idx="76">
                  <c:v>1.972354395486662</c:v>
                </c:pt>
                <c:pt idx="77">
                  <c:v>-2.393534240356207</c:v>
                </c:pt>
                <c:pt idx="78">
                  <c:v>1.073494970460189</c:v>
                </c:pt>
                <c:pt idx="79">
                  <c:v>0.303044034723212</c:v>
                </c:pt>
                <c:pt idx="80">
                  <c:v>-0.595815390303261</c:v>
                </c:pt>
                <c:pt idx="81">
                  <c:v>-1.494674815329734</c:v>
                </c:pt>
                <c:pt idx="82">
                  <c:v>0.303044034723212</c:v>
                </c:pt>
                <c:pt idx="83">
                  <c:v>1.458720438328677</c:v>
                </c:pt>
                <c:pt idx="84">
                  <c:v>0.559861013302204</c:v>
                </c:pt>
                <c:pt idx="85">
                  <c:v>1.073494970460189</c:v>
                </c:pt>
                <c:pt idx="86">
                  <c:v>0.816677991881196</c:v>
                </c:pt>
                <c:pt idx="87">
                  <c:v>-0.467406901013765</c:v>
                </c:pt>
                <c:pt idx="88">
                  <c:v>0.303044034723212</c:v>
                </c:pt>
                <c:pt idx="89">
                  <c:v>1.073494970460189</c:v>
                </c:pt>
                <c:pt idx="90">
                  <c:v>0.0462270561442194</c:v>
                </c:pt>
                <c:pt idx="91">
                  <c:v>1.330311949039181</c:v>
                </c:pt>
                <c:pt idx="92">
                  <c:v>1.073494970460189</c:v>
                </c:pt>
                <c:pt idx="93">
                  <c:v>-1.109449347461246</c:v>
                </c:pt>
                <c:pt idx="94">
                  <c:v>-0.467406901013765</c:v>
                </c:pt>
                <c:pt idx="95">
                  <c:v>-1.366266326040238</c:v>
                </c:pt>
                <c:pt idx="96">
                  <c:v>1.458720438328677</c:v>
                </c:pt>
                <c:pt idx="97">
                  <c:v>-0.338998411724269</c:v>
                </c:pt>
                <c:pt idx="98">
                  <c:v>-0.852632368882254</c:v>
                </c:pt>
                <c:pt idx="99">
                  <c:v>1.715537416907669</c:v>
                </c:pt>
                <c:pt idx="100">
                  <c:v>0.431452524012708</c:v>
                </c:pt>
                <c:pt idx="101">
                  <c:v>-1.879900283198223</c:v>
                </c:pt>
                <c:pt idx="102">
                  <c:v>1.201903459749685</c:v>
                </c:pt>
                <c:pt idx="103">
                  <c:v>1.201903459749685</c:v>
                </c:pt>
                <c:pt idx="104">
                  <c:v>1.587128927618173</c:v>
                </c:pt>
                <c:pt idx="105">
                  <c:v>-1.366266326040238</c:v>
                </c:pt>
                <c:pt idx="106">
                  <c:v>0.0462270561442194</c:v>
                </c:pt>
                <c:pt idx="107">
                  <c:v>-0.98104085817175</c:v>
                </c:pt>
                <c:pt idx="108">
                  <c:v>-0.338998411724269</c:v>
                </c:pt>
                <c:pt idx="109">
                  <c:v>-1.879900283198223</c:v>
                </c:pt>
                <c:pt idx="110">
                  <c:v>1.715537416907669</c:v>
                </c:pt>
                <c:pt idx="111">
                  <c:v>1.458720438328677</c:v>
                </c:pt>
                <c:pt idx="112">
                  <c:v>0.174635545433716</c:v>
                </c:pt>
                <c:pt idx="113">
                  <c:v>-0.467406901013765</c:v>
                </c:pt>
                <c:pt idx="114">
                  <c:v>-0.467406901013765</c:v>
                </c:pt>
                <c:pt idx="115">
                  <c:v>-1.751491793908727</c:v>
                </c:pt>
                <c:pt idx="116">
                  <c:v>-0.467406901013765</c:v>
                </c:pt>
                <c:pt idx="117">
                  <c:v>0.174635545433716</c:v>
                </c:pt>
                <c:pt idx="118">
                  <c:v>-0.0821814331452767</c:v>
                </c:pt>
                <c:pt idx="119">
                  <c:v>-2.00830877248772</c:v>
                </c:pt>
                <c:pt idx="120">
                  <c:v>1.073494970460189</c:v>
                </c:pt>
                <c:pt idx="121">
                  <c:v>-0.338998411724269</c:v>
                </c:pt>
                <c:pt idx="122">
                  <c:v>-0.0821814331452767</c:v>
                </c:pt>
                <c:pt idx="123">
                  <c:v>0.431452524012708</c:v>
                </c:pt>
                <c:pt idx="124">
                  <c:v>-0.467406901013765</c:v>
                </c:pt>
                <c:pt idx="125">
                  <c:v>-1.366266326040238</c:v>
                </c:pt>
                <c:pt idx="126">
                  <c:v>1.330311949039181</c:v>
                </c:pt>
                <c:pt idx="127">
                  <c:v>1.073494970460189</c:v>
                </c:pt>
                <c:pt idx="128">
                  <c:v>1.073494970460189</c:v>
                </c:pt>
                <c:pt idx="129">
                  <c:v>-0.338998411724269</c:v>
                </c:pt>
                <c:pt idx="130">
                  <c:v>0.0462270561442194</c:v>
                </c:pt>
                <c:pt idx="131">
                  <c:v>-0.338998411724269</c:v>
                </c:pt>
                <c:pt idx="132">
                  <c:v>0.559861013302204</c:v>
                </c:pt>
                <c:pt idx="133">
                  <c:v>0.0462270561442194</c:v>
                </c:pt>
                <c:pt idx="134">
                  <c:v>-0.724223879592757</c:v>
                </c:pt>
                <c:pt idx="135">
                  <c:v>0.431452524012708</c:v>
                </c:pt>
                <c:pt idx="136">
                  <c:v>-0.724223879592757</c:v>
                </c:pt>
                <c:pt idx="137">
                  <c:v>-0.210589922434773</c:v>
                </c:pt>
                <c:pt idx="138">
                  <c:v>-0.595815390303261</c:v>
                </c:pt>
                <c:pt idx="139">
                  <c:v>-0.338998411724269</c:v>
                </c:pt>
                <c:pt idx="140">
                  <c:v>0.945086481170692</c:v>
                </c:pt>
                <c:pt idx="141">
                  <c:v>-1.366266326040238</c:v>
                </c:pt>
                <c:pt idx="142">
                  <c:v>-0.210589922434773</c:v>
                </c:pt>
                <c:pt idx="143">
                  <c:v>0.174635545433716</c:v>
                </c:pt>
                <c:pt idx="144">
                  <c:v>-0.724223879592757</c:v>
                </c:pt>
                <c:pt idx="145">
                  <c:v>0.945086481170692</c:v>
                </c:pt>
                <c:pt idx="146">
                  <c:v>0.559861013302204</c:v>
                </c:pt>
                <c:pt idx="147">
                  <c:v>-0.338998411724269</c:v>
                </c:pt>
                <c:pt idx="148">
                  <c:v>-2.133293035396163</c:v>
                </c:pt>
                <c:pt idx="149">
                  <c:v>0.0496512825252714</c:v>
                </c:pt>
                <c:pt idx="150">
                  <c:v>-1.23443361036969</c:v>
                </c:pt>
                <c:pt idx="151">
                  <c:v>1.718961643288721</c:v>
                </c:pt>
                <c:pt idx="152">
                  <c:v>-0.977616631790698</c:v>
                </c:pt>
                <c:pt idx="153">
                  <c:v>-0.335574185343217</c:v>
                </c:pt>
                <c:pt idx="154">
                  <c:v>0.178059771814768</c:v>
                </c:pt>
                <c:pt idx="155">
                  <c:v>-0.335574185343217</c:v>
                </c:pt>
                <c:pt idx="156">
                  <c:v>-2.133293035396163</c:v>
                </c:pt>
                <c:pt idx="157">
                  <c:v>0.306468261104264</c:v>
                </c:pt>
                <c:pt idx="158">
                  <c:v>-0.207165696053721</c:v>
                </c:pt>
                <c:pt idx="159">
                  <c:v>0.178059771814768</c:v>
                </c:pt>
                <c:pt idx="160">
                  <c:v>0.563285239683256</c:v>
                </c:pt>
                <c:pt idx="161">
                  <c:v>1.076919196841241</c:v>
                </c:pt>
                <c:pt idx="162">
                  <c:v>0.306468261104264</c:v>
                </c:pt>
                <c:pt idx="163">
                  <c:v>1.333736175420233</c:v>
                </c:pt>
                <c:pt idx="164">
                  <c:v>0.948510707551744</c:v>
                </c:pt>
                <c:pt idx="165">
                  <c:v>-1.748067567527675</c:v>
                </c:pt>
                <c:pt idx="166">
                  <c:v>1.46214466470973</c:v>
                </c:pt>
                <c:pt idx="167">
                  <c:v>0.43487675039376</c:v>
                </c:pt>
                <c:pt idx="168">
                  <c:v>-1.23443361036969</c:v>
                </c:pt>
                <c:pt idx="169">
                  <c:v>-0.0787572067642247</c:v>
                </c:pt>
                <c:pt idx="170">
                  <c:v>-0.0787572067642247</c:v>
                </c:pt>
                <c:pt idx="171">
                  <c:v>1.205327686130737</c:v>
                </c:pt>
                <c:pt idx="172">
                  <c:v>-0.977616631790698</c:v>
                </c:pt>
                <c:pt idx="173">
                  <c:v>1.076919196841241</c:v>
                </c:pt>
                <c:pt idx="174">
                  <c:v>1.718961643288721</c:v>
                </c:pt>
                <c:pt idx="175">
                  <c:v>1.205327686130737</c:v>
                </c:pt>
                <c:pt idx="176">
                  <c:v>-1.748067567527675</c:v>
                </c:pt>
                <c:pt idx="177">
                  <c:v>1.205327686130737</c:v>
                </c:pt>
                <c:pt idx="178">
                  <c:v>0.820102218262248</c:v>
                </c:pt>
                <c:pt idx="179">
                  <c:v>0.691693728972752</c:v>
                </c:pt>
                <c:pt idx="180">
                  <c:v>-1.106025121080194</c:v>
                </c:pt>
                <c:pt idx="181">
                  <c:v>-0.207165696053721</c:v>
                </c:pt>
                <c:pt idx="182">
                  <c:v>-0.977616631790698</c:v>
                </c:pt>
                <c:pt idx="183">
                  <c:v>0.306468261104264</c:v>
                </c:pt>
                <c:pt idx="184">
                  <c:v>-1.106025121080194</c:v>
                </c:pt>
                <c:pt idx="185">
                  <c:v>1.46214466470973</c:v>
                </c:pt>
                <c:pt idx="186">
                  <c:v>-0.0787572067642247</c:v>
                </c:pt>
                <c:pt idx="187">
                  <c:v>-1.23443361036969</c:v>
                </c:pt>
                <c:pt idx="188">
                  <c:v>-0.977616631790698</c:v>
                </c:pt>
                <c:pt idx="189">
                  <c:v>-0.0787572067642247</c:v>
                </c:pt>
                <c:pt idx="190">
                  <c:v>0.563285239683256</c:v>
                </c:pt>
                <c:pt idx="191">
                  <c:v>0.178059771814768</c:v>
                </c:pt>
                <c:pt idx="192">
                  <c:v>-0.207165696053721</c:v>
                </c:pt>
                <c:pt idx="193">
                  <c:v>0.691693728972752</c:v>
                </c:pt>
                <c:pt idx="194">
                  <c:v>0.43487675039376</c:v>
                </c:pt>
                <c:pt idx="195">
                  <c:v>0.178059771814768</c:v>
                </c:pt>
                <c:pt idx="196">
                  <c:v>0.563285239683256</c:v>
                </c:pt>
                <c:pt idx="197">
                  <c:v>-1.362842099659186</c:v>
                </c:pt>
                <c:pt idx="198">
                  <c:v>-0.207165696053721</c:v>
                </c:pt>
                <c:pt idx="199">
                  <c:v>0.43487675039376</c:v>
                </c:pt>
                <c:pt idx="200">
                  <c:v>-1.106025121080194</c:v>
                </c:pt>
                <c:pt idx="201">
                  <c:v>0.178059771814768</c:v>
                </c:pt>
                <c:pt idx="202">
                  <c:v>1.333736175420233</c:v>
                </c:pt>
                <c:pt idx="203">
                  <c:v>0.691693728972752</c:v>
                </c:pt>
                <c:pt idx="204">
                  <c:v>-0.720799653211705</c:v>
                </c:pt>
                <c:pt idx="205">
                  <c:v>0.0496512825252714</c:v>
                </c:pt>
                <c:pt idx="206">
                  <c:v>0.178059771814768</c:v>
                </c:pt>
                <c:pt idx="207">
                  <c:v>0.691693728972752</c:v>
                </c:pt>
                <c:pt idx="208">
                  <c:v>-0.720799653211705</c:v>
                </c:pt>
                <c:pt idx="209">
                  <c:v>-1.362842099659186</c:v>
                </c:pt>
                <c:pt idx="210">
                  <c:v>0.0496512825252714</c:v>
                </c:pt>
                <c:pt idx="211">
                  <c:v>0.43487675039376</c:v>
                </c:pt>
                <c:pt idx="212">
                  <c:v>0.948510707551744</c:v>
                </c:pt>
                <c:pt idx="213">
                  <c:v>0.306468261104264</c:v>
                </c:pt>
                <c:pt idx="214">
                  <c:v>1.205327686130737</c:v>
                </c:pt>
                <c:pt idx="215">
                  <c:v>0.0496512825252714</c:v>
                </c:pt>
                <c:pt idx="216">
                  <c:v>-1.106025121080194</c:v>
                </c:pt>
                <c:pt idx="217">
                  <c:v>-1.362842099659186</c:v>
                </c:pt>
                <c:pt idx="218">
                  <c:v>-0.592391163922209</c:v>
                </c:pt>
                <c:pt idx="219">
                  <c:v>0.306468261104264</c:v>
                </c:pt>
                <c:pt idx="220">
                  <c:v>-0.207165696053721</c:v>
                </c:pt>
                <c:pt idx="221">
                  <c:v>0.0496512825252714</c:v>
                </c:pt>
                <c:pt idx="222">
                  <c:v>0.178059771814768</c:v>
                </c:pt>
              </c:numCache>
            </c:numRef>
          </c:yVal>
          <c:smooth val="0"/>
        </c:ser>
        <c:ser>
          <c:idx val="1"/>
          <c:order val="1"/>
          <c:tx>
            <c:v>Alpha</c:v>
          </c:tx>
          <c:spPr>
            <a:ln w="25400">
              <a:noFill/>
            </a:ln>
            <a:effectLst/>
          </c:spPr>
          <c:marker>
            <c:symbol val="circle"/>
            <c:size val="3"/>
            <c:spPr>
              <a:solidFill>
                <a:srgbClr val="FF0000"/>
              </a:solidFill>
              <a:ln w="0">
                <a:solidFill>
                  <a:srgbClr val="FF0000"/>
                </a:solidFill>
                <a:prstDash val="solid"/>
              </a:ln>
            </c:spPr>
          </c:marker>
          <c:xVal>
            <c:numLit>
              <c:formatCode>General</c:formatCode>
              <c:ptCount val="1"/>
              <c:pt idx="0">
                <c:v>5.583333333333333</c:v>
              </c:pt>
            </c:numLit>
          </c:xVal>
          <c:yVal>
            <c:numLit>
              <c:formatCode>General</c:formatCode>
              <c:ptCount val="1"/>
              <c:pt idx="0">
                <c:v>1.455296211947624</c:v>
              </c:pt>
            </c:numLit>
          </c:yVal>
          <c:smooth val="0"/>
        </c:ser>
        <c:ser>
          <c:idx val="2"/>
          <c:order val="2"/>
          <c:tx>
            <c:v>Brightness</c:v>
          </c:tx>
          <c:spPr>
            <a:ln w="25400">
              <a:noFill/>
            </a:ln>
            <a:effectLst/>
          </c:spPr>
          <c:marker>
            <c:symbol val="circle"/>
            <c:size val="3"/>
            <c:spPr>
              <a:solidFill>
                <a:srgbClr val="3266FF"/>
              </a:solidFill>
              <a:ln w="0">
                <a:solidFill>
                  <a:srgbClr val="3266FF"/>
                </a:solidFill>
                <a:prstDash val="solid"/>
              </a:ln>
            </c:spPr>
          </c:marker>
          <c:xVal>
            <c:numLit>
              <c:formatCode>General</c:formatCode>
              <c:ptCount val="1"/>
              <c:pt idx="0">
                <c:v>5.08</c:v>
              </c:pt>
            </c:numLit>
          </c:xVal>
          <c:yVal>
            <c:numLit>
              <c:formatCode>General</c:formatCode>
              <c:ptCount val="1"/>
              <c:pt idx="0">
                <c:v>1.972354395486662</c:v>
              </c:pt>
            </c:numLit>
          </c:yVal>
          <c:smooth val="0"/>
        </c:ser>
        <c:ser>
          <c:idx val="3"/>
          <c:order val="3"/>
          <c:tx>
            <c:v>Saturation</c:v>
          </c:tx>
          <c:spPr>
            <a:ln w="25400">
              <a:noFill/>
            </a:ln>
            <a:effectLst/>
          </c:spPr>
          <c:marker>
            <c:symbol val="circle"/>
            <c:size val="3"/>
            <c:spPr>
              <a:solidFill>
                <a:srgbClr val="007800"/>
              </a:solidFill>
              <a:ln w="0">
                <a:solidFill>
                  <a:srgbClr val="007800"/>
                </a:solidFill>
                <a:prstDash val="solid"/>
              </a:ln>
            </c:spPr>
          </c:marker>
          <c:xVal>
            <c:numLit>
              <c:formatCode>General</c:formatCode>
              <c:ptCount val="1"/>
              <c:pt idx="0">
                <c:v>5.326666666666667</c:v>
              </c:pt>
            </c:numLit>
          </c:xVal>
          <c:yVal>
            <c:numLit>
              <c:formatCode>General</c:formatCode>
              <c:ptCount val="1"/>
              <c:pt idx="0">
                <c:v>1.718961643288721</c:v>
              </c:pt>
            </c:numLit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2114767848"/>
        <c:axId val="-2114760616"/>
      </c:scatterChart>
      <c:valAx>
        <c:axId val="-211476784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1"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Pred(Difficulty)</a:t>
                </a:r>
              </a:p>
            </c:rich>
          </c:tx>
          <c:overlay val="0"/>
        </c:title>
        <c:numFmt formatCode="General" sourceLinked="0"/>
        <c:majorTickMark val="cross"/>
        <c:minorTickMark val="none"/>
        <c:tickLblPos val="nextTo"/>
        <c:txPr>
          <a:bodyPr rot="0" vert="horz"/>
          <a:lstStyle/>
          <a:p>
            <a:pPr>
              <a:defRPr sz="700"/>
            </a:pPr>
            <a:endParaRPr lang="en-US"/>
          </a:p>
        </c:txPr>
        <c:crossAx val="-2114760616"/>
        <c:crosses val="autoZero"/>
        <c:crossBetween val="midCat"/>
      </c:valAx>
      <c:valAx>
        <c:axId val="-2114760616"/>
        <c:scaling>
          <c:orientation val="minMax"/>
          <c:max val="2.0"/>
          <c:min val="-4.0"/>
        </c:scaling>
        <c:delete val="0"/>
        <c:axPos val="l"/>
        <c:title>
          <c:tx>
            <c:rich>
              <a:bodyPr/>
              <a:lstStyle/>
              <a:p>
                <a:pPr>
                  <a:defRPr sz="800" b="1"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Standardized residuals</a:t>
                </a:r>
              </a:p>
            </c:rich>
          </c:tx>
          <c:overlay val="0"/>
        </c:title>
        <c:numFmt formatCode="General" sourceLinked="0"/>
        <c:majorTickMark val="cross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-2114767848"/>
        <c:crosses val="autoZero"/>
        <c:crossBetween val="midCat"/>
      </c:valAx>
      <c:spPr>
        <a:ln>
          <a:solidFill>
            <a:srgbClr val="C0C0C0"/>
          </a:solidFill>
          <a:prstDash val="solid"/>
        </a:ln>
      </c:spPr>
    </c:plotArea>
    <c:legend>
      <c:legendPos val="b"/>
      <c:legendEntry>
        <c:idx val="0"/>
        <c:delete val="1"/>
      </c:legendEntry>
      <c:overlay val="0"/>
      <c:spPr>
        <a:ln w="12700">
          <a:solidFill>
            <a:srgbClr val="000000"/>
          </a:solidFill>
          <a:prstDash val="solid"/>
        </a:ln>
      </c:spPr>
      <c:txPr>
        <a:bodyPr/>
        <a:lstStyle/>
        <a:p>
          <a:pPr>
            <a:defRPr sz="900" b="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errBars>
            <c:errBarType val="both"/>
            <c:errValType val="cust"/>
            <c:noEndCap val="0"/>
            <c:plus>
              <c:numRef>
                <c:f>SpecDiff!$M$79:$P$79</c:f>
                <c:numCache>
                  <c:formatCode>General</c:formatCode>
                  <c:ptCount val="4"/>
                  <c:pt idx="0">
                    <c:v>0.0204287220246582</c:v>
                  </c:pt>
                  <c:pt idx="1">
                    <c:v>0.013478739305119</c:v>
                  </c:pt>
                  <c:pt idx="2">
                    <c:v>0.0231119545505111</c:v>
                  </c:pt>
                  <c:pt idx="3">
                    <c:v>0.0261856594137778</c:v>
                  </c:pt>
                </c:numCache>
              </c:numRef>
            </c:plus>
            <c:minus>
              <c:numRef>
                <c:f>SpecDiff!$M$79:$P$79</c:f>
                <c:numCache>
                  <c:formatCode>General</c:formatCode>
                  <c:ptCount val="4"/>
                  <c:pt idx="0">
                    <c:v>0.0204287220246582</c:v>
                  </c:pt>
                  <c:pt idx="1">
                    <c:v>0.013478739305119</c:v>
                  </c:pt>
                  <c:pt idx="2">
                    <c:v>0.0231119545505111</c:v>
                  </c:pt>
                  <c:pt idx="3">
                    <c:v>0.0261856594137778</c:v>
                  </c:pt>
                </c:numCache>
              </c:numRef>
            </c:minus>
          </c:errBars>
          <c:cat>
            <c:numRef>
              <c:f>SpecDiff!$M$1:$P$1</c:f>
              <c:numCache>
                <c:formatCode>0%</c:formatCode>
                <c:ptCount val="4"/>
                <c:pt idx="0">
                  <c:v>0.75</c:v>
                </c:pt>
                <c:pt idx="1">
                  <c:v>0.5</c:v>
                </c:pt>
                <c:pt idx="2">
                  <c:v>0.34</c:v>
                </c:pt>
                <c:pt idx="3">
                  <c:v>0.25</c:v>
                </c:pt>
              </c:numCache>
            </c:numRef>
          </c:cat>
          <c:val>
            <c:numRef>
              <c:f>SpecDiff!$M$77:$P$77</c:f>
              <c:numCache>
                <c:formatCode>0.00</c:formatCode>
                <c:ptCount val="4"/>
                <c:pt idx="0">
                  <c:v>0.816885964912281</c:v>
                </c:pt>
                <c:pt idx="1">
                  <c:v>0.758771929824561</c:v>
                </c:pt>
                <c:pt idx="2">
                  <c:v>0.864122807017544</c:v>
                </c:pt>
                <c:pt idx="3">
                  <c:v>0.595394736842105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2114693064"/>
        <c:axId val="-2114687416"/>
      </c:barChart>
      <c:catAx>
        <c:axId val="-211469306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Spectral Relative </a:t>
                </a:r>
                <a:r>
                  <a:rPr lang="en-US" baseline="0"/>
                  <a:t>Difference</a:t>
                </a:r>
                <a:endParaRPr lang="en-US"/>
              </a:p>
            </c:rich>
          </c:tx>
          <c:layout/>
          <c:overlay val="0"/>
        </c:title>
        <c:numFmt formatCode="0%" sourceLinked="1"/>
        <c:majorTickMark val="out"/>
        <c:minorTickMark val="none"/>
        <c:tickLblPos val="nextTo"/>
        <c:crossAx val="-2114687416"/>
        <c:crosses val="autoZero"/>
        <c:auto val="1"/>
        <c:lblAlgn val="ctr"/>
        <c:lblOffset val="100"/>
        <c:noMultiLvlLbl val="0"/>
      </c:catAx>
      <c:valAx>
        <c:axId val="-2114687416"/>
        <c:scaling>
          <c:orientation val="minMax"/>
          <c:max val="1.0"/>
          <c:min val="0.0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Accuracy</a:t>
                </a:r>
              </a:p>
            </c:rich>
          </c:tx>
          <c:layout/>
          <c:overlay val="0"/>
        </c:title>
        <c:numFmt formatCode="0.0" sourceLinked="0"/>
        <c:majorTickMark val="out"/>
        <c:minorTickMark val="none"/>
        <c:tickLblPos val="nextTo"/>
        <c:crossAx val="-211469306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 sz="900" b="1">
                <a:latin typeface="Arial"/>
                <a:ea typeface="Arial"/>
                <a:cs typeface="Arial"/>
              </a:defRPr>
            </a:pPr>
            <a:r>
              <a:rPr lang="en-US"/>
              <a:t>Correctness / Standardized residuals</a:t>
            </a:r>
          </a:p>
        </c:rich>
      </c:tx>
      <c:layout/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>
              <a:noFill/>
            </a:ln>
            <a:effectLst/>
          </c:spPr>
          <c:marker>
            <c:symbol val="circle"/>
            <c:size val="3"/>
            <c:spPr>
              <a:solidFill>
                <a:srgbClr val="3266FF"/>
              </a:solidFill>
              <a:ln w="0">
                <a:solidFill>
                  <a:srgbClr val="3266FF"/>
                </a:solidFill>
                <a:prstDash val="solid"/>
              </a:ln>
            </c:spPr>
          </c:marker>
          <c:xVal>
            <c:numRef>
              <c:f>ANOVA1_HID2!$C$6:$C$905</c:f>
              <c:numCache>
                <c:formatCode>0.000</c:formatCode>
                <c:ptCount val="900"/>
                <c:pt idx="0">
                  <c:v>1.0</c:v>
                </c:pt>
                <c:pt idx="1">
                  <c:v>1.0</c:v>
                </c:pt>
                <c:pt idx="2">
                  <c:v>1.0</c:v>
                </c:pt>
                <c:pt idx="3">
                  <c:v>1.0</c:v>
                </c:pt>
                <c:pt idx="4">
                  <c:v>1.0</c:v>
                </c:pt>
                <c:pt idx="5">
                  <c:v>1.0</c:v>
                </c:pt>
                <c:pt idx="6">
                  <c:v>1.0</c:v>
                </c:pt>
                <c:pt idx="7">
                  <c:v>1.0</c:v>
                </c:pt>
                <c:pt idx="8">
                  <c:v>0.5</c:v>
                </c:pt>
                <c:pt idx="9">
                  <c:v>1.0</c:v>
                </c:pt>
                <c:pt idx="10">
                  <c:v>1.0</c:v>
                </c:pt>
                <c:pt idx="11">
                  <c:v>1.0</c:v>
                </c:pt>
                <c:pt idx="12">
                  <c:v>1.0</c:v>
                </c:pt>
                <c:pt idx="13">
                  <c:v>1.0</c:v>
                </c:pt>
                <c:pt idx="14">
                  <c:v>1.0</c:v>
                </c:pt>
                <c:pt idx="15">
                  <c:v>1.0</c:v>
                </c:pt>
                <c:pt idx="16">
                  <c:v>1.0</c:v>
                </c:pt>
                <c:pt idx="17">
                  <c:v>1.0</c:v>
                </c:pt>
                <c:pt idx="18">
                  <c:v>0.5</c:v>
                </c:pt>
                <c:pt idx="19">
                  <c:v>1.0</c:v>
                </c:pt>
                <c:pt idx="20">
                  <c:v>1.0</c:v>
                </c:pt>
                <c:pt idx="21">
                  <c:v>1.0</c:v>
                </c:pt>
                <c:pt idx="22">
                  <c:v>1.0</c:v>
                </c:pt>
                <c:pt idx="23">
                  <c:v>1.0</c:v>
                </c:pt>
                <c:pt idx="24">
                  <c:v>1.0</c:v>
                </c:pt>
                <c:pt idx="25">
                  <c:v>1.0</c:v>
                </c:pt>
                <c:pt idx="26">
                  <c:v>1.0</c:v>
                </c:pt>
                <c:pt idx="27">
                  <c:v>1.0</c:v>
                </c:pt>
                <c:pt idx="28">
                  <c:v>1.0</c:v>
                </c:pt>
                <c:pt idx="29">
                  <c:v>1.0</c:v>
                </c:pt>
                <c:pt idx="30">
                  <c:v>1.0</c:v>
                </c:pt>
                <c:pt idx="31">
                  <c:v>1.0</c:v>
                </c:pt>
                <c:pt idx="32">
                  <c:v>1.0</c:v>
                </c:pt>
                <c:pt idx="33">
                  <c:v>1.0</c:v>
                </c:pt>
                <c:pt idx="34">
                  <c:v>1.0</c:v>
                </c:pt>
                <c:pt idx="35">
                  <c:v>1.0</c:v>
                </c:pt>
                <c:pt idx="36">
                  <c:v>1.0</c:v>
                </c:pt>
                <c:pt idx="37">
                  <c:v>1.0</c:v>
                </c:pt>
                <c:pt idx="38">
                  <c:v>0.5</c:v>
                </c:pt>
                <c:pt idx="39">
                  <c:v>1.0</c:v>
                </c:pt>
                <c:pt idx="40">
                  <c:v>1.0</c:v>
                </c:pt>
                <c:pt idx="41">
                  <c:v>1.0</c:v>
                </c:pt>
                <c:pt idx="42">
                  <c:v>1.0</c:v>
                </c:pt>
                <c:pt idx="43">
                  <c:v>1.0</c:v>
                </c:pt>
                <c:pt idx="44">
                  <c:v>1.0</c:v>
                </c:pt>
                <c:pt idx="45">
                  <c:v>1.0</c:v>
                </c:pt>
                <c:pt idx="46">
                  <c:v>1.0</c:v>
                </c:pt>
                <c:pt idx="47">
                  <c:v>1.0</c:v>
                </c:pt>
                <c:pt idx="48">
                  <c:v>0.5</c:v>
                </c:pt>
                <c:pt idx="49">
                  <c:v>1.0</c:v>
                </c:pt>
                <c:pt idx="50">
                  <c:v>1.0</c:v>
                </c:pt>
                <c:pt idx="51">
                  <c:v>1.0</c:v>
                </c:pt>
                <c:pt idx="52">
                  <c:v>1.0</c:v>
                </c:pt>
                <c:pt idx="53">
                  <c:v>1.0</c:v>
                </c:pt>
                <c:pt idx="54">
                  <c:v>1.0</c:v>
                </c:pt>
                <c:pt idx="55">
                  <c:v>1.0</c:v>
                </c:pt>
                <c:pt idx="56">
                  <c:v>1.0</c:v>
                </c:pt>
                <c:pt idx="57">
                  <c:v>1.0</c:v>
                </c:pt>
                <c:pt idx="58">
                  <c:v>1.0</c:v>
                </c:pt>
                <c:pt idx="59">
                  <c:v>0.5</c:v>
                </c:pt>
                <c:pt idx="60">
                  <c:v>1.0</c:v>
                </c:pt>
                <c:pt idx="61">
                  <c:v>1.0</c:v>
                </c:pt>
                <c:pt idx="62">
                  <c:v>1.0</c:v>
                </c:pt>
                <c:pt idx="63">
                  <c:v>1.0</c:v>
                </c:pt>
                <c:pt idx="64">
                  <c:v>1.0</c:v>
                </c:pt>
                <c:pt idx="65">
                  <c:v>1.0</c:v>
                </c:pt>
                <c:pt idx="66">
                  <c:v>1.0</c:v>
                </c:pt>
                <c:pt idx="67">
                  <c:v>1.0</c:v>
                </c:pt>
                <c:pt idx="68">
                  <c:v>1.0</c:v>
                </c:pt>
                <c:pt idx="69">
                  <c:v>1.0</c:v>
                </c:pt>
                <c:pt idx="70">
                  <c:v>1.0</c:v>
                </c:pt>
                <c:pt idx="71">
                  <c:v>1.0</c:v>
                </c:pt>
                <c:pt idx="72">
                  <c:v>1.0</c:v>
                </c:pt>
                <c:pt idx="73">
                  <c:v>1.0</c:v>
                </c:pt>
                <c:pt idx="74">
                  <c:v>1.0</c:v>
                </c:pt>
                <c:pt idx="75">
                  <c:v>0.0</c:v>
                </c:pt>
                <c:pt idx="76">
                  <c:v>0.5</c:v>
                </c:pt>
                <c:pt idx="77">
                  <c:v>1.0</c:v>
                </c:pt>
                <c:pt idx="78">
                  <c:v>0.0</c:v>
                </c:pt>
                <c:pt idx="79">
                  <c:v>0.5</c:v>
                </c:pt>
                <c:pt idx="80">
                  <c:v>0.5</c:v>
                </c:pt>
                <c:pt idx="81">
                  <c:v>1.0</c:v>
                </c:pt>
                <c:pt idx="82">
                  <c:v>1.0</c:v>
                </c:pt>
                <c:pt idx="83">
                  <c:v>0.0</c:v>
                </c:pt>
                <c:pt idx="84">
                  <c:v>0.5</c:v>
                </c:pt>
                <c:pt idx="85">
                  <c:v>0.5</c:v>
                </c:pt>
                <c:pt idx="86">
                  <c:v>1.0</c:v>
                </c:pt>
                <c:pt idx="87">
                  <c:v>1.0</c:v>
                </c:pt>
                <c:pt idx="88">
                  <c:v>1.0</c:v>
                </c:pt>
                <c:pt idx="89">
                  <c:v>0.5</c:v>
                </c:pt>
                <c:pt idx="90">
                  <c:v>0.5</c:v>
                </c:pt>
                <c:pt idx="91">
                  <c:v>1.0</c:v>
                </c:pt>
                <c:pt idx="92">
                  <c:v>0.5</c:v>
                </c:pt>
                <c:pt idx="93">
                  <c:v>1.0</c:v>
                </c:pt>
                <c:pt idx="94">
                  <c:v>1.0</c:v>
                </c:pt>
                <c:pt idx="95">
                  <c:v>0.0</c:v>
                </c:pt>
                <c:pt idx="96">
                  <c:v>0.5</c:v>
                </c:pt>
                <c:pt idx="97">
                  <c:v>0.5</c:v>
                </c:pt>
                <c:pt idx="98">
                  <c:v>0.5</c:v>
                </c:pt>
                <c:pt idx="99">
                  <c:v>0.5</c:v>
                </c:pt>
                <c:pt idx="100">
                  <c:v>0.5</c:v>
                </c:pt>
                <c:pt idx="101">
                  <c:v>0.5</c:v>
                </c:pt>
                <c:pt idx="102">
                  <c:v>0.5</c:v>
                </c:pt>
                <c:pt idx="103">
                  <c:v>0.5</c:v>
                </c:pt>
                <c:pt idx="104">
                  <c:v>0.5</c:v>
                </c:pt>
                <c:pt idx="105">
                  <c:v>1.0</c:v>
                </c:pt>
                <c:pt idx="106">
                  <c:v>1.0</c:v>
                </c:pt>
                <c:pt idx="107">
                  <c:v>1.0</c:v>
                </c:pt>
                <c:pt idx="108">
                  <c:v>1.0</c:v>
                </c:pt>
                <c:pt idx="109">
                  <c:v>0.5</c:v>
                </c:pt>
                <c:pt idx="110">
                  <c:v>1.0</c:v>
                </c:pt>
                <c:pt idx="111">
                  <c:v>1.0</c:v>
                </c:pt>
                <c:pt idx="112">
                  <c:v>1.0</c:v>
                </c:pt>
                <c:pt idx="113">
                  <c:v>0.0</c:v>
                </c:pt>
                <c:pt idx="114">
                  <c:v>1.0</c:v>
                </c:pt>
                <c:pt idx="115">
                  <c:v>0.0</c:v>
                </c:pt>
                <c:pt idx="116">
                  <c:v>1.0</c:v>
                </c:pt>
                <c:pt idx="117">
                  <c:v>0.0</c:v>
                </c:pt>
                <c:pt idx="118">
                  <c:v>0.5</c:v>
                </c:pt>
                <c:pt idx="119">
                  <c:v>0.5</c:v>
                </c:pt>
                <c:pt idx="120">
                  <c:v>0.5</c:v>
                </c:pt>
                <c:pt idx="121">
                  <c:v>0.5</c:v>
                </c:pt>
                <c:pt idx="122">
                  <c:v>0.5</c:v>
                </c:pt>
                <c:pt idx="123">
                  <c:v>0.0</c:v>
                </c:pt>
                <c:pt idx="124">
                  <c:v>0.5</c:v>
                </c:pt>
                <c:pt idx="125">
                  <c:v>1.0</c:v>
                </c:pt>
                <c:pt idx="126">
                  <c:v>0.5</c:v>
                </c:pt>
                <c:pt idx="127">
                  <c:v>0.5</c:v>
                </c:pt>
                <c:pt idx="128">
                  <c:v>1.0</c:v>
                </c:pt>
                <c:pt idx="129">
                  <c:v>0.5</c:v>
                </c:pt>
                <c:pt idx="130">
                  <c:v>0.5</c:v>
                </c:pt>
                <c:pt idx="131">
                  <c:v>1.0</c:v>
                </c:pt>
                <c:pt idx="132">
                  <c:v>0.5</c:v>
                </c:pt>
                <c:pt idx="133">
                  <c:v>0.5</c:v>
                </c:pt>
                <c:pt idx="134">
                  <c:v>0.5</c:v>
                </c:pt>
                <c:pt idx="135">
                  <c:v>1.0</c:v>
                </c:pt>
                <c:pt idx="136">
                  <c:v>0.5</c:v>
                </c:pt>
                <c:pt idx="137">
                  <c:v>0.5</c:v>
                </c:pt>
                <c:pt idx="138">
                  <c:v>1.0</c:v>
                </c:pt>
                <c:pt idx="139">
                  <c:v>1.0</c:v>
                </c:pt>
                <c:pt idx="140">
                  <c:v>1.0</c:v>
                </c:pt>
                <c:pt idx="141">
                  <c:v>1.0</c:v>
                </c:pt>
                <c:pt idx="142">
                  <c:v>0.0</c:v>
                </c:pt>
                <c:pt idx="143">
                  <c:v>0.5</c:v>
                </c:pt>
                <c:pt idx="144">
                  <c:v>1.0</c:v>
                </c:pt>
                <c:pt idx="145">
                  <c:v>0.5</c:v>
                </c:pt>
                <c:pt idx="146">
                  <c:v>1.0</c:v>
                </c:pt>
                <c:pt idx="147">
                  <c:v>1.0</c:v>
                </c:pt>
                <c:pt idx="148">
                  <c:v>1.0</c:v>
                </c:pt>
                <c:pt idx="149">
                  <c:v>1.0</c:v>
                </c:pt>
                <c:pt idx="150">
                  <c:v>1.0</c:v>
                </c:pt>
                <c:pt idx="151">
                  <c:v>1.0</c:v>
                </c:pt>
                <c:pt idx="152">
                  <c:v>1.0</c:v>
                </c:pt>
                <c:pt idx="153">
                  <c:v>1.0</c:v>
                </c:pt>
                <c:pt idx="154">
                  <c:v>1.0</c:v>
                </c:pt>
                <c:pt idx="155">
                  <c:v>1.0</c:v>
                </c:pt>
                <c:pt idx="156">
                  <c:v>1.0</c:v>
                </c:pt>
                <c:pt idx="157">
                  <c:v>1.0</c:v>
                </c:pt>
                <c:pt idx="158">
                  <c:v>1.0</c:v>
                </c:pt>
                <c:pt idx="159">
                  <c:v>1.0</c:v>
                </c:pt>
                <c:pt idx="160">
                  <c:v>1.0</c:v>
                </c:pt>
                <c:pt idx="161">
                  <c:v>1.0</c:v>
                </c:pt>
                <c:pt idx="162">
                  <c:v>1.0</c:v>
                </c:pt>
                <c:pt idx="163">
                  <c:v>1.0</c:v>
                </c:pt>
                <c:pt idx="164">
                  <c:v>1.0</c:v>
                </c:pt>
                <c:pt idx="165">
                  <c:v>1.0</c:v>
                </c:pt>
                <c:pt idx="166">
                  <c:v>1.0</c:v>
                </c:pt>
                <c:pt idx="167">
                  <c:v>1.0</c:v>
                </c:pt>
                <c:pt idx="168">
                  <c:v>1.0</c:v>
                </c:pt>
                <c:pt idx="169">
                  <c:v>1.0</c:v>
                </c:pt>
                <c:pt idx="170">
                  <c:v>1.0</c:v>
                </c:pt>
                <c:pt idx="171">
                  <c:v>1.0</c:v>
                </c:pt>
                <c:pt idx="172">
                  <c:v>1.0</c:v>
                </c:pt>
                <c:pt idx="173">
                  <c:v>1.0</c:v>
                </c:pt>
                <c:pt idx="174">
                  <c:v>1.0</c:v>
                </c:pt>
                <c:pt idx="175">
                  <c:v>1.0</c:v>
                </c:pt>
                <c:pt idx="176">
                  <c:v>1.0</c:v>
                </c:pt>
                <c:pt idx="177">
                  <c:v>1.0</c:v>
                </c:pt>
                <c:pt idx="178">
                  <c:v>1.0</c:v>
                </c:pt>
                <c:pt idx="179">
                  <c:v>1.0</c:v>
                </c:pt>
                <c:pt idx="180">
                  <c:v>1.0</c:v>
                </c:pt>
                <c:pt idx="181">
                  <c:v>1.0</c:v>
                </c:pt>
                <c:pt idx="182">
                  <c:v>1.0</c:v>
                </c:pt>
                <c:pt idx="183">
                  <c:v>1.0</c:v>
                </c:pt>
                <c:pt idx="184">
                  <c:v>1.0</c:v>
                </c:pt>
                <c:pt idx="185">
                  <c:v>1.0</c:v>
                </c:pt>
                <c:pt idx="186">
                  <c:v>1.0</c:v>
                </c:pt>
                <c:pt idx="187">
                  <c:v>1.0</c:v>
                </c:pt>
                <c:pt idx="188">
                  <c:v>1.0</c:v>
                </c:pt>
                <c:pt idx="189">
                  <c:v>1.0</c:v>
                </c:pt>
                <c:pt idx="190">
                  <c:v>1.0</c:v>
                </c:pt>
                <c:pt idx="191">
                  <c:v>1.0</c:v>
                </c:pt>
                <c:pt idx="192">
                  <c:v>1.0</c:v>
                </c:pt>
                <c:pt idx="193">
                  <c:v>1.0</c:v>
                </c:pt>
                <c:pt idx="194">
                  <c:v>1.0</c:v>
                </c:pt>
                <c:pt idx="195">
                  <c:v>1.0</c:v>
                </c:pt>
                <c:pt idx="196">
                  <c:v>1.0</c:v>
                </c:pt>
                <c:pt idx="197">
                  <c:v>1.0</c:v>
                </c:pt>
                <c:pt idx="198">
                  <c:v>1.0</c:v>
                </c:pt>
                <c:pt idx="199">
                  <c:v>1.0</c:v>
                </c:pt>
                <c:pt idx="200">
                  <c:v>1.0</c:v>
                </c:pt>
                <c:pt idx="201">
                  <c:v>1.0</c:v>
                </c:pt>
                <c:pt idx="202">
                  <c:v>1.0</c:v>
                </c:pt>
                <c:pt idx="203">
                  <c:v>1.0</c:v>
                </c:pt>
                <c:pt idx="204">
                  <c:v>1.0</c:v>
                </c:pt>
                <c:pt idx="205">
                  <c:v>1.0</c:v>
                </c:pt>
                <c:pt idx="206">
                  <c:v>1.0</c:v>
                </c:pt>
                <c:pt idx="207">
                  <c:v>1.0</c:v>
                </c:pt>
                <c:pt idx="208">
                  <c:v>1.0</c:v>
                </c:pt>
                <c:pt idx="209">
                  <c:v>0.0</c:v>
                </c:pt>
                <c:pt idx="210">
                  <c:v>1.0</c:v>
                </c:pt>
                <c:pt idx="211">
                  <c:v>1.0</c:v>
                </c:pt>
                <c:pt idx="212">
                  <c:v>1.0</c:v>
                </c:pt>
                <c:pt idx="213">
                  <c:v>1.0</c:v>
                </c:pt>
                <c:pt idx="214">
                  <c:v>1.0</c:v>
                </c:pt>
                <c:pt idx="215">
                  <c:v>1.0</c:v>
                </c:pt>
                <c:pt idx="216">
                  <c:v>1.0</c:v>
                </c:pt>
                <c:pt idx="217">
                  <c:v>1.0</c:v>
                </c:pt>
                <c:pt idx="218">
                  <c:v>1.0</c:v>
                </c:pt>
                <c:pt idx="219">
                  <c:v>1.0</c:v>
                </c:pt>
                <c:pt idx="220">
                  <c:v>1.0</c:v>
                </c:pt>
                <c:pt idx="221">
                  <c:v>1.0</c:v>
                </c:pt>
                <c:pt idx="222">
                  <c:v>1.0</c:v>
                </c:pt>
                <c:pt idx="223">
                  <c:v>1.0</c:v>
                </c:pt>
                <c:pt idx="224">
                  <c:v>0.5</c:v>
                </c:pt>
                <c:pt idx="225">
                  <c:v>0.5</c:v>
                </c:pt>
                <c:pt idx="226">
                  <c:v>1.0</c:v>
                </c:pt>
                <c:pt idx="227">
                  <c:v>1.0</c:v>
                </c:pt>
                <c:pt idx="228">
                  <c:v>0.5</c:v>
                </c:pt>
                <c:pt idx="229">
                  <c:v>1.0</c:v>
                </c:pt>
                <c:pt idx="230">
                  <c:v>1.0</c:v>
                </c:pt>
                <c:pt idx="231">
                  <c:v>0.0</c:v>
                </c:pt>
                <c:pt idx="232">
                  <c:v>1.0</c:v>
                </c:pt>
                <c:pt idx="233">
                  <c:v>0.5</c:v>
                </c:pt>
                <c:pt idx="234">
                  <c:v>0.5</c:v>
                </c:pt>
                <c:pt idx="235">
                  <c:v>1.0</c:v>
                </c:pt>
                <c:pt idx="236">
                  <c:v>1.0</c:v>
                </c:pt>
                <c:pt idx="237">
                  <c:v>1.0</c:v>
                </c:pt>
                <c:pt idx="238">
                  <c:v>0.5</c:v>
                </c:pt>
                <c:pt idx="239">
                  <c:v>1.0</c:v>
                </c:pt>
                <c:pt idx="240">
                  <c:v>1.0</c:v>
                </c:pt>
                <c:pt idx="241">
                  <c:v>1.0</c:v>
                </c:pt>
                <c:pt idx="242">
                  <c:v>1.0</c:v>
                </c:pt>
                <c:pt idx="243">
                  <c:v>1.0</c:v>
                </c:pt>
                <c:pt idx="244">
                  <c:v>1.0</c:v>
                </c:pt>
                <c:pt idx="245">
                  <c:v>1.0</c:v>
                </c:pt>
                <c:pt idx="246">
                  <c:v>1.0</c:v>
                </c:pt>
                <c:pt idx="247">
                  <c:v>1.0</c:v>
                </c:pt>
                <c:pt idx="248">
                  <c:v>1.0</c:v>
                </c:pt>
                <c:pt idx="249">
                  <c:v>1.0</c:v>
                </c:pt>
                <c:pt idx="250">
                  <c:v>1.0</c:v>
                </c:pt>
                <c:pt idx="251">
                  <c:v>0.5</c:v>
                </c:pt>
                <c:pt idx="252">
                  <c:v>1.0</c:v>
                </c:pt>
                <c:pt idx="253">
                  <c:v>0.5</c:v>
                </c:pt>
                <c:pt idx="254">
                  <c:v>1.0</c:v>
                </c:pt>
                <c:pt idx="255">
                  <c:v>1.0</c:v>
                </c:pt>
                <c:pt idx="256">
                  <c:v>1.0</c:v>
                </c:pt>
                <c:pt idx="257">
                  <c:v>1.0</c:v>
                </c:pt>
                <c:pt idx="258">
                  <c:v>1.0</c:v>
                </c:pt>
                <c:pt idx="259">
                  <c:v>1.0</c:v>
                </c:pt>
                <c:pt idx="260">
                  <c:v>1.0</c:v>
                </c:pt>
                <c:pt idx="261">
                  <c:v>1.0</c:v>
                </c:pt>
                <c:pt idx="262">
                  <c:v>1.0</c:v>
                </c:pt>
                <c:pt idx="263">
                  <c:v>0.5</c:v>
                </c:pt>
                <c:pt idx="264">
                  <c:v>1.0</c:v>
                </c:pt>
                <c:pt idx="265">
                  <c:v>1.0</c:v>
                </c:pt>
                <c:pt idx="266">
                  <c:v>1.0</c:v>
                </c:pt>
                <c:pt idx="267">
                  <c:v>1.0</c:v>
                </c:pt>
                <c:pt idx="268">
                  <c:v>1.0</c:v>
                </c:pt>
                <c:pt idx="269">
                  <c:v>1.0</c:v>
                </c:pt>
                <c:pt idx="270">
                  <c:v>1.0</c:v>
                </c:pt>
                <c:pt idx="271">
                  <c:v>1.0</c:v>
                </c:pt>
                <c:pt idx="272">
                  <c:v>0.5</c:v>
                </c:pt>
                <c:pt idx="273">
                  <c:v>1.0</c:v>
                </c:pt>
                <c:pt idx="274">
                  <c:v>1.0</c:v>
                </c:pt>
                <c:pt idx="275">
                  <c:v>0.5</c:v>
                </c:pt>
                <c:pt idx="276">
                  <c:v>1.0</c:v>
                </c:pt>
                <c:pt idx="277">
                  <c:v>1.0</c:v>
                </c:pt>
                <c:pt idx="278">
                  <c:v>0.5</c:v>
                </c:pt>
                <c:pt idx="279">
                  <c:v>1.0</c:v>
                </c:pt>
                <c:pt idx="280">
                  <c:v>1.0</c:v>
                </c:pt>
                <c:pt idx="281">
                  <c:v>1.0</c:v>
                </c:pt>
                <c:pt idx="282">
                  <c:v>1.0</c:v>
                </c:pt>
                <c:pt idx="283">
                  <c:v>1.0</c:v>
                </c:pt>
                <c:pt idx="284">
                  <c:v>0.5</c:v>
                </c:pt>
                <c:pt idx="285">
                  <c:v>1.0</c:v>
                </c:pt>
                <c:pt idx="286">
                  <c:v>1.0</c:v>
                </c:pt>
                <c:pt idx="287">
                  <c:v>1.0</c:v>
                </c:pt>
                <c:pt idx="288">
                  <c:v>1.0</c:v>
                </c:pt>
                <c:pt idx="289">
                  <c:v>1.0</c:v>
                </c:pt>
                <c:pt idx="290">
                  <c:v>1.0</c:v>
                </c:pt>
                <c:pt idx="291">
                  <c:v>1.0</c:v>
                </c:pt>
                <c:pt idx="292">
                  <c:v>0.5</c:v>
                </c:pt>
                <c:pt idx="293">
                  <c:v>0.5</c:v>
                </c:pt>
                <c:pt idx="294">
                  <c:v>1.0</c:v>
                </c:pt>
                <c:pt idx="295">
                  <c:v>1.0</c:v>
                </c:pt>
                <c:pt idx="296">
                  <c:v>1.0</c:v>
                </c:pt>
                <c:pt idx="297">
                  <c:v>1.0</c:v>
                </c:pt>
                <c:pt idx="298">
                  <c:v>1.0</c:v>
                </c:pt>
                <c:pt idx="299">
                  <c:v>0.0</c:v>
                </c:pt>
                <c:pt idx="300">
                  <c:v>0.5</c:v>
                </c:pt>
                <c:pt idx="301">
                  <c:v>1.0</c:v>
                </c:pt>
                <c:pt idx="302">
                  <c:v>0.0</c:v>
                </c:pt>
                <c:pt idx="303">
                  <c:v>0.5</c:v>
                </c:pt>
                <c:pt idx="304">
                  <c:v>1.0</c:v>
                </c:pt>
                <c:pt idx="305">
                  <c:v>1.0</c:v>
                </c:pt>
                <c:pt idx="306">
                  <c:v>0.5</c:v>
                </c:pt>
                <c:pt idx="307">
                  <c:v>0.5</c:v>
                </c:pt>
                <c:pt idx="308">
                  <c:v>0.5</c:v>
                </c:pt>
                <c:pt idx="309">
                  <c:v>0.5</c:v>
                </c:pt>
                <c:pt idx="310">
                  <c:v>1.0</c:v>
                </c:pt>
                <c:pt idx="311">
                  <c:v>1.0</c:v>
                </c:pt>
                <c:pt idx="312">
                  <c:v>1.0</c:v>
                </c:pt>
                <c:pt idx="313">
                  <c:v>0.5</c:v>
                </c:pt>
                <c:pt idx="314">
                  <c:v>1.0</c:v>
                </c:pt>
                <c:pt idx="315">
                  <c:v>1.0</c:v>
                </c:pt>
                <c:pt idx="316">
                  <c:v>1.0</c:v>
                </c:pt>
                <c:pt idx="317">
                  <c:v>1.0</c:v>
                </c:pt>
                <c:pt idx="318">
                  <c:v>1.0</c:v>
                </c:pt>
                <c:pt idx="319">
                  <c:v>1.0</c:v>
                </c:pt>
                <c:pt idx="320">
                  <c:v>1.0</c:v>
                </c:pt>
                <c:pt idx="321">
                  <c:v>1.0</c:v>
                </c:pt>
                <c:pt idx="322">
                  <c:v>0.5</c:v>
                </c:pt>
                <c:pt idx="323">
                  <c:v>1.0</c:v>
                </c:pt>
                <c:pt idx="324">
                  <c:v>1.0</c:v>
                </c:pt>
                <c:pt idx="325">
                  <c:v>1.0</c:v>
                </c:pt>
                <c:pt idx="326">
                  <c:v>0.5</c:v>
                </c:pt>
                <c:pt idx="327">
                  <c:v>1.0</c:v>
                </c:pt>
                <c:pt idx="328">
                  <c:v>0.5</c:v>
                </c:pt>
                <c:pt idx="329">
                  <c:v>1.0</c:v>
                </c:pt>
                <c:pt idx="330">
                  <c:v>1.0</c:v>
                </c:pt>
                <c:pt idx="331">
                  <c:v>1.0</c:v>
                </c:pt>
                <c:pt idx="332">
                  <c:v>1.0</c:v>
                </c:pt>
                <c:pt idx="333">
                  <c:v>1.0</c:v>
                </c:pt>
                <c:pt idx="334">
                  <c:v>1.0</c:v>
                </c:pt>
                <c:pt idx="335">
                  <c:v>0.5</c:v>
                </c:pt>
                <c:pt idx="336">
                  <c:v>1.0</c:v>
                </c:pt>
                <c:pt idx="337">
                  <c:v>1.0</c:v>
                </c:pt>
                <c:pt idx="338">
                  <c:v>0.5</c:v>
                </c:pt>
                <c:pt idx="339">
                  <c:v>1.0</c:v>
                </c:pt>
                <c:pt idx="340">
                  <c:v>1.0</c:v>
                </c:pt>
                <c:pt idx="341">
                  <c:v>1.0</c:v>
                </c:pt>
                <c:pt idx="342">
                  <c:v>0.5</c:v>
                </c:pt>
                <c:pt idx="343">
                  <c:v>0.5</c:v>
                </c:pt>
                <c:pt idx="344">
                  <c:v>1.0</c:v>
                </c:pt>
                <c:pt idx="345">
                  <c:v>1.0</c:v>
                </c:pt>
                <c:pt idx="346">
                  <c:v>0.5</c:v>
                </c:pt>
                <c:pt idx="347">
                  <c:v>1.0</c:v>
                </c:pt>
                <c:pt idx="348">
                  <c:v>0.5</c:v>
                </c:pt>
                <c:pt idx="349">
                  <c:v>1.0</c:v>
                </c:pt>
                <c:pt idx="350">
                  <c:v>0.5</c:v>
                </c:pt>
                <c:pt idx="351">
                  <c:v>1.0</c:v>
                </c:pt>
                <c:pt idx="352">
                  <c:v>0.5</c:v>
                </c:pt>
                <c:pt idx="353">
                  <c:v>1.0</c:v>
                </c:pt>
                <c:pt idx="354">
                  <c:v>1.0</c:v>
                </c:pt>
                <c:pt idx="355">
                  <c:v>1.0</c:v>
                </c:pt>
                <c:pt idx="356">
                  <c:v>0.5</c:v>
                </c:pt>
                <c:pt idx="357">
                  <c:v>1.0</c:v>
                </c:pt>
                <c:pt idx="358">
                  <c:v>1.0</c:v>
                </c:pt>
                <c:pt idx="359">
                  <c:v>0.0</c:v>
                </c:pt>
                <c:pt idx="360">
                  <c:v>1.0</c:v>
                </c:pt>
                <c:pt idx="361">
                  <c:v>1.0</c:v>
                </c:pt>
                <c:pt idx="362">
                  <c:v>1.0</c:v>
                </c:pt>
                <c:pt idx="363">
                  <c:v>1.0</c:v>
                </c:pt>
                <c:pt idx="364">
                  <c:v>1.0</c:v>
                </c:pt>
                <c:pt idx="365">
                  <c:v>1.0</c:v>
                </c:pt>
                <c:pt idx="366">
                  <c:v>1.0</c:v>
                </c:pt>
                <c:pt idx="367">
                  <c:v>0.0</c:v>
                </c:pt>
                <c:pt idx="368">
                  <c:v>0.5</c:v>
                </c:pt>
                <c:pt idx="369">
                  <c:v>1.0</c:v>
                </c:pt>
                <c:pt idx="370">
                  <c:v>0.5</c:v>
                </c:pt>
                <c:pt idx="371">
                  <c:v>1.0</c:v>
                </c:pt>
                <c:pt idx="372">
                  <c:v>1.0</c:v>
                </c:pt>
                <c:pt idx="373">
                  <c:v>0.0</c:v>
                </c:pt>
                <c:pt idx="374">
                  <c:v>1.0</c:v>
                </c:pt>
                <c:pt idx="375">
                  <c:v>1.0</c:v>
                </c:pt>
                <c:pt idx="376">
                  <c:v>1.0</c:v>
                </c:pt>
                <c:pt idx="377">
                  <c:v>0.0</c:v>
                </c:pt>
                <c:pt idx="378">
                  <c:v>1.0</c:v>
                </c:pt>
                <c:pt idx="379">
                  <c:v>1.0</c:v>
                </c:pt>
                <c:pt idx="380">
                  <c:v>1.0</c:v>
                </c:pt>
                <c:pt idx="381">
                  <c:v>1.0</c:v>
                </c:pt>
                <c:pt idx="382">
                  <c:v>1.0</c:v>
                </c:pt>
                <c:pt idx="383">
                  <c:v>1.0</c:v>
                </c:pt>
                <c:pt idx="384">
                  <c:v>1.0</c:v>
                </c:pt>
                <c:pt idx="385">
                  <c:v>1.0</c:v>
                </c:pt>
                <c:pt idx="386">
                  <c:v>1.0</c:v>
                </c:pt>
                <c:pt idx="387">
                  <c:v>1.0</c:v>
                </c:pt>
                <c:pt idx="388">
                  <c:v>1.0</c:v>
                </c:pt>
                <c:pt idx="389">
                  <c:v>1.0</c:v>
                </c:pt>
                <c:pt idx="390">
                  <c:v>0.0</c:v>
                </c:pt>
                <c:pt idx="391">
                  <c:v>1.0</c:v>
                </c:pt>
                <c:pt idx="392">
                  <c:v>1.0</c:v>
                </c:pt>
                <c:pt idx="393">
                  <c:v>1.0</c:v>
                </c:pt>
                <c:pt idx="394">
                  <c:v>1.0</c:v>
                </c:pt>
                <c:pt idx="395">
                  <c:v>1.0</c:v>
                </c:pt>
                <c:pt idx="396">
                  <c:v>1.0</c:v>
                </c:pt>
                <c:pt idx="397">
                  <c:v>1.0</c:v>
                </c:pt>
                <c:pt idx="398">
                  <c:v>1.0</c:v>
                </c:pt>
                <c:pt idx="399">
                  <c:v>1.0</c:v>
                </c:pt>
                <c:pt idx="400">
                  <c:v>1.0</c:v>
                </c:pt>
                <c:pt idx="401">
                  <c:v>0.0</c:v>
                </c:pt>
                <c:pt idx="402">
                  <c:v>1.0</c:v>
                </c:pt>
                <c:pt idx="403">
                  <c:v>1.0</c:v>
                </c:pt>
                <c:pt idx="404">
                  <c:v>1.0</c:v>
                </c:pt>
                <c:pt idx="405">
                  <c:v>1.0</c:v>
                </c:pt>
                <c:pt idx="406">
                  <c:v>1.0</c:v>
                </c:pt>
                <c:pt idx="407">
                  <c:v>1.0</c:v>
                </c:pt>
                <c:pt idx="408">
                  <c:v>1.0</c:v>
                </c:pt>
                <c:pt idx="409">
                  <c:v>1.0</c:v>
                </c:pt>
                <c:pt idx="410">
                  <c:v>1.0</c:v>
                </c:pt>
                <c:pt idx="411">
                  <c:v>1.0</c:v>
                </c:pt>
                <c:pt idx="412">
                  <c:v>1.0</c:v>
                </c:pt>
                <c:pt idx="413">
                  <c:v>1.0</c:v>
                </c:pt>
                <c:pt idx="414">
                  <c:v>1.0</c:v>
                </c:pt>
                <c:pt idx="415">
                  <c:v>1.0</c:v>
                </c:pt>
                <c:pt idx="416">
                  <c:v>0.0</c:v>
                </c:pt>
                <c:pt idx="417">
                  <c:v>1.0</c:v>
                </c:pt>
                <c:pt idx="418">
                  <c:v>1.0</c:v>
                </c:pt>
                <c:pt idx="419">
                  <c:v>1.0</c:v>
                </c:pt>
                <c:pt idx="420">
                  <c:v>1.0</c:v>
                </c:pt>
                <c:pt idx="421">
                  <c:v>1.0</c:v>
                </c:pt>
                <c:pt idx="422">
                  <c:v>1.0</c:v>
                </c:pt>
                <c:pt idx="423">
                  <c:v>1.0</c:v>
                </c:pt>
                <c:pt idx="424">
                  <c:v>1.0</c:v>
                </c:pt>
                <c:pt idx="425">
                  <c:v>1.0</c:v>
                </c:pt>
                <c:pt idx="426">
                  <c:v>1.0</c:v>
                </c:pt>
                <c:pt idx="427">
                  <c:v>1.0</c:v>
                </c:pt>
                <c:pt idx="428">
                  <c:v>1.0</c:v>
                </c:pt>
                <c:pt idx="429">
                  <c:v>1.0</c:v>
                </c:pt>
                <c:pt idx="430">
                  <c:v>1.0</c:v>
                </c:pt>
                <c:pt idx="431">
                  <c:v>1.0</c:v>
                </c:pt>
                <c:pt idx="432">
                  <c:v>1.0</c:v>
                </c:pt>
                <c:pt idx="433">
                  <c:v>1.0</c:v>
                </c:pt>
                <c:pt idx="434">
                  <c:v>1.0</c:v>
                </c:pt>
                <c:pt idx="435">
                  <c:v>1.0</c:v>
                </c:pt>
                <c:pt idx="436">
                  <c:v>1.0</c:v>
                </c:pt>
                <c:pt idx="437">
                  <c:v>1.0</c:v>
                </c:pt>
                <c:pt idx="438">
                  <c:v>1.0</c:v>
                </c:pt>
                <c:pt idx="439">
                  <c:v>1.0</c:v>
                </c:pt>
                <c:pt idx="440">
                  <c:v>1.0</c:v>
                </c:pt>
                <c:pt idx="441">
                  <c:v>1.0</c:v>
                </c:pt>
                <c:pt idx="442">
                  <c:v>1.0</c:v>
                </c:pt>
                <c:pt idx="443">
                  <c:v>1.0</c:v>
                </c:pt>
                <c:pt idx="444">
                  <c:v>1.0</c:v>
                </c:pt>
                <c:pt idx="445">
                  <c:v>1.0</c:v>
                </c:pt>
                <c:pt idx="446">
                  <c:v>1.0</c:v>
                </c:pt>
                <c:pt idx="447">
                  <c:v>1.0</c:v>
                </c:pt>
                <c:pt idx="448">
                  <c:v>0.5</c:v>
                </c:pt>
                <c:pt idx="449">
                  <c:v>0.0</c:v>
                </c:pt>
                <c:pt idx="450">
                  <c:v>0.5</c:v>
                </c:pt>
                <c:pt idx="451">
                  <c:v>0.0</c:v>
                </c:pt>
                <c:pt idx="452">
                  <c:v>1.0</c:v>
                </c:pt>
                <c:pt idx="453">
                  <c:v>1.0</c:v>
                </c:pt>
                <c:pt idx="454">
                  <c:v>0.5</c:v>
                </c:pt>
                <c:pt idx="455">
                  <c:v>0.5</c:v>
                </c:pt>
                <c:pt idx="456">
                  <c:v>0.0</c:v>
                </c:pt>
                <c:pt idx="457">
                  <c:v>0.5</c:v>
                </c:pt>
                <c:pt idx="458">
                  <c:v>0.5</c:v>
                </c:pt>
                <c:pt idx="459">
                  <c:v>0.5</c:v>
                </c:pt>
                <c:pt idx="460">
                  <c:v>1.0</c:v>
                </c:pt>
                <c:pt idx="461">
                  <c:v>0.5</c:v>
                </c:pt>
                <c:pt idx="462">
                  <c:v>1.0</c:v>
                </c:pt>
                <c:pt idx="463">
                  <c:v>0.5</c:v>
                </c:pt>
                <c:pt idx="464">
                  <c:v>1.0</c:v>
                </c:pt>
                <c:pt idx="465">
                  <c:v>1.0</c:v>
                </c:pt>
                <c:pt idx="466">
                  <c:v>1.0</c:v>
                </c:pt>
                <c:pt idx="467">
                  <c:v>0.5</c:v>
                </c:pt>
                <c:pt idx="468">
                  <c:v>1.0</c:v>
                </c:pt>
                <c:pt idx="469">
                  <c:v>0.5</c:v>
                </c:pt>
                <c:pt idx="470">
                  <c:v>1.0</c:v>
                </c:pt>
                <c:pt idx="471">
                  <c:v>1.0</c:v>
                </c:pt>
                <c:pt idx="472">
                  <c:v>1.0</c:v>
                </c:pt>
                <c:pt idx="473">
                  <c:v>0.0</c:v>
                </c:pt>
                <c:pt idx="474">
                  <c:v>0.5</c:v>
                </c:pt>
                <c:pt idx="475">
                  <c:v>1.0</c:v>
                </c:pt>
                <c:pt idx="476">
                  <c:v>1.0</c:v>
                </c:pt>
                <c:pt idx="477">
                  <c:v>0.5</c:v>
                </c:pt>
                <c:pt idx="478">
                  <c:v>0.5</c:v>
                </c:pt>
                <c:pt idx="479">
                  <c:v>0.5</c:v>
                </c:pt>
                <c:pt idx="480">
                  <c:v>0.0</c:v>
                </c:pt>
                <c:pt idx="481">
                  <c:v>0.0</c:v>
                </c:pt>
                <c:pt idx="482">
                  <c:v>1.0</c:v>
                </c:pt>
                <c:pt idx="483">
                  <c:v>1.0</c:v>
                </c:pt>
                <c:pt idx="484">
                  <c:v>1.0</c:v>
                </c:pt>
                <c:pt idx="485">
                  <c:v>1.0</c:v>
                </c:pt>
                <c:pt idx="486">
                  <c:v>0.5</c:v>
                </c:pt>
                <c:pt idx="487">
                  <c:v>1.0</c:v>
                </c:pt>
                <c:pt idx="488">
                  <c:v>0.5</c:v>
                </c:pt>
                <c:pt idx="489">
                  <c:v>0.5</c:v>
                </c:pt>
                <c:pt idx="490">
                  <c:v>1.0</c:v>
                </c:pt>
                <c:pt idx="491">
                  <c:v>1.0</c:v>
                </c:pt>
                <c:pt idx="492">
                  <c:v>1.0</c:v>
                </c:pt>
                <c:pt idx="493">
                  <c:v>0.5</c:v>
                </c:pt>
                <c:pt idx="494">
                  <c:v>1.0</c:v>
                </c:pt>
                <c:pt idx="495">
                  <c:v>1.0</c:v>
                </c:pt>
                <c:pt idx="496">
                  <c:v>0.5</c:v>
                </c:pt>
                <c:pt idx="497">
                  <c:v>1.0</c:v>
                </c:pt>
                <c:pt idx="498">
                  <c:v>0.5</c:v>
                </c:pt>
                <c:pt idx="499">
                  <c:v>0.5</c:v>
                </c:pt>
                <c:pt idx="500">
                  <c:v>1.0</c:v>
                </c:pt>
                <c:pt idx="501">
                  <c:v>1.0</c:v>
                </c:pt>
                <c:pt idx="502">
                  <c:v>1.0</c:v>
                </c:pt>
                <c:pt idx="503">
                  <c:v>0.5</c:v>
                </c:pt>
                <c:pt idx="504">
                  <c:v>1.0</c:v>
                </c:pt>
                <c:pt idx="505">
                  <c:v>1.0</c:v>
                </c:pt>
                <c:pt idx="506">
                  <c:v>0.5</c:v>
                </c:pt>
                <c:pt idx="507">
                  <c:v>1.0</c:v>
                </c:pt>
                <c:pt idx="508">
                  <c:v>0.5</c:v>
                </c:pt>
                <c:pt idx="509">
                  <c:v>1.0</c:v>
                </c:pt>
                <c:pt idx="510">
                  <c:v>0.5</c:v>
                </c:pt>
                <c:pt idx="511">
                  <c:v>0.5</c:v>
                </c:pt>
                <c:pt idx="512">
                  <c:v>1.0</c:v>
                </c:pt>
                <c:pt idx="513">
                  <c:v>0.0</c:v>
                </c:pt>
                <c:pt idx="514">
                  <c:v>1.0</c:v>
                </c:pt>
                <c:pt idx="515">
                  <c:v>0.0</c:v>
                </c:pt>
                <c:pt idx="516">
                  <c:v>0.5</c:v>
                </c:pt>
                <c:pt idx="517">
                  <c:v>0.5</c:v>
                </c:pt>
                <c:pt idx="518">
                  <c:v>0.5</c:v>
                </c:pt>
                <c:pt idx="519">
                  <c:v>1.0</c:v>
                </c:pt>
                <c:pt idx="520">
                  <c:v>0.5</c:v>
                </c:pt>
                <c:pt idx="521">
                  <c:v>0.0</c:v>
                </c:pt>
                <c:pt idx="522">
                  <c:v>1.0</c:v>
                </c:pt>
                <c:pt idx="523">
                  <c:v>1.0</c:v>
                </c:pt>
                <c:pt idx="524">
                  <c:v>0.0</c:v>
                </c:pt>
                <c:pt idx="525">
                  <c:v>0.0</c:v>
                </c:pt>
                <c:pt idx="526">
                  <c:v>0.5</c:v>
                </c:pt>
                <c:pt idx="527">
                  <c:v>0.5</c:v>
                </c:pt>
                <c:pt idx="528">
                  <c:v>0.5</c:v>
                </c:pt>
                <c:pt idx="529">
                  <c:v>0.5</c:v>
                </c:pt>
                <c:pt idx="530">
                  <c:v>0.5</c:v>
                </c:pt>
                <c:pt idx="531">
                  <c:v>1.0</c:v>
                </c:pt>
                <c:pt idx="532">
                  <c:v>1.0</c:v>
                </c:pt>
                <c:pt idx="533">
                  <c:v>0.0</c:v>
                </c:pt>
                <c:pt idx="534">
                  <c:v>0.5</c:v>
                </c:pt>
                <c:pt idx="535">
                  <c:v>0.5</c:v>
                </c:pt>
                <c:pt idx="536">
                  <c:v>0.5</c:v>
                </c:pt>
                <c:pt idx="537">
                  <c:v>1.0</c:v>
                </c:pt>
                <c:pt idx="538">
                  <c:v>0.5</c:v>
                </c:pt>
                <c:pt idx="539">
                  <c:v>0.5</c:v>
                </c:pt>
                <c:pt idx="540">
                  <c:v>0.0</c:v>
                </c:pt>
                <c:pt idx="541">
                  <c:v>1.0</c:v>
                </c:pt>
                <c:pt idx="542">
                  <c:v>0.5</c:v>
                </c:pt>
                <c:pt idx="543">
                  <c:v>0.0</c:v>
                </c:pt>
                <c:pt idx="544">
                  <c:v>0.5</c:v>
                </c:pt>
                <c:pt idx="545">
                  <c:v>0.5</c:v>
                </c:pt>
                <c:pt idx="546">
                  <c:v>0.5</c:v>
                </c:pt>
                <c:pt idx="547">
                  <c:v>0.0</c:v>
                </c:pt>
                <c:pt idx="548">
                  <c:v>0.5</c:v>
                </c:pt>
                <c:pt idx="549">
                  <c:v>0.5</c:v>
                </c:pt>
                <c:pt idx="550">
                  <c:v>0.0</c:v>
                </c:pt>
                <c:pt idx="551">
                  <c:v>0.5</c:v>
                </c:pt>
                <c:pt idx="552">
                  <c:v>0.5</c:v>
                </c:pt>
                <c:pt idx="553">
                  <c:v>0.0</c:v>
                </c:pt>
                <c:pt idx="554">
                  <c:v>0.5</c:v>
                </c:pt>
                <c:pt idx="555">
                  <c:v>0.5</c:v>
                </c:pt>
                <c:pt idx="556">
                  <c:v>0.5</c:v>
                </c:pt>
                <c:pt idx="557">
                  <c:v>0.5</c:v>
                </c:pt>
                <c:pt idx="558">
                  <c:v>1.0</c:v>
                </c:pt>
                <c:pt idx="559">
                  <c:v>0.5</c:v>
                </c:pt>
                <c:pt idx="560">
                  <c:v>0.5</c:v>
                </c:pt>
                <c:pt idx="561">
                  <c:v>1.0</c:v>
                </c:pt>
                <c:pt idx="562">
                  <c:v>1.0</c:v>
                </c:pt>
                <c:pt idx="563">
                  <c:v>0.0</c:v>
                </c:pt>
                <c:pt idx="564">
                  <c:v>1.0</c:v>
                </c:pt>
                <c:pt idx="565">
                  <c:v>0.5</c:v>
                </c:pt>
                <c:pt idx="566">
                  <c:v>1.0</c:v>
                </c:pt>
                <c:pt idx="567">
                  <c:v>0.0</c:v>
                </c:pt>
                <c:pt idx="568">
                  <c:v>0.0</c:v>
                </c:pt>
                <c:pt idx="569">
                  <c:v>0.0</c:v>
                </c:pt>
                <c:pt idx="570">
                  <c:v>0.0</c:v>
                </c:pt>
                <c:pt idx="571">
                  <c:v>0.5</c:v>
                </c:pt>
                <c:pt idx="572">
                  <c:v>0.5</c:v>
                </c:pt>
                <c:pt idx="573">
                  <c:v>0.0</c:v>
                </c:pt>
                <c:pt idx="574">
                  <c:v>0.0</c:v>
                </c:pt>
                <c:pt idx="575">
                  <c:v>0.5</c:v>
                </c:pt>
                <c:pt idx="576">
                  <c:v>0.5</c:v>
                </c:pt>
                <c:pt idx="577">
                  <c:v>0.5</c:v>
                </c:pt>
                <c:pt idx="578">
                  <c:v>1.0</c:v>
                </c:pt>
                <c:pt idx="579">
                  <c:v>0.5</c:v>
                </c:pt>
                <c:pt idx="580">
                  <c:v>0.0</c:v>
                </c:pt>
                <c:pt idx="581">
                  <c:v>0.5</c:v>
                </c:pt>
                <c:pt idx="582">
                  <c:v>0.0</c:v>
                </c:pt>
                <c:pt idx="583">
                  <c:v>0.0</c:v>
                </c:pt>
                <c:pt idx="584">
                  <c:v>0.5</c:v>
                </c:pt>
                <c:pt idx="585">
                  <c:v>1.0</c:v>
                </c:pt>
                <c:pt idx="586">
                  <c:v>1.0</c:v>
                </c:pt>
                <c:pt idx="587">
                  <c:v>0.5</c:v>
                </c:pt>
                <c:pt idx="588">
                  <c:v>0.5</c:v>
                </c:pt>
                <c:pt idx="589">
                  <c:v>0.5</c:v>
                </c:pt>
                <c:pt idx="590">
                  <c:v>1.0</c:v>
                </c:pt>
                <c:pt idx="591">
                  <c:v>0.5</c:v>
                </c:pt>
                <c:pt idx="592">
                  <c:v>0.5</c:v>
                </c:pt>
                <c:pt idx="593">
                  <c:v>0.0</c:v>
                </c:pt>
                <c:pt idx="594">
                  <c:v>1.0</c:v>
                </c:pt>
                <c:pt idx="595">
                  <c:v>0.5</c:v>
                </c:pt>
                <c:pt idx="596">
                  <c:v>0.5</c:v>
                </c:pt>
                <c:pt idx="597">
                  <c:v>1.0</c:v>
                </c:pt>
                <c:pt idx="598">
                  <c:v>1.0</c:v>
                </c:pt>
                <c:pt idx="599">
                  <c:v>0.0</c:v>
                </c:pt>
                <c:pt idx="600">
                  <c:v>1.0</c:v>
                </c:pt>
                <c:pt idx="601">
                  <c:v>1.0</c:v>
                </c:pt>
                <c:pt idx="602">
                  <c:v>1.0</c:v>
                </c:pt>
                <c:pt idx="603">
                  <c:v>1.0</c:v>
                </c:pt>
                <c:pt idx="604">
                  <c:v>0.0</c:v>
                </c:pt>
                <c:pt idx="605">
                  <c:v>1.0</c:v>
                </c:pt>
                <c:pt idx="606">
                  <c:v>0.0</c:v>
                </c:pt>
                <c:pt idx="607">
                  <c:v>1.0</c:v>
                </c:pt>
                <c:pt idx="608">
                  <c:v>1.0</c:v>
                </c:pt>
                <c:pt idx="609">
                  <c:v>1.0</c:v>
                </c:pt>
                <c:pt idx="610">
                  <c:v>1.0</c:v>
                </c:pt>
                <c:pt idx="611">
                  <c:v>1.0</c:v>
                </c:pt>
                <c:pt idx="612">
                  <c:v>1.0</c:v>
                </c:pt>
                <c:pt idx="613">
                  <c:v>1.0</c:v>
                </c:pt>
                <c:pt idx="614">
                  <c:v>1.0</c:v>
                </c:pt>
                <c:pt idx="615">
                  <c:v>1.0</c:v>
                </c:pt>
                <c:pt idx="616">
                  <c:v>1.0</c:v>
                </c:pt>
                <c:pt idx="617">
                  <c:v>1.0</c:v>
                </c:pt>
                <c:pt idx="618">
                  <c:v>1.0</c:v>
                </c:pt>
                <c:pt idx="619">
                  <c:v>1.0</c:v>
                </c:pt>
                <c:pt idx="620">
                  <c:v>1.0</c:v>
                </c:pt>
                <c:pt idx="621">
                  <c:v>1.0</c:v>
                </c:pt>
                <c:pt idx="622">
                  <c:v>1.0</c:v>
                </c:pt>
                <c:pt idx="623">
                  <c:v>0.0</c:v>
                </c:pt>
                <c:pt idx="624">
                  <c:v>1.0</c:v>
                </c:pt>
                <c:pt idx="625">
                  <c:v>1.0</c:v>
                </c:pt>
                <c:pt idx="626">
                  <c:v>1.0</c:v>
                </c:pt>
                <c:pt idx="627">
                  <c:v>1.0</c:v>
                </c:pt>
                <c:pt idx="628">
                  <c:v>1.0</c:v>
                </c:pt>
                <c:pt idx="629">
                  <c:v>1.0</c:v>
                </c:pt>
                <c:pt idx="630">
                  <c:v>0.0</c:v>
                </c:pt>
                <c:pt idx="631">
                  <c:v>1.0</c:v>
                </c:pt>
                <c:pt idx="632">
                  <c:v>1.0</c:v>
                </c:pt>
                <c:pt idx="633">
                  <c:v>1.0</c:v>
                </c:pt>
                <c:pt idx="634">
                  <c:v>1.0</c:v>
                </c:pt>
                <c:pt idx="635">
                  <c:v>1.0</c:v>
                </c:pt>
                <c:pt idx="636">
                  <c:v>0.0</c:v>
                </c:pt>
                <c:pt idx="637">
                  <c:v>0.0</c:v>
                </c:pt>
                <c:pt idx="638">
                  <c:v>1.0</c:v>
                </c:pt>
                <c:pt idx="639">
                  <c:v>1.0</c:v>
                </c:pt>
                <c:pt idx="640">
                  <c:v>1.0</c:v>
                </c:pt>
                <c:pt idx="641">
                  <c:v>1.0</c:v>
                </c:pt>
                <c:pt idx="642">
                  <c:v>1.0</c:v>
                </c:pt>
                <c:pt idx="643">
                  <c:v>1.0</c:v>
                </c:pt>
                <c:pt idx="644">
                  <c:v>1.0</c:v>
                </c:pt>
                <c:pt idx="645">
                  <c:v>1.0</c:v>
                </c:pt>
                <c:pt idx="646">
                  <c:v>1.0</c:v>
                </c:pt>
                <c:pt idx="647">
                  <c:v>1.0</c:v>
                </c:pt>
                <c:pt idx="648">
                  <c:v>1.0</c:v>
                </c:pt>
                <c:pt idx="649">
                  <c:v>0.0</c:v>
                </c:pt>
                <c:pt idx="650">
                  <c:v>1.0</c:v>
                </c:pt>
                <c:pt idx="651">
                  <c:v>1.0</c:v>
                </c:pt>
                <c:pt idx="652">
                  <c:v>1.0</c:v>
                </c:pt>
                <c:pt idx="653">
                  <c:v>0.0</c:v>
                </c:pt>
                <c:pt idx="654">
                  <c:v>1.0</c:v>
                </c:pt>
                <c:pt idx="655">
                  <c:v>1.0</c:v>
                </c:pt>
                <c:pt idx="656">
                  <c:v>1.0</c:v>
                </c:pt>
                <c:pt idx="657">
                  <c:v>1.0</c:v>
                </c:pt>
                <c:pt idx="658">
                  <c:v>1.0</c:v>
                </c:pt>
                <c:pt idx="659">
                  <c:v>0.0</c:v>
                </c:pt>
                <c:pt idx="660">
                  <c:v>1.0</c:v>
                </c:pt>
                <c:pt idx="661">
                  <c:v>1.0</c:v>
                </c:pt>
                <c:pt idx="662">
                  <c:v>1.0</c:v>
                </c:pt>
                <c:pt idx="663">
                  <c:v>0.0</c:v>
                </c:pt>
                <c:pt idx="664">
                  <c:v>1.0</c:v>
                </c:pt>
                <c:pt idx="665">
                  <c:v>0.0</c:v>
                </c:pt>
                <c:pt idx="666">
                  <c:v>1.0</c:v>
                </c:pt>
                <c:pt idx="667">
                  <c:v>1.0</c:v>
                </c:pt>
                <c:pt idx="668">
                  <c:v>1.0</c:v>
                </c:pt>
                <c:pt idx="669">
                  <c:v>1.0</c:v>
                </c:pt>
                <c:pt idx="670">
                  <c:v>1.0</c:v>
                </c:pt>
                <c:pt idx="671">
                  <c:v>1.0</c:v>
                </c:pt>
                <c:pt idx="672">
                  <c:v>1.0</c:v>
                </c:pt>
                <c:pt idx="673">
                  <c:v>1.0</c:v>
                </c:pt>
                <c:pt idx="674">
                  <c:v>1.0</c:v>
                </c:pt>
                <c:pt idx="675">
                  <c:v>1.0</c:v>
                </c:pt>
                <c:pt idx="676">
                  <c:v>1.0</c:v>
                </c:pt>
                <c:pt idx="677">
                  <c:v>1.0</c:v>
                </c:pt>
                <c:pt idx="678">
                  <c:v>1.0</c:v>
                </c:pt>
                <c:pt idx="679">
                  <c:v>1.0</c:v>
                </c:pt>
                <c:pt idx="680">
                  <c:v>1.0</c:v>
                </c:pt>
                <c:pt idx="681">
                  <c:v>1.0</c:v>
                </c:pt>
                <c:pt idx="682">
                  <c:v>1.0</c:v>
                </c:pt>
                <c:pt idx="683">
                  <c:v>1.0</c:v>
                </c:pt>
                <c:pt idx="684">
                  <c:v>1.0</c:v>
                </c:pt>
                <c:pt idx="685">
                  <c:v>1.0</c:v>
                </c:pt>
                <c:pt idx="686">
                  <c:v>1.0</c:v>
                </c:pt>
                <c:pt idx="687">
                  <c:v>1.0</c:v>
                </c:pt>
                <c:pt idx="688">
                  <c:v>1.0</c:v>
                </c:pt>
                <c:pt idx="689">
                  <c:v>1.0</c:v>
                </c:pt>
                <c:pt idx="690">
                  <c:v>1.0</c:v>
                </c:pt>
                <c:pt idx="691">
                  <c:v>1.0</c:v>
                </c:pt>
                <c:pt idx="692">
                  <c:v>1.0</c:v>
                </c:pt>
                <c:pt idx="693">
                  <c:v>1.0</c:v>
                </c:pt>
                <c:pt idx="694">
                  <c:v>1.0</c:v>
                </c:pt>
                <c:pt idx="695">
                  <c:v>1.0</c:v>
                </c:pt>
                <c:pt idx="696">
                  <c:v>1.0</c:v>
                </c:pt>
                <c:pt idx="697">
                  <c:v>1.0</c:v>
                </c:pt>
                <c:pt idx="698">
                  <c:v>1.0</c:v>
                </c:pt>
                <c:pt idx="699">
                  <c:v>1.0</c:v>
                </c:pt>
                <c:pt idx="700">
                  <c:v>1.0</c:v>
                </c:pt>
                <c:pt idx="701">
                  <c:v>1.0</c:v>
                </c:pt>
                <c:pt idx="702">
                  <c:v>1.0</c:v>
                </c:pt>
                <c:pt idx="703">
                  <c:v>1.0</c:v>
                </c:pt>
                <c:pt idx="704">
                  <c:v>1.0</c:v>
                </c:pt>
                <c:pt idx="705">
                  <c:v>1.0</c:v>
                </c:pt>
                <c:pt idx="706">
                  <c:v>1.0</c:v>
                </c:pt>
                <c:pt idx="707">
                  <c:v>1.0</c:v>
                </c:pt>
                <c:pt idx="708">
                  <c:v>1.0</c:v>
                </c:pt>
                <c:pt idx="709">
                  <c:v>1.0</c:v>
                </c:pt>
                <c:pt idx="710">
                  <c:v>1.0</c:v>
                </c:pt>
                <c:pt idx="711">
                  <c:v>1.0</c:v>
                </c:pt>
                <c:pt idx="712">
                  <c:v>1.0</c:v>
                </c:pt>
                <c:pt idx="713">
                  <c:v>0.5</c:v>
                </c:pt>
                <c:pt idx="714">
                  <c:v>1.0</c:v>
                </c:pt>
                <c:pt idx="715">
                  <c:v>1.0</c:v>
                </c:pt>
                <c:pt idx="716">
                  <c:v>1.0</c:v>
                </c:pt>
                <c:pt idx="717">
                  <c:v>1.0</c:v>
                </c:pt>
                <c:pt idx="718">
                  <c:v>1.0</c:v>
                </c:pt>
                <c:pt idx="719">
                  <c:v>1.0</c:v>
                </c:pt>
                <c:pt idx="720">
                  <c:v>1.0</c:v>
                </c:pt>
                <c:pt idx="721">
                  <c:v>1.0</c:v>
                </c:pt>
                <c:pt idx="722">
                  <c:v>1.0</c:v>
                </c:pt>
                <c:pt idx="723">
                  <c:v>1.0</c:v>
                </c:pt>
                <c:pt idx="724">
                  <c:v>1.0</c:v>
                </c:pt>
                <c:pt idx="725">
                  <c:v>1.0</c:v>
                </c:pt>
                <c:pt idx="726">
                  <c:v>1.0</c:v>
                </c:pt>
                <c:pt idx="727">
                  <c:v>1.0</c:v>
                </c:pt>
                <c:pt idx="728">
                  <c:v>1.0</c:v>
                </c:pt>
                <c:pt idx="729">
                  <c:v>1.0</c:v>
                </c:pt>
                <c:pt idx="730">
                  <c:v>1.0</c:v>
                </c:pt>
                <c:pt idx="731">
                  <c:v>1.0</c:v>
                </c:pt>
                <c:pt idx="732">
                  <c:v>1.0</c:v>
                </c:pt>
                <c:pt idx="733">
                  <c:v>1.0</c:v>
                </c:pt>
                <c:pt idx="734">
                  <c:v>0.5</c:v>
                </c:pt>
                <c:pt idx="735">
                  <c:v>1.0</c:v>
                </c:pt>
                <c:pt idx="736">
                  <c:v>1.0</c:v>
                </c:pt>
                <c:pt idx="737">
                  <c:v>1.0</c:v>
                </c:pt>
                <c:pt idx="738">
                  <c:v>1.0</c:v>
                </c:pt>
                <c:pt idx="739">
                  <c:v>1.0</c:v>
                </c:pt>
                <c:pt idx="740">
                  <c:v>1.0</c:v>
                </c:pt>
                <c:pt idx="741">
                  <c:v>1.0</c:v>
                </c:pt>
                <c:pt idx="742">
                  <c:v>0.5</c:v>
                </c:pt>
                <c:pt idx="743">
                  <c:v>1.0</c:v>
                </c:pt>
                <c:pt idx="744">
                  <c:v>1.0</c:v>
                </c:pt>
                <c:pt idx="745">
                  <c:v>1.0</c:v>
                </c:pt>
                <c:pt idx="746">
                  <c:v>1.0</c:v>
                </c:pt>
                <c:pt idx="747">
                  <c:v>1.0</c:v>
                </c:pt>
                <c:pt idx="748">
                  <c:v>0.5</c:v>
                </c:pt>
                <c:pt idx="749">
                  <c:v>0.5</c:v>
                </c:pt>
                <c:pt idx="750">
                  <c:v>0.5</c:v>
                </c:pt>
                <c:pt idx="751">
                  <c:v>0.5</c:v>
                </c:pt>
                <c:pt idx="752">
                  <c:v>0.5</c:v>
                </c:pt>
                <c:pt idx="753">
                  <c:v>0.5</c:v>
                </c:pt>
                <c:pt idx="754">
                  <c:v>0.5</c:v>
                </c:pt>
                <c:pt idx="755">
                  <c:v>0.5</c:v>
                </c:pt>
                <c:pt idx="756">
                  <c:v>0.5</c:v>
                </c:pt>
                <c:pt idx="757">
                  <c:v>0.5</c:v>
                </c:pt>
                <c:pt idx="758">
                  <c:v>0.0</c:v>
                </c:pt>
                <c:pt idx="759">
                  <c:v>0.5</c:v>
                </c:pt>
                <c:pt idx="760">
                  <c:v>0.5</c:v>
                </c:pt>
                <c:pt idx="761">
                  <c:v>0.5</c:v>
                </c:pt>
                <c:pt idx="762">
                  <c:v>0.5</c:v>
                </c:pt>
                <c:pt idx="763">
                  <c:v>1.0</c:v>
                </c:pt>
                <c:pt idx="764">
                  <c:v>0.5</c:v>
                </c:pt>
                <c:pt idx="765">
                  <c:v>0.5</c:v>
                </c:pt>
                <c:pt idx="766">
                  <c:v>1.0</c:v>
                </c:pt>
                <c:pt idx="767">
                  <c:v>0.5</c:v>
                </c:pt>
                <c:pt idx="768">
                  <c:v>0.5</c:v>
                </c:pt>
                <c:pt idx="769">
                  <c:v>0.5</c:v>
                </c:pt>
                <c:pt idx="770">
                  <c:v>0.5</c:v>
                </c:pt>
                <c:pt idx="771">
                  <c:v>0.5</c:v>
                </c:pt>
                <c:pt idx="772">
                  <c:v>0.5</c:v>
                </c:pt>
                <c:pt idx="773">
                  <c:v>0.5</c:v>
                </c:pt>
                <c:pt idx="774">
                  <c:v>0.5</c:v>
                </c:pt>
                <c:pt idx="775">
                  <c:v>0.5</c:v>
                </c:pt>
                <c:pt idx="776">
                  <c:v>0.5</c:v>
                </c:pt>
                <c:pt idx="777">
                  <c:v>0.5</c:v>
                </c:pt>
                <c:pt idx="778">
                  <c:v>0.5</c:v>
                </c:pt>
                <c:pt idx="779">
                  <c:v>0.5</c:v>
                </c:pt>
                <c:pt idx="780">
                  <c:v>0.5</c:v>
                </c:pt>
                <c:pt idx="781">
                  <c:v>0.5</c:v>
                </c:pt>
                <c:pt idx="782">
                  <c:v>0.5</c:v>
                </c:pt>
                <c:pt idx="783">
                  <c:v>1.0</c:v>
                </c:pt>
                <c:pt idx="784">
                  <c:v>0.5</c:v>
                </c:pt>
                <c:pt idx="785">
                  <c:v>1.0</c:v>
                </c:pt>
                <c:pt idx="786">
                  <c:v>1.0</c:v>
                </c:pt>
                <c:pt idx="787">
                  <c:v>0.5</c:v>
                </c:pt>
                <c:pt idx="788">
                  <c:v>0.0</c:v>
                </c:pt>
                <c:pt idx="789">
                  <c:v>0.5</c:v>
                </c:pt>
                <c:pt idx="790">
                  <c:v>0.0</c:v>
                </c:pt>
                <c:pt idx="791">
                  <c:v>1.0</c:v>
                </c:pt>
                <c:pt idx="792">
                  <c:v>0.5</c:v>
                </c:pt>
                <c:pt idx="793">
                  <c:v>0.5</c:v>
                </c:pt>
                <c:pt idx="794">
                  <c:v>0.5</c:v>
                </c:pt>
                <c:pt idx="795">
                  <c:v>0.5</c:v>
                </c:pt>
                <c:pt idx="796">
                  <c:v>0.5</c:v>
                </c:pt>
                <c:pt idx="797">
                  <c:v>0.5</c:v>
                </c:pt>
                <c:pt idx="798">
                  <c:v>0.0</c:v>
                </c:pt>
                <c:pt idx="799">
                  <c:v>0.5</c:v>
                </c:pt>
                <c:pt idx="800">
                  <c:v>0.5</c:v>
                </c:pt>
                <c:pt idx="801">
                  <c:v>0.5</c:v>
                </c:pt>
                <c:pt idx="802">
                  <c:v>0.5</c:v>
                </c:pt>
                <c:pt idx="803">
                  <c:v>0.5</c:v>
                </c:pt>
                <c:pt idx="804">
                  <c:v>0.5</c:v>
                </c:pt>
                <c:pt idx="805">
                  <c:v>0.5</c:v>
                </c:pt>
                <c:pt idx="806">
                  <c:v>0.5</c:v>
                </c:pt>
                <c:pt idx="807">
                  <c:v>0.5</c:v>
                </c:pt>
                <c:pt idx="808">
                  <c:v>0.5</c:v>
                </c:pt>
                <c:pt idx="809">
                  <c:v>0.5</c:v>
                </c:pt>
                <c:pt idx="810">
                  <c:v>0.5</c:v>
                </c:pt>
                <c:pt idx="811">
                  <c:v>0.5</c:v>
                </c:pt>
                <c:pt idx="812">
                  <c:v>0.5</c:v>
                </c:pt>
                <c:pt idx="813">
                  <c:v>0.5</c:v>
                </c:pt>
                <c:pt idx="814">
                  <c:v>0.5</c:v>
                </c:pt>
                <c:pt idx="815">
                  <c:v>1.0</c:v>
                </c:pt>
                <c:pt idx="816">
                  <c:v>0.5</c:v>
                </c:pt>
                <c:pt idx="817">
                  <c:v>0.5</c:v>
                </c:pt>
                <c:pt idx="818">
                  <c:v>0.5</c:v>
                </c:pt>
                <c:pt idx="819">
                  <c:v>1.0</c:v>
                </c:pt>
                <c:pt idx="820">
                  <c:v>0.5</c:v>
                </c:pt>
                <c:pt idx="821">
                  <c:v>0.5</c:v>
                </c:pt>
                <c:pt idx="822">
                  <c:v>1.0</c:v>
                </c:pt>
                <c:pt idx="823">
                  <c:v>1.0</c:v>
                </c:pt>
                <c:pt idx="824">
                  <c:v>1.0</c:v>
                </c:pt>
                <c:pt idx="825">
                  <c:v>1.0</c:v>
                </c:pt>
                <c:pt idx="826">
                  <c:v>1.0</c:v>
                </c:pt>
                <c:pt idx="827">
                  <c:v>1.0</c:v>
                </c:pt>
                <c:pt idx="828">
                  <c:v>1.0</c:v>
                </c:pt>
                <c:pt idx="829">
                  <c:v>1.0</c:v>
                </c:pt>
                <c:pt idx="830">
                  <c:v>1.0</c:v>
                </c:pt>
                <c:pt idx="831">
                  <c:v>1.0</c:v>
                </c:pt>
                <c:pt idx="832">
                  <c:v>1.0</c:v>
                </c:pt>
                <c:pt idx="833">
                  <c:v>1.0</c:v>
                </c:pt>
                <c:pt idx="834">
                  <c:v>1.0</c:v>
                </c:pt>
                <c:pt idx="835">
                  <c:v>1.0</c:v>
                </c:pt>
                <c:pt idx="836">
                  <c:v>1.0</c:v>
                </c:pt>
                <c:pt idx="837">
                  <c:v>1.0</c:v>
                </c:pt>
                <c:pt idx="838">
                  <c:v>1.0</c:v>
                </c:pt>
                <c:pt idx="839">
                  <c:v>1.0</c:v>
                </c:pt>
                <c:pt idx="840">
                  <c:v>1.0</c:v>
                </c:pt>
                <c:pt idx="841">
                  <c:v>1.0</c:v>
                </c:pt>
                <c:pt idx="842">
                  <c:v>1.0</c:v>
                </c:pt>
                <c:pt idx="843">
                  <c:v>1.0</c:v>
                </c:pt>
                <c:pt idx="844">
                  <c:v>1.0</c:v>
                </c:pt>
                <c:pt idx="845">
                  <c:v>1.0</c:v>
                </c:pt>
                <c:pt idx="846">
                  <c:v>1.0</c:v>
                </c:pt>
                <c:pt idx="847">
                  <c:v>1.0</c:v>
                </c:pt>
                <c:pt idx="848">
                  <c:v>1.0</c:v>
                </c:pt>
                <c:pt idx="849">
                  <c:v>1.0</c:v>
                </c:pt>
                <c:pt idx="850">
                  <c:v>1.0</c:v>
                </c:pt>
                <c:pt idx="851">
                  <c:v>1.0</c:v>
                </c:pt>
                <c:pt idx="852">
                  <c:v>1.0</c:v>
                </c:pt>
                <c:pt idx="853">
                  <c:v>1.0</c:v>
                </c:pt>
                <c:pt idx="854">
                  <c:v>1.0</c:v>
                </c:pt>
                <c:pt idx="855">
                  <c:v>1.0</c:v>
                </c:pt>
                <c:pt idx="856">
                  <c:v>1.0</c:v>
                </c:pt>
                <c:pt idx="857">
                  <c:v>1.0</c:v>
                </c:pt>
                <c:pt idx="858">
                  <c:v>1.0</c:v>
                </c:pt>
                <c:pt idx="859">
                  <c:v>1.0</c:v>
                </c:pt>
                <c:pt idx="860">
                  <c:v>1.0</c:v>
                </c:pt>
                <c:pt idx="861">
                  <c:v>1.0</c:v>
                </c:pt>
                <c:pt idx="862">
                  <c:v>1.0</c:v>
                </c:pt>
                <c:pt idx="863">
                  <c:v>1.0</c:v>
                </c:pt>
                <c:pt idx="864">
                  <c:v>1.0</c:v>
                </c:pt>
                <c:pt idx="865">
                  <c:v>1.0</c:v>
                </c:pt>
                <c:pt idx="866">
                  <c:v>1.0</c:v>
                </c:pt>
                <c:pt idx="867">
                  <c:v>1.0</c:v>
                </c:pt>
                <c:pt idx="868">
                  <c:v>1.0</c:v>
                </c:pt>
                <c:pt idx="869">
                  <c:v>1.0</c:v>
                </c:pt>
                <c:pt idx="870">
                  <c:v>1.0</c:v>
                </c:pt>
                <c:pt idx="871">
                  <c:v>1.0</c:v>
                </c:pt>
                <c:pt idx="872">
                  <c:v>1.0</c:v>
                </c:pt>
                <c:pt idx="873">
                  <c:v>1.0</c:v>
                </c:pt>
                <c:pt idx="874">
                  <c:v>1.0</c:v>
                </c:pt>
                <c:pt idx="875">
                  <c:v>1.0</c:v>
                </c:pt>
                <c:pt idx="876">
                  <c:v>1.0</c:v>
                </c:pt>
                <c:pt idx="877">
                  <c:v>1.0</c:v>
                </c:pt>
                <c:pt idx="878">
                  <c:v>1.0</c:v>
                </c:pt>
                <c:pt idx="879">
                  <c:v>1.0</c:v>
                </c:pt>
                <c:pt idx="880">
                  <c:v>1.0</c:v>
                </c:pt>
                <c:pt idx="881">
                  <c:v>1.0</c:v>
                </c:pt>
                <c:pt idx="882">
                  <c:v>1.0</c:v>
                </c:pt>
                <c:pt idx="883">
                  <c:v>1.0</c:v>
                </c:pt>
                <c:pt idx="884">
                  <c:v>0.0</c:v>
                </c:pt>
                <c:pt idx="885">
                  <c:v>1.0</c:v>
                </c:pt>
                <c:pt idx="886">
                  <c:v>1.0</c:v>
                </c:pt>
                <c:pt idx="887">
                  <c:v>1.0</c:v>
                </c:pt>
                <c:pt idx="888">
                  <c:v>1.0</c:v>
                </c:pt>
                <c:pt idx="889">
                  <c:v>1.0</c:v>
                </c:pt>
                <c:pt idx="890">
                  <c:v>1.0</c:v>
                </c:pt>
                <c:pt idx="891">
                  <c:v>1.0</c:v>
                </c:pt>
                <c:pt idx="892">
                  <c:v>1.0</c:v>
                </c:pt>
                <c:pt idx="893">
                  <c:v>1.0</c:v>
                </c:pt>
                <c:pt idx="894">
                  <c:v>1.0</c:v>
                </c:pt>
                <c:pt idx="895">
                  <c:v>1.0</c:v>
                </c:pt>
                <c:pt idx="896">
                  <c:v>1.0</c:v>
                </c:pt>
                <c:pt idx="897">
                  <c:v>1.0</c:v>
                </c:pt>
              </c:numCache>
            </c:numRef>
          </c:xVal>
          <c:yVal>
            <c:numRef>
              <c:f>ANOVA1_HID2!$F$6:$F$905</c:f>
              <c:numCache>
                <c:formatCode>0.000</c:formatCode>
                <c:ptCount val="900"/>
                <c:pt idx="0">
                  <c:v>0.130585817897384</c:v>
                </c:pt>
                <c:pt idx="1">
                  <c:v>0.130585817897384</c:v>
                </c:pt>
                <c:pt idx="2">
                  <c:v>0.130585817897384</c:v>
                </c:pt>
                <c:pt idx="3">
                  <c:v>0.130585817897384</c:v>
                </c:pt>
                <c:pt idx="4">
                  <c:v>0.130585817897384</c:v>
                </c:pt>
                <c:pt idx="5">
                  <c:v>0.130585817897384</c:v>
                </c:pt>
                <c:pt idx="6">
                  <c:v>0.130585817897384</c:v>
                </c:pt>
                <c:pt idx="7">
                  <c:v>0.130585817897384</c:v>
                </c:pt>
                <c:pt idx="8">
                  <c:v>-1.828201450563204</c:v>
                </c:pt>
                <c:pt idx="9">
                  <c:v>0.130585817897384</c:v>
                </c:pt>
                <c:pt idx="10">
                  <c:v>0.130585817897384</c:v>
                </c:pt>
                <c:pt idx="11">
                  <c:v>0.130585817897384</c:v>
                </c:pt>
                <c:pt idx="12">
                  <c:v>0.130585817897384</c:v>
                </c:pt>
                <c:pt idx="13">
                  <c:v>0.130585817897384</c:v>
                </c:pt>
                <c:pt idx="14">
                  <c:v>0.130585817897384</c:v>
                </c:pt>
                <c:pt idx="15">
                  <c:v>0.130585817897384</c:v>
                </c:pt>
                <c:pt idx="16">
                  <c:v>0.130585817897384</c:v>
                </c:pt>
                <c:pt idx="17">
                  <c:v>0.130585817897384</c:v>
                </c:pt>
                <c:pt idx="18">
                  <c:v>-1.828201450563204</c:v>
                </c:pt>
                <c:pt idx="19">
                  <c:v>0.130585817897384</c:v>
                </c:pt>
                <c:pt idx="20">
                  <c:v>0.130585817897384</c:v>
                </c:pt>
                <c:pt idx="21">
                  <c:v>0.130585817897384</c:v>
                </c:pt>
                <c:pt idx="22">
                  <c:v>0.130585817897384</c:v>
                </c:pt>
                <c:pt idx="23">
                  <c:v>0.130585817897384</c:v>
                </c:pt>
                <c:pt idx="24">
                  <c:v>0.130585817897384</c:v>
                </c:pt>
                <c:pt idx="25">
                  <c:v>0.130585817897384</c:v>
                </c:pt>
                <c:pt idx="26">
                  <c:v>0.130585817897384</c:v>
                </c:pt>
                <c:pt idx="27">
                  <c:v>0.130585817897384</c:v>
                </c:pt>
                <c:pt idx="28">
                  <c:v>0.130585817897384</c:v>
                </c:pt>
                <c:pt idx="29">
                  <c:v>0.130585817897384</c:v>
                </c:pt>
                <c:pt idx="30">
                  <c:v>0.130585817897384</c:v>
                </c:pt>
                <c:pt idx="31">
                  <c:v>0.130585817897384</c:v>
                </c:pt>
                <c:pt idx="32">
                  <c:v>0.130585817897384</c:v>
                </c:pt>
                <c:pt idx="33">
                  <c:v>0.130585817897384</c:v>
                </c:pt>
                <c:pt idx="34">
                  <c:v>0.130585817897384</c:v>
                </c:pt>
                <c:pt idx="35">
                  <c:v>0.130585817897384</c:v>
                </c:pt>
                <c:pt idx="36">
                  <c:v>0.130585817897384</c:v>
                </c:pt>
                <c:pt idx="37">
                  <c:v>0.130585817897384</c:v>
                </c:pt>
                <c:pt idx="38">
                  <c:v>-1.828201450563204</c:v>
                </c:pt>
                <c:pt idx="39">
                  <c:v>0.130585817897384</c:v>
                </c:pt>
                <c:pt idx="40">
                  <c:v>0.130585817897384</c:v>
                </c:pt>
                <c:pt idx="41">
                  <c:v>0.130585817897384</c:v>
                </c:pt>
                <c:pt idx="42">
                  <c:v>0.130585817897384</c:v>
                </c:pt>
                <c:pt idx="43">
                  <c:v>0.130585817897384</c:v>
                </c:pt>
                <c:pt idx="44">
                  <c:v>0.130585817897384</c:v>
                </c:pt>
                <c:pt idx="45">
                  <c:v>0.130585817897384</c:v>
                </c:pt>
                <c:pt idx="46">
                  <c:v>0.130585817897384</c:v>
                </c:pt>
                <c:pt idx="47">
                  <c:v>0.130585817897384</c:v>
                </c:pt>
                <c:pt idx="48">
                  <c:v>-1.828201450563204</c:v>
                </c:pt>
                <c:pt idx="49">
                  <c:v>0.130585817897384</c:v>
                </c:pt>
                <c:pt idx="50">
                  <c:v>0.130585817897384</c:v>
                </c:pt>
                <c:pt idx="51">
                  <c:v>0.130585817897384</c:v>
                </c:pt>
                <c:pt idx="52">
                  <c:v>0.130585817897384</c:v>
                </c:pt>
                <c:pt idx="53">
                  <c:v>0.130585817897384</c:v>
                </c:pt>
                <c:pt idx="54">
                  <c:v>0.130585817897384</c:v>
                </c:pt>
                <c:pt idx="55">
                  <c:v>0.130585817897384</c:v>
                </c:pt>
                <c:pt idx="56">
                  <c:v>0.130585817897384</c:v>
                </c:pt>
                <c:pt idx="57">
                  <c:v>0.130585817897384</c:v>
                </c:pt>
                <c:pt idx="58">
                  <c:v>0.130585817897384</c:v>
                </c:pt>
                <c:pt idx="59">
                  <c:v>-1.828201450563204</c:v>
                </c:pt>
                <c:pt idx="60">
                  <c:v>0.130585817897384</c:v>
                </c:pt>
                <c:pt idx="61">
                  <c:v>0.130585817897384</c:v>
                </c:pt>
                <c:pt idx="62">
                  <c:v>0.130585817897384</c:v>
                </c:pt>
                <c:pt idx="63">
                  <c:v>0.130585817897384</c:v>
                </c:pt>
                <c:pt idx="64">
                  <c:v>0.130585817897384</c:v>
                </c:pt>
                <c:pt idx="65">
                  <c:v>0.130585817897384</c:v>
                </c:pt>
                <c:pt idx="66">
                  <c:v>0.130585817897384</c:v>
                </c:pt>
                <c:pt idx="67">
                  <c:v>0.130585817897384</c:v>
                </c:pt>
                <c:pt idx="68">
                  <c:v>0.130585817897384</c:v>
                </c:pt>
                <c:pt idx="69">
                  <c:v>0.130585817897384</c:v>
                </c:pt>
                <c:pt idx="70">
                  <c:v>0.130585817897384</c:v>
                </c:pt>
                <c:pt idx="71">
                  <c:v>0.130585817897384</c:v>
                </c:pt>
                <c:pt idx="72">
                  <c:v>0.130585817897384</c:v>
                </c:pt>
                <c:pt idx="73">
                  <c:v>1.384209669712167</c:v>
                </c:pt>
                <c:pt idx="74">
                  <c:v>1.384209669712167</c:v>
                </c:pt>
                <c:pt idx="75">
                  <c:v>-2.533364867209008</c:v>
                </c:pt>
                <c:pt idx="76">
                  <c:v>-0.57457759874842</c:v>
                </c:pt>
                <c:pt idx="77">
                  <c:v>1.384209669712167</c:v>
                </c:pt>
                <c:pt idx="78">
                  <c:v>-2.533364867209008</c:v>
                </c:pt>
                <c:pt idx="79">
                  <c:v>-0.57457759874842</c:v>
                </c:pt>
                <c:pt idx="80">
                  <c:v>-0.57457759874842</c:v>
                </c:pt>
                <c:pt idx="81">
                  <c:v>1.384209669712167</c:v>
                </c:pt>
                <c:pt idx="82">
                  <c:v>1.384209669712167</c:v>
                </c:pt>
                <c:pt idx="83">
                  <c:v>-2.533364867209008</c:v>
                </c:pt>
                <c:pt idx="84">
                  <c:v>-0.57457759874842</c:v>
                </c:pt>
                <c:pt idx="85">
                  <c:v>-0.57457759874842</c:v>
                </c:pt>
                <c:pt idx="86">
                  <c:v>1.384209669712167</c:v>
                </c:pt>
                <c:pt idx="87">
                  <c:v>1.384209669712167</c:v>
                </c:pt>
                <c:pt idx="88">
                  <c:v>1.384209669712167</c:v>
                </c:pt>
                <c:pt idx="89">
                  <c:v>-0.57457759874842</c:v>
                </c:pt>
                <c:pt idx="90">
                  <c:v>-0.57457759874842</c:v>
                </c:pt>
                <c:pt idx="91">
                  <c:v>1.384209669712167</c:v>
                </c:pt>
                <c:pt idx="92">
                  <c:v>-0.57457759874842</c:v>
                </c:pt>
                <c:pt idx="93">
                  <c:v>1.384209669712167</c:v>
                </c:pt>
                <c:pt idx="94">
                  <c:v>1.384209669712167</c:v>
                </c:pt>
                <c:pt idx="95">
                  <c:v>-2.533364867209008</c:v>
                </c:pt>
                <c:pt idx="96">
                  <c:v>-0.57457759874842</c:v>
                </c:pt>
                <c:pt idx="97">
                  <c:v>-0.57457759874842</c:v>
                </c:pt>
                <c:pt idx="98">
                  <c:v>-0.57457759874842</c:v>
                </c:pt>
                <c:pt idx="99">
                  <c:v>-0.57457759874842</c:v>
                </c:pt>
                <c:pt idx="100">
                  <c:v>-0.57457759874842</c:v>
                </c:pt>
                <c:pt idx="101">
                  <c:v>-0.57457759874842</c:v>
                </c:pt>
                <c:pt idx="102">
                  <c:v>-0.57457759874842</c:v>
                </c:pt>
                <c:pt idx="103">
                  <c:v>-0.57457759874842</c:v>
                </c:pt>
                <c:pt idx="104">
                  <c:v>-0.57457759874842</c:v>
                </c:pt>
                <c:pt idx="105">
                  <c:v>1.384209669712167</c:v>
                </c:pt>
                <c:pt idx="106">
                  <c:v>1.384209669712167</c:v>
                </c:pt>
                <c:pt idx="107">
                  <c:v>1.384209669712167</c:v>
                </c:pt>
                <c:pt idx="108">
                  <c:v>1.384209669712167</c:v>
                </c:pt>
                <c:pt idx="109">
                  <c:v>-0.57457759874842</c:v>
                </c:pt>
                <c:pt idx="110">
                  <c:v>1.384209669712167</c:v>
                </c:pt>
                <c:pt idx="111">
                  <c:v>1.384209669712167</c:v>
                </c:pt>
                <c:pt idx="112">
                  <c:v>1.384209669712167</c:v>
                </c:pt>
                <c:pt idx="113">
                  <c:v>-2.533364867209008</c:v>
                </c:pt>
                <c:pt idx="114">
                  <c:v>1.384209669712167</c:v>
                </c:pt>
                <c:pt idx="115">
                  <c:v>-2.533364867209008</c:v>
                </c:pt>
                <c:pt idx="116">
                  <c:v>1.384209669712167</c:v>
                </c:pt>
                <c:pt idx="117">
                  <c:v>-2.533364867209008</c:v>
                </c:pt>
                <c:pt idx="118">
                  <c:v>-0.57457759874842</c:v>
                </c:pt>
                <c:pt idx="119">
                  <c:v>-0.57457759874842</c:v>
                </c:pt>
                <c:pt idx="120">
                  <c:v>-0.57457759874842</c:v>
                </c:pt>
                <c:pt idx="121">
                  <c:v>-0.57457759874842</c:v>
                </c:pt>
                <c:pt idx="122">
                  <c:v>-0.57457759874842</c:v>
                </c:pt>
                <c:pt idx="123">
                  <c:v>-2.533364867209008</c:v>
                </c:pt>
                <c:pt idx="124">
                  <c:v>-0.57457759874842</c:v>
                </c:pt>
                <c:pt idx="125">
                  <c:v>1.384209669712167</c:v>
                </c:pt>
                <c:pt idx="126">
                  <c:v>-0.57457759874842</c:v>
                </c:pt>
                <c:pt idx="127">
                  <c:v>-0.57457759874842</c:v>
                </c:pt>
                <c:pt idx="128">
                  <c:v>1.384209669712167</c:v>
                </c:pt>
                <c:pt idx="129">
                  <c:v>-0.57457759874842</c:v>
                </c:pt>
                <c:pt idx="130">
                  <c:v>-0.57457759874842</c:v>
                </c:pt>
                <c:pt idx="131">
                  <c:v>1.384209669712167</c:v>
                </c:pt>
                <c:pt idx="132">
                  <c:v>-0.57457759874842</c:v>
                </c:pt>
                <c:pt idx="133">
                  <c:v>-0.57457759874842</c:v>
                </c:pt>
                <c:pt idx="134">
                  <c:v>-0.57457759874842</c:v>
                </c:pt>
                <c:pt idx="135">
                  <c:v>1.384209669712167</c:v>
                </c:pt>
                <c:pt idx="136">
                  <c:v>-0.57457759874842</c:v>
                </c:pt>
                <c:pt idx="137">
                  <c:v>-0.57457759874842</c:v>
                </c:pt>
                <c:pt idx="138">
                  <c:v>1.384209669712167</c:v>
                </c:pt>
                <c:pt idx="139">
                  <c:v>1.384209669712167</c:v>
                </c:pt>
                <c:pt idx="140">
                  <c:v>1.384209669712167</c:v>
                </c:pt>
                <c:pt idx="141">
                  <c:v>1.384209669712167</c:v>
                </c:pt>
                <c:pt idx="142">
                  <c:v>-2.533364867209008</c:v>
                </c:pt>
                <c:pt idx="143">
                  <c:v>-0.57457759874842</c:v>
                </c:pt>
                <c:pt idx="144">
                  <c:v>1.384209669712167</c:v>
                </c:pt>
                <c:pt idx="145">
                  <c:v>-0.57457759874842</c:v>
                </c:pt>
                <c:pt idx="146">
                  <c:v>1.384209669712167</c:v>
                </c:pt>
                <c:pt idx="147">
                  <c:v>1.384209669712167</c:v>
                </c:pt>
                <c:pt idx="148">
                  <c:v>0.0522343271589341</c:v>
                </c:pt>
                <c:pt idx="149">
                  <c:v>0.0522343271589341</c:v>
                </c:pt>
                <c:pt idx="150">
                  <c:v>0.0522343271589341</c:v>
                </c:pt>
                <c:pt idx="151">
                  <c:v>0.0522343271589341</c:v>
                </c:pt>
                <c:pt idx="152">
                  <c:v>0.0522343271589341</c:v>
                </c:pt>
                <c:pt idx="153">
                  <c:v>0.0522343271589341</c:v>
                </c:pt>
                <c:pt idx="154">
                  <c:v>0.0522343271589341</c:v>
                </c:pt>
                <c:pt idx="155">
                  <c:v>0.0522343271589341</c:v>
                </c:pt>
                <c:pt idx="156">
                  <c:v>0.0522343271589341</c:v>
                </c:pt>
                <c:pt idx="157">
                  <c:v>0.0522343271589341</c:v>
                </c:pt>
                <c:pt idx="158">
                  <c:v>0.0522343271589341</c:v>
                </c:pt>
                <c:pt idx="159">
                  <c:v>0.0522343271589341</c:v>
                </c:pt>
                <c:pt idx="160">
                  <c:v>0.0522343271589341</c:v>
                </c:pt>
                <c:pt idx="161">
                  <c:v>0.0522343271589341</c:v>
                </c:pt>
                <c:pt idx="162">
                  <c:v>0.0522343271589341</c:v>
                </c:pt>
                <c:pt idx="163">
                  <c:v>0.0522343271589341</c:v>
                </c:pt>
                <c:pt idx="164">
                  <c:v>0.0522343271589341</c:v>
                </c:pt>
                <c:pt idx="165">
                  <c:v>0.0522343271589341</c:v>
                </c:pt>
                <c:pt idx="166">
                  <c:v>0.0522343271589341</c:v>
                </c:pt>
                <c:pt idx="167">
                  <c:v>0.0522343271589341</c:v>
                </c:pt>
                <c:pt idx="168">
                  <c:v>0.0522343271589341</c:v>
                </c:pt>
                <c:pt idx="169">
                  <c:v>0.0522343271589341</c:v>
                </c:pt>
                <c:pt idx="170">
                  <c:v>0.0522343271589341</c:v>
                </c:pt>
                <c:pt idx="171">
                  <c:v>0.0522343271589341</c:v>
                </c:pt>
                <c:pt idx="172">
                  <c:v>0.0522343271589341</c:v>
                </c:pt>
                <c:pt idx="173">
                  <c:v>0.0522343271589341</c:v>
                </c:pt>
                <c:pt idx="174">
                  <c:v>0.0522343271589341</c:v>
                </c:pt>
                <c:pt idx="175">
                  <c:v>0.0522343271589341</c:v>
                </c:pt>
                <c:pt idx="176">
                  <c:v>0.0522343271589341</c:v>
                </c:pt>
                <c:pt idx="177">
                  <c:v>0.0522343271589341</c:v>
                </c:pt>
                <c:pt idx="178">
                  <c:v>0.0522343271589341</c:v>
                </c:pt>
                <c:pt idx="179">
                  <c:v>0.0522343271589341</c:v>
                </c:pt>
                <c:pt idx="180">
                  <c:v>0.0522343271589341</c:v>
                </c:pt>
                <c:pt idx="181">
                  <c:v>0.0522343271589341</c:v>
                </c:pt>
                <c:pt idx="182">
                  <c:v>0.0522343271589341</c:v>
                </c:pt>
                <c:pt idx="183">
                  <c:v>0.0522343271589341</c:v>
                </c:pt>
                <c:pt idx="184">
                  <c:v>0.0522343271589341</c:v>
                </c:pt>
                <c:pt idx="185">
                  <c:v>0.0522343271589341</c:v>
                </c:pt>
                <c:pt idx="186">
                  <c:v>0.0522343271589341</c:v>
                </c:pt>
                <c:pt idx="187">
                  <c:v>0.0522343271589341</c:v>
                </c:pt>
                <c:pt idx="188">
                  <c:v>0.0522343271589341</c:v>
                </c:pt>
                <c:pt idx="189">
                  <c:v>0.0522343271589341</c:v>
                </c:pt>
                <c:pt idx="190">
                  <c:v>0.0522343271589341</c:v>
                </c:pt>
                <c:pt idx="191">
                  <c:v>0.0522343271589341</c:v>
                </c:pt>
                <c:pt idx="192">
                  <c:v>0.0522343271589341</c:v>
                </c:pt>
                <c:pt idx="193">
                  <c:v>0.0522343271589341</c:v>
                </c:pt>
                <c:pt idx="194">
                  <c:v>0.0522343271589341</c:v>
                </c:pt>
                <c:pt idx="195">
                  <c:v>0.0522343271589341</c:v>
                </c:pt>
                <c:pt idx="196">
                  <c:v>0.0522343271589341</c:v>
                </c:pt>
                <c:pt idx="197">
                  <c:v>0.0522343271589341</c:v>
                </c:pt>
                <c:pt idx="198">
                  <c:v>0.0522343271589341</c:v>
                </c:pt>
                <c:pt idx="199">
                  <c:v>0.0522343271589341</c:v>
                </c:pt>
                <c:pt idx="200">
                  <c:v>0.0522343271589341</c:v>
                </c:pt>
                <c:pt idx="201">
                  <c:v>0.0522343271589341</c:v>
                </c:pt>
                <c:pt idx="202">
                  <c:v>0.0522343271589341</c:v>
                </c:pt>
                <c:pt idx="203">
                  <c:v>0.0522343271589341</c:v>
                </c:pt>
                <c:pt idx="204">
                  <c:v>0.0522343271589341</c:v>
                </c:pt>
                <c:pt idx="205">
                  <c:v>0.0522343271589341</c:v>
                </c:pt>
                <c:pt idx="206">
                  <c:v>0.0522343271589341</c:v>
                </c:pt>
                <c:pt idx="207">
                  <c:v>0.0522343271589341</c:v>
                </c:pt>
                <c:pt idx="208">
                  <c:v>0.0522343271589341</c:v>
                </c:pt>
                <c:pt idx="209">
                  <c:v>-3.865340209762242</c:v>
                </c:pt>
                <c:pt idx="210">
                  <c:v>0.0522343271589341</c:v>
                </c:pt>
                <c:pt idx="211">
                  <c:v>0.0522343271589341</c:v>
                </c:pt>
                <c:pt idx="212">
                  <c:v>0.0522343271589341</c:v>
                </c:pt>
                <c:pt idx="213">
                  <c:v>0.0522343271589341</c:v>
                </c:pt>
                <c:pt idx="214">
                  <c:v>0.0522343271589341</c:v>
                </c:pt>
                <c:pt idx="215">
                  <c:v>0.0522343271589341</c:v>
                </c:pt>
                <c:pt idx="216">
                  <c:v>0.0522343271589341</c:v>
                </c:pt>
                <c:pt idx="217">
                  <c:v>0.0522343271589341</c:v>
                </c:pt>
                <c:pt idx="218">
                  <c:v>0.0522343271589341</c:v>
                </c:pt>
                <c:pt idx="219">
                  <c:v>0.0522343271589341</c:v>
                </c:pt>
                <c:pt idx="220">
                  <c:v>0.0522343271589341</c:v>
                </c:pt>
                <c:pt idx="221">
                  <c:v>0.0522343271589341</c:v>
                </c:pt>
                <c:pt idx="222">
                  <c:v>0.0522343271589341</c:v>
                </c:pt>
                <c:pt idx="223">
                  <c:v>0.443991780851067</c:v>
                </c:pt>
                <c:pt idx="224">
                  <c:v>-1.514795487609521</c:v>
                </c:pt>
                <c:pt idx="225">
                  <c:v>-1.514795487609521</c:v>
                </c:pt>
                <c:pt idx="226">
                  <c:v>0.443991780851067</c:v>
                </c:pt>
                <c:pt idx="227">
                  <c:v>0.443991780851067</c:v>
                </c:pt>
                <c:pt idx="228">
                  <c:v>-1.514795487609521</c:v>
                </c:pt>
                <c:pt idx="229">
                  <c:v>0.443991780851067</c:v>
                </c:pt>
                <c:pt idx="230">
                  <c:v>0.443991780851067</c:v>
                </c:pt>
                <c:pt idx="231">
                  <c:v>-3.473582756070109</c:v>
                </c:pt>
                <c:pt idx="232">
                  <c:v>0.443991780851067</c:v>
                </c:pt>
                <c:pt idx="233">
                  <c:v>-1.514795487609521</c:v>
                </c:pt>
                <c:pt idx="234">
                  <c:v>-1.514795487609521</c:v>
                </c:pt>
                <c:pt idx="235">
                  <c:v>0.443991780851067</c:v>
                </c:pt>
                <c:pt idx="236">
                  <c:v>0.443991780851067</c:v>
                </c:pt>
                <c:pt idx="237">
                  <c:v>0.443991780851067</c:v>
                </c:pt>
                <c:pt idx="238">
                  <c:v>-1.514795487609521</c:v>
                </c:pt>
                <c:pt idx="239">
                  <c:v>0.443991780851067</c:v>
                </c:pt>
                <c:pt idx="240">
                  <c:v>0.443991780851067</c:v>
                </c:pt>
                <c:pt idx="241">
                  <c:v>0.443991780851067</c:v>
                </c:pt>
                <c:pt idx="242">
                  <c:v>0.443991780851067</c:v>
                </c:pt>
                <c:pt idx="243">
                  <c:v>0.443991780851067</c:v>
                </c:pt>
                <c:pt idx="244">
                  <c:v>0.443991780851067</c:v>
                </c:pt>
                <c:pt idx="245">
                  <c:v>0.443991780851067</c:v>
                </c:pt>
                <c:pt idx="246">
                  <c:v>0.443991780851067</c:v>
                </c:pt>
                <c:pt idx="247">
                  <c:v>0.443991780851067</c:v>
                </c:pt>
                <c:pt idx="248">
                  <c:v>0.443991780851067</c:v>
                </c:pt>
                <c:pt idx="249">
                  <c:v>0.443991780851067</c:v>
                </c:pt>
                <c:pt idx="250">
                  <c:v>0.443991780851067</c:v>
                </c:pt>
                <c:pt idx="251">
                  <c:v>-1.514795487609521</c:v>
                </c:pt>
                <c:pt idx="252">
                  <c:v>0.443991780851067</c:v>
                </c:pt>
                <c:pt idx="253">
                  <c:v>-1.514795487609521</c:v>
                </c:pt>
                <c:pt idx="254">
                  <c:v>0.443991780851067</c:v>
                </c:pt>
                <c:pt idx="255">
                  <c:v>0.443991780851067</c:v>
                </c:pt>
                <c:pt idx="256">
                  <c:v>0.443991780851067</c:v>
                </c:pt>
                <c:pt idx="257">
                  <c:v>0.443991780851067</c:v>
                </c:pt>
                <c:pt idx="258">
                  <c:v>0.443991780851067</c:v>
                </c:pt>
                <c:pt idx="259">
                  <c:v>0.443991780851067</c:v>
                </c:pt>
                <c:pt idx="260">
                  <c:v>0.443991780851067</c:v>
                </c:pt>
                <c:pt idx="261">
                  <c:v>0.443991780851067</c:v>
                </c:pt>
                <c:pt idx="262">
                  <c:v>0.443991780851067</c:v>
                </c:pt>
                <c:pt idx="263">
                  <c:v>-1.514795487609521</c:v>
                </c:pt>
                <c:pt idx="264">
                  <c:v>0.443991780851067</c:v>
                </c:pt>
                <c:pt idx="265">
                  <c:v>0.443991780851067</c:v>
                </c:pt>
                <c:pt idx="266">
                  <c:v>0.443991780851067</c:v>
                </c:pt>
                <c:pt idx="267">
                  <c:v>0.443991780851067</c:v>
                </c:pt>
                <c:pt idx="268">
                  <c:v>0.443991780851067</c:v>
                </c:pt>
                <c:pt idx="269">
                  <c:v>0.443991780851067</c:v>
                </c:pt>
                <c:pt idx="270">
                  <c:v>0.443991780851067</c:v>
                </c:pt>
                <c:pt idx="271">
                  <c:v>0.443991780851067</c:v>
                </c:pt>
                <c:pt idx="272">
                  <c:v>-1.514795487609521</c:v>
                </c:pt>
                <c:pt idx="273">
                  <c:v>0.443991780851067</c:v>
                </c:pt>
                <c:pt idx="274">
                  <c:v>0.443991780851067</c:v>
                </c:pt>
                <c:pt idx="275">
                  <c:v>-1.514795487609521</c:v>
                </c:pt>
                <c:pt idx="276">
                  <c:v>0.443991780851067</c:v>
                </c:pt>
                <c:pt idx="277">
                  <c:v>0.443991780851067</c:v>
                </c:pt>
                <c:pt idx="278">
                  <c:v>-1.514795487609521</c:v>
                </c:pt>
                <c:pt idx="279">
                  <c:v>0.443991780851067</c:v>
                </c:pt>
                <c:pt idx="280">
                  <c:v>0.443991780851067</c:v>
                </c:pt>
                <c:pt idx="281">
                  <c:v>0.443991780851067</c:v>
                </c:pt>
                <c:pt idx="282">
                  <c:v>0.443991780851067</c:v>
                </c:pt>
                <c:pt idx="283">
                  <c:v>0.443991780851067</c:v>
                </c:pt>
                <c:pt idx="284">
                  <c:v>-1.514795487609521</c:v>
                </c:pt>
                <c:pt idx="285">
                  <c:v>0.443991780851067</c:v>
                </c:pt>
                <c:pt idx="286">
                  <c:v>0.443991780851067</c:v>
                </c:pt>
                <c:pt idx="287">
                  <c:v>0.443991780851067</c:v>
                </c:pt>
                <c:pt idx="288">
                  <c:v>0.443991780851067</c:v>
                </c:pt>
                <c:pt idx="289">
                  <c:v>0.443991780851067</c:v>
                </c:pt>
                <c:pt idx="290">
                  <c:v>0.443991780851067</c:v>
                </c:pt>
                <c:pt idx="291">
                  <c:v>0.443991780851067</c:v>
                </c:pt>
                <c:pt idx="292">
                  <c:v>-1.514795487609521</c:v>
                </c:pt>
                <c:pt idx="293">
                  <c:v>-1.514795487609521</c:v>
                </c:pt>
                <c:pt idx="294">
                  <c:v>0.443991780851067</c:v>
                </c:pt>
                <c:pt idx="295">
                  <c:v>0.443991780851067</c:v>
                </c:pt>
                <c:pt idx="296">
                  <c:v>0.443991780851067</c:v>
                </c:pt>
                <c:pt idx="297">
                  <c:v>0.443991780851067</c:v>
                </c:pt>
                <c:pt idx="298">
                  <c:v>0.757397743804761</c:v>
                </c:pt>
                <c:pt idx="299">
                  <c:v>-3.160176793116414</c:v>
                </c:pt>
                <c:pt idx="300">
                  <c:v>-1.201389524655827</c:v>
                </c:pt>
                <c:pt idx="301">
                  <c:v>0.757397743804761</c:v>
                </c:pt>
                <c:pt idx="302">
                  <c:v>-3.160176793116414</c:v>
                </c:pt>
                <c:pt idx="303">
                  <c:v>-1.201389524655827</c:v>
                </c:pt>
                <c:pt idx="304">
                  <c:v>0.757397743804761</c:v>
                </c:pt>
                <c:pt idx="305">
                  <c:v>0.757397743804761</c:v>
                </c:pt>
                <c:pt idx="306">
                  <c:v>-1.201389524655827</c:v>
                </c:pt>
                <c:pt idx="307">
                  <c:v>-1.201389524655827</c:v>
                </c:pt>
                <c:pt idx="308">
                  <c:v>-1.201389524655827</c:v>
                </c:pt>
                <c:pt idx="309">
                  <c:v>-1.201389524655827</c:v>
                </c:pt>
                <c:pt idx="310">
                  <c:v>0.757397743804761</c:v>
                </c:pt>
                <c:pt idx="311">
                  <c:v>0.757397743804761</c:v>
                </c:pt>
                <c:pt idx="312">
                  <c:v>0.757397743804761</c:v>
                </c:pt>
                <c:pt idx="313">
                  <c:v>-1.201389524655827</c:v>
                </c:pt>
                <c:pt idx="314">
                  <c:v>0.757397743804761</c:v>
                </c:pt>
                <c:pt idx="315">
                  <c:v>0.757397743804761</c:v>
                </c:pt>
                <c:pt idx="316">
                  <c:v>0.757397743804761</c:v>
                </c:pt>
                <c:pt idx="317">
                  <c:v>0.757397743804761</c:v>
                </c:pt>
                <c:pt idx="318">
                  <c:v>0.757397743804761</c:v>
                </c:pt>
                <c:pt idx="319">
                  <c:v>0.757397743804761</c:v>
                </c:pt>
                <c:pt idx="320">
                  <c:v>0.757397743804761</c:v>
                </c:pt>
                <c:pt idx="321">
                  <c:v>0.757397743804761</c:v>
                </c:pt>
                <c:pt idx="322">
                  <c:v>-1.201389524655827</c:v>
                </c:pt>
                <c:pt idx="323">
                  <c:v>0.757397743804761</c:v>
                </c:pt>
                <c:pt idx="324">
                  <c:v>0.757397743804761</c:v>
                </c:pt>
                <c:pt idx="325">
                  <c:v>0.757397743804761</c:v>
                </c:pt>
                <c:pt idx="326">
                  <c:v>-1.201389524655827</c:v>
                </c:pt>
                <c:pt idx="327">
                  <c:v>0.757397743804761</c:v>
                </c:pt>
                <c:pt idx="328">
                  <c:v>-1.201389524655827</c:v>
                </c:pt>
                <c:pt idx="329">
                  <c:v>0.757397743804761</c:v>
                </c:pt>
                <c:pt idx="330">
                  <c:v>0.757397743804761</c:v>
                </c:pt>
                <c:pt idx="331">
                  <c:v>0.757397743804761</c:v>
                </c:pt>
                <c:pt idx="332">
                  <c:v>0.757397743804761</c:v>
                </c:pt>
                <c:pt idx="333">
                  <c:v>0.757397743804761</c:v>
                </c:pt>
                <c:pt idx="334">
                  <c:v>0.757397743804761</c:v>
                </c:pt>
                <c:pt idx="335">
                  <c:v>-1.201389524655827</c:v>
                </c:pt>
                <c:pt idx="336">
                  <c:v>0.757397743804761</c:v>
                </c:pt>
                <c:pt idx="337">
                  <c:v>0.757397743804761</c:v>
                </c:pt>
                <c:pt idx="338">
                  <c:v>-1.201389524655827</c:v>
                </c:pt>
                <c:pt idx="339">
                  <c:v>0.757397743804761</c:v>
                </c:pt>
                <c:pt idx="340">
                  <c:v>0.757397743804761</c:v>
                </c:pt>
                <c:pt idx="341">
                  <c:v>0.757397743804761</c:v>
                </c:pt>
                <c:pt idx="342">
                  <c:v>-1.201389524655827</c:v>
                </c:pt>
                <c:pt idx="343">
                  <c:v>-1.201389524655827</c:v>
                </c:pt>
                <c:pt idx="344">
                  <c:v>0.757397743804761</c:v>
                </c:pt>
                <c:pt idx="345">
                  <c:v>0.757397743804761</c:v>
                </c:pt>
                <c:pt idx="346">
                  <c:v>-1.201389524655827</c:v>
                </c:pt>
                <c:pt idx="347">
                  <c:v>0.757397743804761</c:v>
                </c:pt>
                <c:pt idx="348">
                  <c:v>-1.201389524655827</c:v>
                </c:pt>
                <c:pt idx="349">
                  <c:v>0.757397743804761</c:v>
                </c:pt>
                <c:pt idx="350">
                  <c:v>-1.201389524655827</c:v>
                </c:pt>
                <c:pt idx="351">
                  <c:v>0.757397743804761</c:v>
                </c:pt>
                <c:pt idx="352">
                  <c:v>-1.201389524655827</c:v>
                </c:pt>
                <c:pt idx="353">
                  <c:v>0.757397743804761</c:v>
                </c:pt>
                <c:pt idx="354">
                  <c:v>0.757397743804761</c:v>
                </c:pt>
                <c:pt idx="355">
                  <c:v>0.757397743804761</c:v>
                </c:pt>
                <c:pt idx="356">
                  <c:v>-1.201389524655827</c:v>
                </c:pt>
                <c:pt idx="357">
                  <c:v>0.757397743804761</c:v>
                </c:pt>
                <c:pt idx="358">
                  <c:v>0.757397743804761</c:v>
                </c:pt>
                <c:pt idx="359">
                  <c:v>-3.160176793116414</c:v>
                </c:pt>
                <c:pt idx="360">
                  <c:v>0.757397743804761</c:v>
                </c:pt>
                <c:pt idx="361">
                  <c:v>0.757397743804761</c:v>
                </c:pt>
                <c:pt idx="362">
                  <c:v>0.757397743804761</c:v>
                </c:pt>
                <c:pt idx="363">
                  <c:v>0.757397743804761</c:v>
                </c:pt>
                <c:pt idx="364">
                  <c:v>0.757397743804761</c:v>
                </c:pt>
                <c:pt idx="365">
                  <c:v>0.757397743804761</c:v>
                </c:pt>
                <c:pt idx="366">
                  <c:v>0.757397743804761</c:v>
                </c:pt>
                <c:pt idx="367">
                  <c:v>-3.160176793116414</c:v>
                </c:pt>
                <c:pt idx="368">
                  <c:v>-1.201389524655827</c:v>
                </c:pt>
                <c:pt idx="369">
                  <c:v>0.757397743804761</c:v>
                </c:pt>
                <c:pt idx="370">
                  <c:v>-1.201389524655827</c:v>
                </c:pt>
                <c:pt idx="371">
                  <c:v>0.757397743804761</c:v>
                </c:pt>
                <c:pt idx="372">
                  <c:v>0.757397743804761</c:v>
                </c:pt>
                <c:pt idx="373">
                  <c:v>-3.656402901126415</c:v>
                </c:pt>
                <c:pt idx="374">
                  <c:v>0.261171635794761</c:v>
                </c:pt>
                <c:pt idx="375">
                  <c:v>0.261171635794761</c:v>
                </c:pt>
                <c:pt idx="376">
                  <c:v>0.261171635794761</c:v>
                </c:pt>
                <c:pt idx="377">
                  <c:v>-3.656402901126415</c:v>
                </c:pt>
                <c:pt idx="378">
                  <c:v>0.261171635794761</c:v>
                </c:pt>
                <c:pt idx="379">
                  <c:v>0.261171635794761</c:v>
                </c:pt>
                <c:pt idx="380">
                  <c:v>0.261171635794761</c:v>
                </c:pt>
                <c:pt idx="381">
                  <c:v>0.261171635794761</c:v>
                </c:pt>
                <c:pt idx="382">
                  <c:v>0.261171635794761</c:v>
                </c:pt>
                <c:pt idx="383">
                  <c:v>0.261171635794761</c:v>
                </c:pt>
                <c:pt idx="384">
                  <c:v>0.261171635794761</c:v>
                </c:pt>
                <c:pt idx="385">
                  <c:v>0.261171635794761</c:v>
                </c:pt>
                <c:pt idx="386">
                  <c:v>0.261171635794761</c:v>
                </c:pt>
                <c:pt idx="387">
                  <c:v>0.261171635794761</c:v>
                </c:pt>
                <c:pt idx="388">
                  <c:v>0.261171635794761</c:v>
                </c:pt>
                <c:pt idx="389">
                  <c:v>0.261171635794761</c:v>
                </c:pt>
                <c:pt idx="390">
                  <c:v>-3.656402901126415</c:v>
                </c:pt>
                <c:pt idx="391">
                  <c:v>0.261171635794761</c:v>
                </c:pt>
                <c:pt idx="392">
                  <c:v>0.261171635794761</c:v>
                </c:pt>
                <c:pt idx="393">
                  <c:v>0.261171635794761</c:v>
                </c:pt>
                <c:pt idx="394">
                  <c:v>0.261171635794761</c:v>
                </c:pt>
                <c:pt idx="395">
                  <c:v>0.261171635794761</c:v>
                </c:pt>
                <c:pt idx="396">
                  <c:v>0.261171635794761</c:v>
                </c:pt>
                <c:pt idx="397">
                  <c:v>0.261171635794761</c:v>
                </c:pt>
                <c:pt idx="398">
                  <c:v>0.261171635794761</c:v>
                </c:pt>
                <c:pt idx="399">
                  <c:v>0.261171635794761</c:v>
                </c:pt>
                <c:pt idx="400">
                  <c:v>0.261171635794761</c:v>
                </c:pt>
                <c:pt idx="401">
                  <c:v>-3.656402901126415</c:v>
                </c:pt>
                <c:pt idx="402">
                  <c:v>0.261171635794761</c:v>
                </c:pt>
                <c:pt idx="403">
                  <c:v>0.261171635794761</c:v>
                </c:pt>
                <c:pt idx="404">
                  <c:v>0.261171635794761</c:v>
                </c:pt>
                <c:pt idx="405">
                  <c:v>0.261171635794761</c:v>
                </c:pt>
                <c:pt idx="406">
                  <c:v>0.261171635794761</c:v>
                </c:pt>
                <c:pt idx="407">
                  <c:v>0.261171635794761</c:v>
                </c:pt>
                <c:pt idx="408">
                  <c:v>0.261171635794761</c:v>
                </c:pt>
                <c:pt idx="409">
                  <c:v>0.261171635794761</c:v>
                </c:pt>
                <c:pt idx="410">
                  <c:v>0.261171635794761</c:v>
                </c:pt>
                <c:pt idx="411">
                  <c:v>0.261171635794761</c:v>
                </c:pt>
                <c:pt idx="412">
                  <c:v>0.261171635794761</c:v>
                </c:pt>
                <c:pt idx="413">
                  <c:v>0.261171635794761</c:v>
                </c:pt>
                <c:pt idx="414">
                  <c:v>0.261171635794761</c:v>
                </c:pt>
                <c:pt idx="415">
                  <c:v>0.261171635794761</c:v>
                </c:pt>
                <c:pt idx="416">
                  <c:v>-3.656402901126415</c:v>
                </c:pt>
                <c:pt idx="417">
                  <c:v>0.261171635794761</c:v>
                </c:pt>
                <c:pt idx="418">
                  <c:v>0.261171635794761</c:v>
                </c:pt>
                <c:pt idx="419">
                  <c:v>0.261171635794761</c:v>
                </c:pt>
                <c:pt idx="420">
                  <c:v>0.261171635794761</c:v>
                </c:pt>
                <c:pt idx="421">
                  <c:v>0.261171635794761</c:v>
                </c:pt>
                <c:pt idx="422">
                  <c:v>0.261171635794761</c:v>
                </c:pt>
                <c:pt idx="423">
                  <c:v>0.261171635794761</c:v>
                </c:pt>
                <c:pt idx="424">
                  <c:v>0.261171635794761</c:v>
                </c:pt>
                <c:pt idx="425">
                  <c:v>0.261171635794761</c:v>
                </c:pt>
                <c:pt idx="426">
                  <c:v>0.261171635794761</c:v>
                </c:pt>
                <c:pt idx="427">
                  <c:v>0.261171635794761</c:v>
                </c:pt>
                <c:pt idx="428">
                  <c:v>0.261171635794761</c:v>
                </c:pt>
                <c:pt idx="429">
                  <c:v>0.261171635794761</c:v>
                </c:pt>
                <c:pt idx="430">
                  <c:v>0.261171635794761</c:v>
                </c:pt>
                <c:pt idx="431">
                  <c:v>0.261171635794761</c:v>
                </c:pt>
                <c:pt idx="432">
                  <c:v>0.261171635794761</c:v>
                </c:pt>
                <c:pt idx="433">
                  <c:v>0.261171635794761</c:v>
                </c:pt>
                <c:pt idx="434">
                  <c:v>0.261171635794761</c:v>
                </c:pt>
                <c:pt idx="435">
                  <c:v>0.261171635794761</c:v>
                </c:pt>
                <c:pt idx="436">
                  <c:v>0.261171635794761</c:v>
                </c:pt>
                <c:pt idx="437">
                  <c:v>0.261171635794761</c:v>
                </c:pt>
                <c:pt idx="438">
                  <c:v>0.261171635794761</c:v>
                </c:pt>
                <c:pt idx="439">
                  <c:v>0.261171635794761</c:v>
                </c:pt>
                <c:pt idx="440">
                  <c:v>0.261171635794761</c:v>
                </c:pt>
                <c:pt idx="441">
                  <c:v>0.261171635794761</c:v>
                </c:pt>
                <c:pt idx="442">
                  <c:v>0.261171635794761</c:v>
                </c:pt>
                <c:pt idx="443">
                  <c:v>0.261171635794761</c:v>
                </c:pt>
                <c:pt idx="444">
                  <c:v>0.261171635794761</c:v>
                </c:pt>
                <c:pt idx="445">
                  <c:v>0.261171635794761</c:v>
                </c:pt>
                <c:pt idx="446">
                  <c:v>0.261171635794761</c:v>
                </c:pt>
                <c:pt idx="447">
                  <c:v>0.261171635794761</c:v>
                </c:pt>
                <c:pt idx="448">
                  <c:v>-0.679046253066342</c:v>
                </c:pt>
                <c:pt idx="449">
                  <c:v>-2.63783352152693</c:v>
                </c:pt>
                <c:pt idx="450">
                  <c:v>-0.679046253066342</c:v>
                </c:pt>
                <c:pt idx="451">
                  <c:v>-2.63783352152693</c:v>
                </c:pt>
                <c:pt idx="452">
                  <c:v>1.279741015394245</c:v>
                </c:pt>
                <c:pt idx="453">
                  <c:v>1.279741015394245</c:v>
                </c:pt>
                <c:pt idx="454">
                  <c:v>-0.679046253066342</c:v>
                </c:pt>
                <c:pt idx="455">
                  <c:v>-0.679046253066342</c:v>
                </c:pt>
                <c:pt idx="456">
                  <c:v>-2.63783352152693</c:v>
                </c:pt>
                <c:pt idx="457">
                  <c:v>-0.679046253066342</c:v>
                </c:pt>
                <c:pt idx="458">
                  <c:v>-0.679046253066342</c:v>
                </c:pt>
                <c:pt idx="459">
                  <c:v>-0.679046253066342</c:v>
                </c:pt>
                <c:pt idx="460">
                  <c:v>1.279741015394245</c:v>
                </c:pt>
                <c:pt idx="461">
                  <c:v>-0.679046253066342</c:v>
                </c:pt>
                <c:pt idx="462">
                  <c:v>1.279741015394245</c:v>
                </c:pt>
                <c:pt idx="463">
                  <c:v>-0.679046253066342</c:v>
                </c:pt>
                <c:pt idx="464">
                  <c:v>1.279741015394245</c:v>
                </c:pt>
                <c:pt idx="465">
                  <c:v>1.279741015394245</c:v>
                </c:pt>
                <c:pt idx="466">
                  <c:v>1.279741015394245</c:v>
                </c:pt>
                <c:pt idx="467">
                  <c:v>-0.679046253066342</c:v>
                </c:pt>
                <c:pt idx="468">
                  <c:v>1.279741015394245</c:v>
                </c:pt>
                <c:pt idx="469">
                  <c:v>-0.679046253066342</c:v>
                </c:pt>
                <c:pt idx="470">
                  <c:v>1.279741015394245</c:v>
                </c:pt>
                <c:pt idx="471">
                  <c:v>1.279741015394245</c:v>
                </c:pt>
                <c:pt idx="472">
                  <c:v>1.279741015394245</c:v>
                </c:pt>
                <c:pt idx="473">
                  <c:v>-2.63783352152693</c:v>
                </c:pt>
                <c:pt idx="474">
                  <c:v>-0.679046253066342</c:v>
                </c:pt>
                <c:pt idx="475">
                  <c:v>1.279741015394245</c:v>
                </c:pt>
                <c:pt idx="476">
                  <c:v>1.279741015394245</c:v>
                </c:pt>
                <c:pt idx="477">
                  <c:v>-0.679046253066342</c:v>
                </c:pt>
                <c:pt idx="478">
                  <c:v>-0.679046253066342</c:v>
                </c:pt>
                <c:pt idx="479">
                  <c:v>-0.679046253066342</c:v>
                </c:pt>
                <c:pt idx="480">
                  <c:v>-2.63783352152693</c:v>
                </c:pt>
                <c:pt idx="481">
                  <c:v>-2.63783352152693</c:v>
                </c:pt>
                <c:pt idx="482">
                  <c:v>1.279741015394245</c:v>
                </c:pt>
                <c:pt idx="483">
                  <c:v>1.279741015394245</c:v>
                </c:pt>
                <c:pt idx="484">
                  <c:v>1.279741015394245</c:v>
                </c:pt>
                <c:pt idx="485">
                  <c:v>1.279741015394245</c:v>
                </c:pt>
                <c:pt idx="486">
                  <c:v>-0.679046253066342</c:v>
                </c:pt>
                <c:pt idx="487">
                  <c:v>1.279741015394245</c:v>
                </c:pt>
                <c:pt idx="488">
                  <c:v>-0.679046253066342</c:v>
                </c:pt>
                <c:pt idx="489">
                  <c:v>-0.679046253066342</c:v>
                </c:pt>
                <c:pt idx="490">
                  <c:v>1.279741015394245</c:v>
                </c:pt>
                <c:pt idx="491">
                  <c:v>1.279741015394245</c:v>
                </c:pt>
                <c:pt idx="492">
                  <c:v>1.279741015394245</c:v>
                </c:pt>
                <c:pt idx="493">
                  <c:v>-0.679046253066342</c:v>
                </c:pt>
                <c:pt idx="494">
                  <c:v>1.279741015394245</c:v>
                </c:pt>
                <c:pt idx="495">
                  <c:v>1.279741015394245</c:v>
                </c:pt>
                <c:pt idx="496">
                  <c:v>-0.679046253066342</c:v>
                </c:pt>
                <c:pt idx="497">
                  <c:v>1.279741015394245</c:v>
                </c:pt>
                <c:pt idx="498">
                  <c:v>-0.679046253066342</c:v>
                </c:pt>
                <c:pt idx="499">
                  <c:v>-0.679046253066342</c:v>
                </c:pt>
                <c:pt idx="500">
                  <c:v>1.279741015394245</c:v>
                </c:pt>
                <c:pt idx="501">
                  <c:v>1.279741015394245</c:v>
                </c:pt>
                <c:pt idx="502">
                  <c:v>1.279741015394245</c:v>
                </c:pt>
                <c:pt idx="503">
                  <c:v>-0.679046253066342</c:v>
                </c:pt>
                <c:pt idx="504">
                  <c:v>1.279741015394245</c:v>
                </c:pt>
                <c:pt idx="505">
                  <c:v>1.279741015394245</c:v>
                </c:pt>
                <c:pt idx="506">
                  <c:v>-0.679046253066342</c:v>
                </c:pt>
                <c:pt idx="507">
                  <c:v>1.279741015394245</c:v>
                </c:pt>
                <c:pt idx="508">
                  <c:v>-0.679046253066342</c:v>
                </c:pt>
                <c:pt idx="509">
                  <c:v>1.279741015394245</c:v>
                </c:pt>
                <c:pt idx="510">
                  <c:v>-0.679046253066342</c:v>
                </c:pt>
                <c:pt idx="511">
                  <c:v>-0.679046253066342</c:v>
                </c:pt>
                <c:pt idx="512">
                  <c:v>1.279741015394245</c:v>
                </c:pt>
                <c:pt idx="513">
                  <c:v>-2.63783352152693</c:v>
                </c:pt>
                <c:pt idx="514">
                  <c:v>1.279741015394245</c:v>
                </c:pt>
                <c:pt idx="515">
                  <c:v>-2.63783352152693</c:v>
                </c:pt>
                <c:pt idx="516">
                  <c:v>-0.679046253066342</c:v>
                </c:pt>
                <c:pt idx="517">
                  <c:v>-0.679046253066342</c:v>
                </c:pt>
                <c:pt idx="518">
                  <c:v>-0.679046253066342</c:v>
                </c:pt>
                <c:pt idx="519">
                  <c:v>1.279741015394245</c:v>
                </c:pt>
                <c:pt idx="520">
                  <c:v>-0.679046253066342</c:v>
                </c:pt>
                <c:pt idx="521">
                  <c:v>-2.63783352152693</c:v>
                </c:pt>
                <c:pt idx="522">
                  <c:v>1.279741015394245</c:v>
                </c:pt>
                <c:pt idx="523">
                  <c:v>2.037138759198997</c:v>
                </c:pt>
                <c:pt idx="524">
                  <c:v>-1.880435777722178</c:v>
                </c:pt>
                <c:pt idx="525">
                  <c:v>-1.880435777722178</c:v>
                </c:pt>
                <c:pt idx="526">
                  <c:v>0.0783514907384097</c:v>
                </c:pt>
                <c:pt idx="527">
                  <c:v>0.0783514907384097</c:v>
                </c:pt>
                <c:pt idx="528">
                  <c:v>0.0783514907384097</c:v>
                </c:pt>
                <c:pt idx="529">
                  <c:v>0.0783514907384097</c:v>
                </c:pt>
                <c:pt idx="530">
                  <c:v>0.0783514907384097</c:v>
                </c:pt>
                <c:pt idx="531">
                  <c:v>2.037138759198997</c:v>
                </c:pt>
                <c:pt idx="532">
                  <c:v>2.037138759198997</c:v>
                </c:pt>
                <c:pt idx="533">
                  <c:v>-1.880435777722178</c:v>
                </c:pt>
                <c:pt idx="534">
                  <c:v>0.0783514907384097</c:v>
                </c:pt>
                <c:pt idx="535">
                  <c:v>0.0783514907384097</c:v>
                </c:pt>
                <c:pt idx="536">
                  <c:v>0.0783514907384097</c:v>
                </c:pt>
                <c:pt idx="537">
                  <c:v>2.037138759198997</c:v>
                </c:pt>
                <c:pt idx="538">
                  <c:v>0.0783514907384097</c:v>
                </c:pt>
                <c:pt idx="539">
                  <c:v>0.0783514907384097</c:v>
                </c:pt>
                <c:pt idx="540">
                  <c:v>-1.880435777722178</c:v>
                </c:pt>
                <c:pt idx="541">
                  <c:v>2.037138759198997</c:v>
                </c:pt>
                <c:pt idx="542">
                  <c:v>0.0783514907384097</c:v>
                </c:pt>
                <c:pt idx="543">
                  <c:v>-1.880435777722178</c:v>
                </c:pt>
                <c:pt idx="544">
                  <c:v>0.0783514907384097</c:v>
                </c:pt>
                <c:pt idx="545">
                  <c:v>0.0783514907384097</c:v>
                </c:pt>
                <c:pt idx="546">
                  <c:v>0.0783514907384097</c:v>
                </c:pt>
                <c:pt idx="547">
                  <c:v>-1.880435777722178</c:v>
                </c:pt>
                <c:pt idx="548">
                  <c:v>0.0783514907384097</c:v>
                </c:pt>
                <c:pt idx="549">
                  <c:v>0.0783514907384097</c:v>
                </c:pt>
                <c:pt idx="550">
                  <c:v>-1.880435777722178</c:v>
                </c:pt>
                <c:pt idx="551">
                  <c:v>0.0783514907384097</c:v>
                </c:pt>
                <c:pt idx="552">
                  <c:v>0.0783514907384097</c:v>
                </c:pt>
                <c:pt idx="553">
                  <c:v>-1.880435777722178</c:v>
                </c:pt>
                <c:pt idx="554">
                  <c:v>0.0783514907384097</c:v>
                </c:pt>
                <c:pt idx="555">
                  <c:v>0.0783514907384097</c:v>
                </c:pt>
                <c:pt idx="556">
                  <c:v>0.0783514907384097</c:v>
                </c:pt>
                <c:pt idx="557">
                  <c:v>0.0783514907384097</c:v>
                </c:pt>
                <c:pt idx="558">
                  <c:v>2.037138759198997</c:v>
                </c:pt>
                <c:pt idx="559">
                  <c:v>0.0783514907384097</c:v>
                </c:pt>
                <c:pt idx="560">
                  <c:v>0.0783514907384097</c:v>
                </c:pt>
                <c:pt idx="561">
                  <c:v>2.037138759198997</c:v>
                </c:pt>
                <c:pt idx="562">
                  <c:v>2.037138759198997</c:v>
                </c:pt>
                <c:pt idx="563">
                  <c:v>-1.880435777722178</c:v>
                </c:pt>
                <c:pt idx="564">
                  <c:v>2.037138759198997</c:v>
                </c:pt>
                <c:pt idx="565">
                  <c:v>0.0783514907384097</c:v>
                </c:pt>
                <c:pt idx="566">
                  <c:v>2.037138759198997</c:v>
                </c:pt>
                <c:pt idx="567">
                  <c:v>-1.880435777722178</c:v>
                </c:pt>
                <c:pt idx="568">
                  <c:v>-1.880435777722178</c:v>
                </c:pt>
                <c:pt idx="569">
                  <c:v>-1.880435777722178</c:v>
                </c:pt>
                <c:pt idx="570">
                  <c:v>-1.880435777722178</c:v>
                </c:pt>
                <c:pt idx="571">
                  <c:v>0.0783514907384097</c:v>
                </c:pt>
                <c:pt idx="572">
                  <c:v>0.0783514907384097</c:v>
                </c:pt>
                <c:pt idx="573">
                  <c:v>-1.880435777722178</c:v>
                </c:pt>
                <c:pt idx="574">
                  <c:v>-1.880435777722178</c:v>
                </c:pt>
                <c:pt idx="575">
                  <c:v>0.0783514907384097</c:v>
                </c:pt>
                <c:pt idx="576">
                  <c:v>0.0783514907384097</c:v>
                </c:pt>
                <c:pt idx="577">
                  <c:v>0.0783514907384097</c:v>
                </c:pt>
                <c:pt idx="578">
                  <c:v>2.037138759198997</c:v>
                </c:pt>
                <c:pt idx="579">
                  <c:v>0.0783514907384097</c:v>
                </c:pt>
                <c:pt idx="580">
                  <c:v>-1.880435777722178</c:v>
                </c:pt>
                <c:pt idx="581">
                  <c:v>0.0783514907384097</c:v>
                </c:pt>
                <c:pt idx="582">
                  <c:v>-1.880435777722178</c:v>
                </c:pt>
                <c:pt idx="583">
                  <c:v>-1.880435777722178</c:v>
                </c:pt>
                <c:pt idx="584">
                  <c:v>0.0783514907384097</c:v>
                </c:pt>
                <c:pt idx="585">
                  <c:v>2.037138759198997</c:v>
                </c:pt>
                <c:pt idx="586">
                  <c:v>2.037138759198997</c:v>
                </c:pt>
                <c:pt idx="587">
                  <c:v>0.0783514907384097</c:v>
                </c:pt>
                <c:pt idx="588">
                  <c:v>0.0783514907384097</c:v>
                </c:pt>
                <c:pt idx="589">
                  <c:v>0.0783514907384097</c:v>
                </c:pt>
                <c:pt idx="590">
                  <c:v>2.037138759198997</c:v>
                </c:pt>
                <c:pt idx="591">
                  <c:v>0.0783514907384097</c:v>
                </c:pt>
                <c:pt idx="592">
                  <c:v>0.0783514907384097</c:v>
                </c:pt>
                <c:pt idx="593">
                  <c:v>-1.880435777722178</c:v>
                </c:pt>
                <c:pt idx="594">
                  <c:v>2.037138759198997</c:v>
                </c:pt>
                <c:pt idx="595">
                  <c:v>0.0783514907384097</c:v>
                </c:pt>
                <c:pt idx="596">
                  <c:v>0.0783514907384097</c:v>
                </c:pt>
                <c:pt idx="597">
                  <c:v>2.037138759198997</c:v>
                </c:pt>
                <c:pt idx="598">
                  <c:v>0.6268119259074</c:v>
                </c:pt>
                <c:pt idx="599">
                  <c:v>-3.290762611013776</c:v>
                </c:pt>
                <c:pt idx="600">
                  <c:v>0.6268119259074</c:v>
                </c:pt>
                <c:pt idx="601">
                  <c:v>0.6268119259074</c:v>
                </c:pt>
                <c:pt idx="602">
                  <c:v>0.6268119259074</c:v>
                </c:pt>
                <c:pt idx="603">
                  <c:v>0.6268119259074</c:v>
                </c:pt>
                <c:pt idx="604">
                  <c:v>-3.290762611013776</c:v>
                </c:pt>
                <c:pt idx="605">
                  <c:v>0.6268119259074</c:v>
                </c:pt>
                <c:pt idx="606">
                  <c:v>-3.290762611013776</c:v>
                </c:pt>
                <c:pt idx="607">
                  <c:v>0.6268119259074</c:v>
                </c:pt>
                <c:pt idx="608">
                  <c:v>0.6268119259074</c:v>
                </c:pt>
                <c:pt idx="609">
                  <c:v>0.6268119259074</c:v>
                </c:pt>
                <c:pt idx="610">
                  <c:v>0.6268119259074</c:v>
                </c:pt>
                <c:pt idx="611">
                  <c:v>0.6268119259074</c:v>
                </c:pt>
                <c:pt idx="612">
                  <c:v>0.6268119259074</c:v>
                </c:pt>
                <c:pt idx="613">
                  <c:v>0.6268119259074</c:v>
                </c:pt>
                <c:pt idx="614">
                  <c:v>0.6268119259074</c:v>
                </c:pt>
                <c:pt idx="615">
                  <c:v>0.6268119259074</c:v>
                </c:pt>
                <c:pt idx="616">
                  <c:v>0.6268119259074</c:v>
                </c:pt>
                <c:pt idx="617">
                  <c:v>0.6268119259074</c:v>
                </c:pt>
                <c:pt idx="618">
                  <c:v>0.6268119259074</c:v>
                </c:pt>
                <c:pt idx="619">
                  <c:v>0.6268119259074</c:v>
                </c:pt>
                <c:pt idx="620">
                  <c:v>0.6268119259074</c:v>
                </c:pt>
                <c:pt idx="621">
                  <c:v>0.6268119259074</c:v>
                </c:pt>
                <c:pt idx="622">
                  <c:v>0.6268119259074</c:v>
                </c:pt>
                <c:pt idx="623">
                  <c:v>-3.290762611013776</c:v>
                </c:pt>
                <c:pt idx="624">
                  <c:v>0.6268119259074</c:v>
                </c:pt>
                <c:pt idx="625">
                  <c:v>0.6268119259074</c:v>
                </c:pt>
                <c:pt idx="626">
                  <c:v>0.6268119259074</c:v>
                </c:pt>
                <c:pt idx="627">
                  <c:v>0.6268119259074</c:v>
                </c:pt>
                <c:pt idx="628">
                  <c:v>0.6268119259074</c:v>
                </c:pt>
                <c:pt idx="629">
                  <c:v>0.6268119259074</c:v>
                </c:pt>
                <c:pt idx="630">
                  <c:v>-3.290762611013776</c:v>
                </c:pt>
                <c:pt idx="631">
                  <c:v>0.6268119259074</c:v>
                </c:pt>
                <c:pt idx="632">
                  <c:v>0.6268119259074</c:v>
                </c:pt>
                <c:pt idx="633">
                  <c:v>0.6268119259074</c:v>
                </c:pt>
                <c:pt idx="634">
                  <c:v>0.6268119259074</c:v>
                </c:pt>
                <c:pt idx="635">
                  <c:v>0.6268119259074</c:v>
                </c:pt>
                <c:pt idx="636">
                  <c:v>-3.290762611013776</c:v>
                </c:pt>
                <c:pt idx="637">
                  <c:v>-3.290762611013776</c:v>
                </c:pt>
                <c:pt idx="638">
                  <c:v>0.6268119259074</c:v>
                </c:pt>
                <c:pt idx="639">
                  <c:v>0.6268119259074</c:v>
                </c:pt>
                <c:pt idx="640">
                  <c:v>0.6268119259074</c:v>
                </c:pt>
                <c:pt idx="641">
                  <c:v>0.6268119259074</c:v>
                </c:pt>
                <c:pt idx="642">
                  <c:v>0.6268119259074</c:v>
                </c:pt>
                <c:pt idx="643">
                  <c:v>0.6268119259074</c:v>
                </c:pt>
                <c:pt idx="644">
                  <c:v>0.6268119259074</c:v>
                </c:pt>
                <c:pt idx="645">
                  <c:v>0.6268119259074</c:v>
                </c:pt>
                <c:pt idx="646">
                  <c:v>0.6268119259074</c:v>
                </c:pt>
                <c:pt idx="647">
                  <c:v>0.6268119259074</c:v>
                </c:pt>
                <c:pt idx="648">
                  <c:v>0.6268119259074</c:v>
                </c:pt>
                <c:pt idx="649">
                  <c:v>-3.290762611013776</c:v>
                </c:pt>
                <c:pt idx="650">
                  <c:v>0.6268119259074</c:v>
                </c:pt>
                <c:pt idx="651">
                  <c:v>0.6268119259074</c:v>
                </c:pt>
                <c:pt idx="652">
                  <c:v>0.6268119259074</c:v>
                </c:pt>
                <c:pt idx="653">
                  <c:v>-3.290762611013776</c:v>
                </c:pt>
                <c:pt idx="654">
                  <c:v>0.6268119259074</c:v>
                </c:pt>
                <c:pt idx="655">
                  <c:v>0.6268119259074</c:v>
                </c:pt>
                <c:pt idx="656">
                  <c:v>0.6268119259074</c:v>
                </c:pt>
                <c:pt idx="657">
                  <c:v>0.6268119259074</c:v>
                </c:pt>
                <c:pt idx="658">
                  <c:v>0.6268119259074</c:v>
                </c:pt>
                <c:pt idx="659">
                  <c:v>-3.290762611013776</c:v>
                </c:pt>
                <c:pt idx="660">
                  <c:v>0.6268119259074</c:v>
                </c:pt>
                <c:pt idx="661">
                  <c:v>0.6268119259074</c:v>
                </c:pt>
                <c:pt idx="662">
                  <c:v>0.6268119259074</c:v>
                </c:pt>
                <c:pt idx="663">
                  <c:v>-3.290762611013776</c:v>
                </c:pt>
                <c:pt idx="664">
                  <c:v>0.6268119259074</c:v>
                </c:pt>
                <c:pt idx="665">
                  <c:v>-3.290762611013776</c:v>
                </c:pt>
                <c:pt idx="666">
                  <c:v>0.6268119259074</c:v>
                </c:pt>
                <c:pt idx="667">
                  <c:v>0.6268119259074</c:v>
                </c:pt>
                <c:pt idx="668">
                  <c:v>0.6268119259074</c:v>
                </c:pt>
                <c:pt idx="669">
                  <c:v>0.6268119259074</c:v>
                </c:pt>
                <c:pt idx="670">
                  <c:v>0.6268119259074</c:v>
                </c:pt>
                <c:pt idx="671">
                  <c:v>0.6268119259074</c:v>
                </c:pt>
                <c:pt idx="672">
                  <c:v>0.6268119259074</c:v>
                </c:pt>
                <c:pt idx="673">
                  <c:v>0.0783514907384166</c:v>
                </c:pt>
                <c:pt idx="674">
                  <c:v>0.0783514907384166</c:v>
                </c:pt>
                <c:pt idx="675">
                  <c:v>0.0783514907384166</c:v>
                </c:pt>
                <c:pt idx="676">
                  <c:v>0.0783514907384166</c:v>
                </c:pt>
                <c:pt idx="677">
                  <c:v>0.0783514907384166</c:v>
                </c:pt>
                <c:pt idx="678">
                  <c:v>0.0783514907384166</c:v>
                </c:pt>
                <c:pt idx="679">
                  <c:v>0.0783514907384166</c:v>
                </c:pt>
                <c:pt idx="680">
                  <c:v>0.0783514907384166</c:v>
                </c:pt>
                <c:pt idx="681">
                  <c:v>0.0783514907384166</c:v>
                </c:pt>
                <c:pt idx="682">
                  <c:v>0.0783514907384166</c:v>
                </c:pt>
                <c:pt idx="683">
                  <c:v>0.0783514907384166</c:v>
                </c:pt>
                <c:pt idx="684">
                  <c:v>0.0783514907384166</c:v>
                </c:pt>
                <c:pt idx="685">
                  <c:v>0.0783514907384166</c:v>
                </c:pt>
                <c:pt idx="686">
                  <c:v>0.0783514907384166</c:v>
                </c:pt>
                <c:pt idx="687">
                  <c:v>0.0783514907384166</c:v>
                </c:pt>
                <c:pt idx="688">
                  <c:v>0.0783514907384166</c:v>
                </c:pt>
                <c:pt idx="689">
                  <c:v>0.0783514907384166</c:v>
                </c:pt>
                <c:pt idx="690">
                  <c:v>0.0783514907384166</c:v>
                </c:pt>
                <c:pt idx="691">
                  <c:v>0.0783514907384166</c:v>
                </c:pt>
                <c:pt idx="692">
                  <c:v>0.0783514907384166</c:v>
                </c:pt>
                <c:pt idx="693">
                  <c:v>0.0783514907384166</c:v>
                </c:pt>
                <c:pt idx="694">
                  <c:v>0.0783514907384166</c:v>
                </c:pt>
                <c:pt idx="695">
                  <c:v>0.0783514907384166</c:v>
                </c:pt>
                <c:pt idx="696">
                  <c:v>0.0783514907384166</c:v>
                </c:pt>
                <c:pt idx="697">
                  <c:v>0.0783514907384166</c:v>
                </c:pt>
                <c:pt idx="698">
                  <c:v>0.0783514907384166</c:v>
                </c:pt>
                <c:pt idx="699">
                  <c:v>0.0783514907384166</c:v>
                </c:pt>
                <c:pt idx="700">
                  <c:v>0.0783514907384166</c:v>
                </c:pt>
                <c:pt idx="701">
                  <c:v>0.0783514907384166</c:v>
                </c:pt>
                <c:pt idx="702">
                  <c:v>0.0783514907384166</c:v>
                </c:pt>
                <c:pt idx="703">
                  <c:v>0.0783514907384166</c:v>
                </c:pt>
                <c:pt idx="704">
                  <c:v>0.0783514907384166</c:v>
                </c:pt>
                <c:pt idx="705">
                  <c:v>0.0783514907384166</c:v>
                </c:pt>
                <c:pt idx="706">
                  <c:v>0.0783514907384166</c:v>
                </c:pt>
                <c:pt idx="707">
                  <c:v>0.0783514907384166</c:v>
                </c:pt>
                <c:pt idx="708">
                  <c:v>0.0783514907384166</c:v>
                </c:pt>
                <c:pt idx="709">
                  <c:v>0.0783514907384166</c:v>
                </c:pt>
                <c:pt idx="710">
                  <c:v>0.0783514907384166</c:v>
                </c:pt>
                <c:pt idx="711">
                  <c:v>0.0783514907384166</c:v>
                </c:pt>
                <c:pt idx="712">
                  <c:v>0.0783514907384166</c:v>
                </c:pt>
                <c:pt idx="713">
                  <c:v>-1.880435777722171</c:v>
                </c:pt>
                <c:pt idx="714">
                  <c:v>0.0783514907384166</c:v>
                </c:pt>
                <c:pt idx="715">
                  <c:v>0.0783514907384166</c:v>
                </c:pt>
                <c:pt idx="716">
                  <c:v>0.0783514907384166</c:v>
                </c:pt>
                <c:pt idx="717">
                  <c:v>0.0783514907384166</c:v>
                </c:pt>
                <c:pt idx="718">
                  <c:v>0.0783514907384166</c:v>
                </c:pt>
                <c:pt idx="719">
                  <c:v>0.0783514907384166</c:v>
                </c:pt>
                <c:pt idx="720">
                  <c:v>0.0783514907384166</c:v>
                </c:pt>
                <c:pt idx="721">
                  <c:v>0.0783514907384166</c:v>
                </c:pt>
                <c:pt idx="722">
                  <c:v>0.0783514907384166</c:v>
                </c:pt>
                <c:pt idx="723">
                  <c:v>0.0783514907384166</c:v>
                </c:pt>
                <c:pt idx="724">
                  <c:v>0.0783514907384166</c:v>
                </c:pt>
                <c:pt idx="725">
                  <c:v>0.0783514907384166</c:v>
                </c:pt>
                <c:pt idx="726">
                  <c:v>0.0783514907384166</c:v>
                </c:pt>
                <c:pt idx="727">
                  <c:v>0.0783514907384166</c:v>
                </c:pt>
                <c:pt idx="728">
                  <c:v>0.0783514907384166</c:v>
                </c:pt>
                <c:pt idx="729">
                  <c:v>0.0783514907384166</c:v>
                </c:pt>
                <c:pt idx="730">
                  <c:v>0.0783514907384166</c:v>
                </c:pt>
                <c:pt idx="731">
                  <c:v>0.0783514907384166</c:v>
                </c:pt>
                <c:pt idx="732">
                  <c:v>0.0783514907384166</c:v>
                </c:pt>
                <c:pt idx="733">
                  <c:v>0.0783514907384166</c:v>
                </c:pt>
                <c:pt idx="734">
                  <c:v>-1.880435777722171</c:v>
                </c:pt>
                <c:pt idx="735">
                  <c:v>0.0783514907384166</c:v>
                </c:pt>
                <c:pt idx="736">
                  <c:v>0.0783514907384166</c:v>
                </c:pt>
                <c:pt idx="737">
                  <c:v>0.0783514907384166</c:v>
                </c:pt>
                <c:pt idx="738">
                  <c:v>0.0783514907384166</c:v>
                </c:pt>
                <c:pt idx="739">
                  <c:v>0.0783514907384166</c:v>
                </c:pt>
                <c:pt idx="740">
                  <c:v>0.0783514907384166</c:v>
                </c:pt>
                <c:pt idx="741">
                  <c:v>0.0783514907384166</c:v>
                </c:pt>
                <c:pt idx="742">
                  <c:v>-1.880435777722171</c:v>
                </c:pt>
                <c:pt idx="743">
                  <c:v>0.0783514907384166</c:v>
                </c:pt>
                <c:pt idx="744">
                  <c:v>0.0783514907384166</c:v>
                </c:pt>
                <c:pt idx="745">
                  <c:v>0.0783514907384166</c:v>
                </c:pt>
                <c:pt idx="746">
                  <c:v>0.0783514907384166</c:v>
                </c:pt>
                <c:pt idx="747">
                  <c:v>0.0783514907384166</c:v>
                </c:pt>
                <c:pt idx="748">
                  <c:v>-0.130585817897391</c:v>
                </c:pt>
                <c:pt idx="749">
                  <c:v>-0.130585817897391</c:v>
                </c:pt>
                <c:pt idx="750">
                  <c:v>-0.130585817897391</c:v>
                </c:pt>
                <c:pt idx="751">
                  <c:v>-0.130585817897391</c:v>
                </c:pt>
                <c:pt idx="752">
                  <c:v>-0.130585817897391</c:v>
                </c:pt>
                <c:pt idx="753">
                  <c:v>-0.130585817897391</c:v>
                </c:pt>
                <c:pt idx="754">
                  <c:v>-0.130585817897391</c:v>
                </c:pt>
                <c:pt idx="755">
                  <c:v>-0.130585817897391</c:v>
                </c:pt>
                <c:pt idx="756">
                  <c:v>-0.130585817897391</c:v>
                </c:pt>
                <c:pt idx="757">
                  <c:v>-0.130585817897391</c:v>
                </c:pt>
                <c:pt idx="758">
                  <c:v>-2.089373086357978</c:v>
                </c:pt>
                <c:pt idx="759">
                  <c:v>-0.130585817897391</c:v>
                </c:pt>
                <c:pt idx="760">
                  <c:v>-0.130585817897391</c:v>
                </c:pt>
                <c:pt idx="761">
                  <c:v>-0.130585817897391</c:v>
                </c:pt>
                <c:pt idx="762">
                  <c:v>-0.130585817897391</c:v>
                </c:pt>
                <c:pt idx="763">
                  <c:v>1.828201450563197</c:v>
                </c:pt>
                <c:pt idx="764">
                  <c:v>-0.130585817897391</c:v>
                </c:pt>
                <c:pt idx="765">
                  <c:v>-0.130585817897391</c:v>
                </c:pt>
                <c:pt idx="766">
                  <c:v>1.828201450563197</c:v>
                </c:pt>
                <c:pt idx="767">
                  <c:v>-0.130585817897391</c:v>
                </c:pt>
                <c:pt idx="768">
                  <c:v>-0.130585817897391</c:v>
                </c:pt>
                <c:pt idx="769">
                  <c:v>-0.130585817897391</c:v>
                </c:pt>
                <c:pt idx="770">
                  <c:v>-0.130585817897391</c:v>
                </c:pt>
                <c:pt idx="771">
                  <c:v>-0.130585817897391</c:v>
                </c:pt>
                <c:pt idx="772">
                  <c:v>-0.130585817897391</c:v>
                </c:pt>
                <c:pt idx="773">
                  <c:v>-0.130585817897391</c:v>
                </c:pt>
                <c:pt idx="774">
                  <c:v>-0.130585817897391</c:v>
                </c:pt>
                <c:pt idx="775">
                  <c:v>-0.130585817897391</c:v>
                </c:pt>
                <c:pt idx="776">
                  <c:v>-0.130585817897391</c:v>
                </c:pt>
                <c:pt idx="777">
                  <c:v>-0.130585817897391</c:v>
                </c:pt>
                <c:pt idx="778">
                  <c:v>-0.130585817897391</c:v>
                </c:pt>
                <c:pt idx="779">
                  <c:v>-0.130585817897391</c:v>
                </c:pt>
                <c:pt idx="780">
                  <c:v>-0.130585817897391</c:v>
                </c:pt>
                <c:pt idx="781">
                  <c:v>-0.130585817897391</c:v>
                </c:pt>
                <c:pt idx="782">
                  <c:v>-0.130585817897391</c:v>
                </c:pt>
                <c:pt idx="783">
                  <c:v>1.828201450563197</c:v>
                </c:pt>
                <c:pt idx="784">
                  <c:v>-0.130585817897391</c:v>
                </c:pt>
                <c:pt idx="785">
                  <c:v>1.828201450563197</c:v>
                </c:pt>
                <c:pt idx="786">
                  <c:v>1.828201450563197</c:v>
                </c:pt>
                <c:pt idx="787">
                  <c:v>-0.130585817897391</c:v>
                </c:pt>
                <c:pt idx="788">
                  <c:v>-2.089373086357978</c:v>
                </c:pt>
                <c:pt idx="789">
                  <c:v>-0.130585817897391</c:v>
                </c:pt>
                <c:pt idx="790">
                  <c:v>-2.089373086357978</c:v>
                </c:pt>
                <c:pt idx="791">
                  <c:v>1.828201450563197</c:v>
                </c:pt>
                <c:pt idx="792">
                  <c:v>-0.130585817897391</c:v>
                </c:pt>
                <c:pt idx="793">
                  <c:v>-0.130585817897391</c:v>
                </c:pt>
                <c:pt idx="794">
                  <c:v>-0.130585817897391</c:v>
                </c:pt>
                <c:pt idx="795">
                  <c:v>-0.130585817897391</c:v>
                </c:pt>
                <c:pt idx="796">
                  <c:v>-0.130585817897391</c:v>
                </c:pt>
                <c:pt idx="797">
                  <c:v>-0.130585817897391</c:v>
                </c:pt>
                <c:pt idx="798">
                  <c:v>-2.089373086357978</c:v>
                </c:pt>
                <c:pt idx="799">
                  <c:v>-0.130585817897391</c:v>
                </c:pt>
                <c:pt idx="800">
                  <c:v>-0.130585817897391</c:v>
                </c:pt>
                <c:pt idx="801">
                  <c:v>-0.130585817897391</c:v>
                </c:pt>
                <c:pt idx="802">
                  <c:v>-0.130585817897391</c:v>
                </c:pt>
                <c:pt idx="803">
                  <c:v>-0.130585817897391</c:v>
                </c:pt>
                <c:pt idx="804">
                  <c:v>-0.130585817897391</c:v>
                </c:pt>
                <c:pt idx="805">
                  <c:v>-0.130585817897391</c:v>
                </c:pt>
                <c:pt idx="806">
                  <c:v>-0.130585817897391</c:v>
                </c:pt>
                <c:pt idx="807">
                  <c:v>-0.130585817897391</c:v>
                </c:pt>
                <c:pt idx="808">
                  <c:v>-0.130585817897391</c:v>
                </c:pt>
                <c:pt idx="809">
                  <c:v>-0.130585817897391</c:v>
                </c:pt>
                <c:pt idx="810">
                  <c:v>-0.130585817897391</c:v>
                </c:pt>
                <c:pt idx="811">
                  <c:v>-0.130585817897391</c:v>
                </c:pt>
                <c:pt idx="812">
                  <c:v>-0.130585817897391</c:v>
                </c:pt>
                <c:pt idx="813">
                  <c:v>-0.130585817897391</c:v>
                </c:pt>
                <c:pt idx="814">
                  <c:v>-0.130585817897391</c:v>
                </c:pt>
                <c:pt idx="815">
                  <c:v>1.828201450563197</c:v>
                </c:pt>
                <c:pt idx="816">
                  <c:v>-0.130585817897391</c:v>
                </c:pt>
                <c:pt idx="817">
                  <c:v>-0.130585817897391</c:v>
                </c:pt>
                <c:pt idx="818">
                  <c:v>-0.130585817897391</c:v>
                </c:pt>
                <c:pt idx="819">
                  <c:v>1.828201450563197</c:v>
                </c:pt>
                <c:pt idx="820">
                  <c:v>-0.130585817897391</c:v>
                </c:pt>
                <c:pt idx="821">
                  <c:v>-0.130585817897391</c:v>
                </c:pt>
                <c:pt idx="822">
                  <c:v>1.828201450563197</c:v>
                </c:pt>
                <c:pt idx="823">
                  <c:v>0.0522343271589341</c:v>
                </c:pt>
                <c:pt idx="824">
                  <c:v>0.0522343271589341</c:v>
                </c:pt>
                <c:pt idx="825">
                  <c:v>0.0522343271589341</c:v>
                </c:pt>
                <c:pt idx="826">
                  <c:v>0.0522343271589341</c:v>
                </c:pt>
                <c:pt idx="827">
                  <c:v>0.0522343271589341</c:v>
                </c:pt>
                <c:pt idx="828">
                  <c:v>0.0522343271589341</c:v>
                </c:pt>
                <c:pt idx="829">
                  <c:v>0.0522343271589341</c:v>
                </c:pt>
                <c:pt idx="830">
                  <c:v>0.0522343271589341</c:v>
                </c:pt>
                <c:pt idx="831">
                  <c:v>0.0522343271589341</c:v>
                </c:pt>
                <c:pt idx="832">
                  <c:v>0.0522343271589341</c:v>
                </c:pt>
                <c:pt idx="833">
                  <c:v>0.0522343271589341</c:v>
                </c:pt>
                <c:pt idx="834">
                  <c:v>0.0522343271589341</c:v>
                </c:pt>
                <c:pt idx="835">
                  <c:v>0.0522343271589341</c:v>
                </c:pt>
                <c:pt idx="836">
                  <c:v>0.0522343271589341</c:v>
                </c:pt>
                <c:pt idx="837">
                  <c:v>0.0522343271589341</c:v>
                </c:pt>
                <c:pt idx="838">
                  <c:v>0.0522343271589341</c:v>
                </c:pt>
                <c:pt idx="839">
                  <c:v>0.0522343271589341</c:v>
                </c:pt>
                <c:pt idx="840">
                  <c:v>0.0522343271589341</c:v>
                </c:pt>
                <c:pt idx="841">
                  <c:v>0.0522343271589341</c:v>
                </c:pt>
                <c:pt idx="842">
                  <c:v>0.0522343271589341</c:v>
                </c:pt>
                <c:pt idx="843">
                  <c:v>0.0522343271589341</c:v>
                </c:pt>
                <c:pt idx="844">
                  <c:v>0.0522343271589341</c:v>
                </c:pt>
                <c:pt idx="845">
                  <c:v>0.0522343271589341</c:v>
                </c:pt>
                <c:pt idx="846">
                  <c:v>0.0522343271589341</c:v>
                </c:pt>
                <c:pt idx="847">
                  <c:v>0.0522343271589341</c:v>
                </c:pt>
                <c:pt idx="848">
                  <c:v>0.0522343271589341</c:v>
                </c:pt>
                <c:pt idx="849">
                  <c:v>0.0522343271589341</c:v>
                </c:pt>
                <c:pt idx="850">
                  <c:v>0.0522343271589341</c:v>
                </c:pt>
                <c:pt idx="851">
                  <c:v>0.0522343271589341</c:v>
                </c:pt>
                <c:pt idx="852">
                  <c:v>0.0522343271589341</c:v>
                </c:pt>
                <c:pt idx="853">
                  <c:v>0.0522343271589341</c:v>
                </c:pt>
                <c:pt idx="854">
                  <c:v>0.0522343271589341</c:v>
                </c:pt>
                <c:pt idx="855">
                  <c:v>0.0522343271589341</c:v>
                </c:pt>
                <c:pt idx="856">
                  <c:v>0.0522343271589341</c:v>
                </c:pt>
                <c:pt idx="857">
                  <c:v>0.0522343271589341</c:v>
                </c:pt>
                <c:pt idx="858">
                  <c:v>0.0522343271589341</c:v>
                </c:pt>
                <c:pt idx="859">
                  <c:v>0.0522343271589341</c:v>
                </c:pt>
                <c:pt idx="860">
                  <c:v>0.0522343271589341</c:v>
                </c:pt>
                <c:pt idx="861">
                  <c:v>0.0522343271589341</c:v>
                </c:pt>
                <c:pt idx="862">
                  <c:v>0.0522343271589341</c:v>
                </c:pt>
                <c:pt idx="863">
                  <c:v>0.0522343271589341</c:v>
                </c:pt>
                <c:pt idx="864">
                  <c:v>0.0522343271589341</c:v>
                </c:pt>
                <c:pt idx="865">
                  <c:v>0.0522343271589341</c:v>
                </c:pt>
                <c:pt idx="866">
                  <c:v>0.0522343271589341</c:v>
                </c:pt>
                <c:pt idx="867">
                  <c:v>0.0522343271589341</c:v>
                </c:pt>
                <c:pt idx="868">
                  <c:v>0.0522343271589341</c:v>
                </c:pt>
                <c:pt idx="869">
                  <c:v>0.0522343271589341</c:v>
                </c:pt>
                <c:pt idx="870">
                  <c:v>0.0522343271589341</c:v>
                </c:pt>
                <c:pt idx="871">
                  <c:v>0.0522343271589341</c:v>
                </c:pt>
                <c:pt idx="872">
                  <c:v>0.0522343271589341</c:v>
                </c:pt>
                <c:pt idx="873">
                  <c:v>0.0522343271589341</c:v>
                </c:pt>
                <c:pt idx="874">
                  <c:v>0.0522343271589341</c:v>
                </c:pt>
                <c:pt idx="875">
                  <c:v>0.0522343271589341</c:v>
                </c:pt>
                <c:pt idx="876">
                  <c:v>0.0522343271589341</c:v>
                </c:pt>
                <c:pt idx="877">
                  <c:v>0.0522343271589341</c:v>
                </c:pt>
                <c:pt idx="878">
                  <c:v>0.0522343271589341</c:v>
                </c:pt>
                <c:pt idx="879">
                  <c:v>0.0522343271589341</c:v>
                </c:pt>
                <c:pt idx="880">
                  <c:v>0.0522343271589341</c:v>
                </c:pt>
                <c:pt idx="881">
                  <c:v>0.0522343271589341</c:v>
                </c:pt>
                <c:pt idx="882">
                  <c:v>0.0522343271589341</c:v>
                </c:pt>
                <c:pt idx="883">
                  <c:v>0.0522343271589341</c:v>
                </c:pt>
                <c:pt idx="884">
                  <c:v>-3.865340209762242</c:v>
                </c:pt>
                <c:pt idx="885">
                  <c:v>0.0522343271589341</c:v>
                </c:pt>
                <c:pt idx="886">
                  <c:v>0.0522343271589341</c:v>
                </c:pt>
                <c:pt idx="887">
                  <c:v>0.0522343271589341</c:v>
                </c:pt>
                <c:pt idx="888">
                  <c:v>0.0522343271589341</c:v>
                </c:pt>
                <c:pt idx="889">
                  <c:v>0.0522343271589341</c:v>
                </c:pt>
                <c:pt idx="890">
                  <c:v>0.0522343271589341</c:v>
                </c:pt>
                <c:pt idx="891">
                  <c:v>0.0522343271589341</c:v>
                </c:pt>
                <c:pt idx="892">
                  <c:v>0.0522343271589341</c:v>
                </c:pt>
                <c:pt idx="893">
                  <c:v>0.0522343271589341</c:v>
                </c:pt>
                <c:pt idx="894">
                  <c:v>0.0522343271589341</c:v>
                </c:pt>
                <c:pt idx="895">
                  <c:v>0.0522343271589341</c:v>
                </c:pt>
                <c:pt idx="896">
                  <c:v>0.0522343271589341</c:v>
                </c:pt>
                <c:pt idx="897">
                  <c:v>0.0522343271589341</c:v>
                </c:pt>
              </c:numCache>
            </c:numRef>
          </c:yVal>
          <c:smooth val="0"/>
        </c:ser>
        <c:ser>
          <c:idx val="1"/>
          <c:order val="1"/>
          <c:spPr>
            <a:ln w="25400">
              <a:noFill/>
            </a:ln>
            <a:effectLst/>
          </c:spPr>
          <c:marker>
            <c:symbol val="circle"/>
            <c:size val="3"/>
            <c:spPr>
              <a:solidFill>
                <a:srgbClr val="3266FF"/>
              </a:solidFill>
              <a:ln w="0">
                <a:solidFill>
                  <a:srgbClr val="3266FF"/>
                </a:solidFill>
                <a:prstDash val="solid"/>
              </a:ln>
            </c:spPr>
          </c:marker>
          <c:xVal>
            <c:numLit>
              <c:formatCode>General</c:formatCode>
              <c:ptCount val="1"/>
              <c:pt idx="0">
                <c:v>1.0</c:v>
              </c:pt>
            </c:numLit>
          </c:xVal>
          <c:yVal>
            <c:numLit>
              <c:formatCode>General</c:formatCode>
              <c:ptCount val="1"/>
              <c:pt idx="0">
                <c:v>0.130585817897384</c:v>
              </c:pt>
            </c:numLit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2112013688"/>
        <c:axId val="-2112006744"/>
      </c:scatterChart>
      <c:valAx>
        <c:axId val="-211201368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1"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Correctness</a:t>
                </a:r>
              </a:p>
            </c:rich>
          </c:tx>
          <c:layout/>
          <c:overlay val="0"/>
        </c:title>
        <c:numFmt formatCode="General" sourceLinked="0"/>
        <c:majorTickMark val="cross"/>
        <c:minorTickMark val="none"/>
        <c:tickLblPos val="nextTo"/>
        <c:txPr>
          <a:bodyPr rot="0" vert="horz"/>
          <a:lstStyle/>
          <a:p>
            <a:pPr>
              <a:defRPr sz="700"/>
            </a:pPr>
            <a:endParaRPr lang="en-US"/>
          </a:p>
        </c:txPr>
        <c:crossAx val="-2112006744"/>
        <c:crosses val="autoZero"/>
        <c:crossBetween val="midCat"/>
      </c:valAx>
      <c:valAx>
        <c:axId val="-2112006744"/>
        <c:scaling>
          <c:orientation val="minMax"/>
          <c:max val="3.0"/>
          <c:min val="-4.0"/>
        </c:scaling>
        <c:delete val="0"/>
        <c:axPos val="l"/>
        <c:title>
          <c:tx>
            <c:rich>
              <a:bodyPr/>
              <a:lstStyle/>
              <a:p>
                <a:pPr>
                  <a:defRPr sz="800" b="1"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Standardized residuals</a:t>
                </a:r>
              </a:p>
            </c:rich>
          </c:tx>
          <c:layout/>
          <c:overlay val="0"/>
        </c:title>
        <c:numFmt formatCode="General" sourceLinked="0"/>
        <c:majorTickMark val="cross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-2112013688"/>
        <c:crosses val="autoZero"/>
        <c:crossBetween val="midCat"/>
      </c:valAx>
      <c:spPr>
        <a:ln>
          <a:solidFill>
            <a:srgbClr val="C0C0C0"/>
          </a:solidFill>
          <a:prstDash val="solid"/>
        </a:ln>
      </c:spPr>
    </c:plotArea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 sz="900" b="1">
                <a:latin typeface="Arial"/>
                <a:ea typeface="Arial"/>
                <a:cs typeface="Arial"/>
              </a:defRPr>
            </a:pPr>
            <a:r>
              <a:rPr lang="en-US"/>
              <a:t>Pred(Correctness) / Standardized residuals</a:t>
            </a:r>
          </a:p>
        </c:rich>
      </c:tx>
      <c:layout/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>
              <a:noFill/>
            </a:ln>
            <a:effectLst/>
          </c:spPr>
          <c:marker>
            <c:symbol val="circle"/>
            <c:size val="3"/>
            <c:spPr>
              <a:solidFill>
                <a:srgbClr val="3266FF"/>
              </a:solidFill>
              <a:ln w="0">
                <a:solidFill>
                  <a:srgbClr val="3266FF"/>
                </a:solidFill>
                <a:prstDash val="solid"/>
              </a:ln>
            </c:spPr>
          </c:marker>
          <c:xVal>
            <c:numRef>
              <c:f>ANOVA1_HID2!$D$6:$D$905</c:f>
              <c:numCache>
                <c:formatCode>0.000</c:formatCode>
                <c:ptCount val="900"/>
                <c:pt idx="0">
                  <c:v>0.966666666666664</c:v>
                </c:pt>
                <c:pt idx="1">
                  <c:v>0.966666666666664</c:v>
                </c:pt>
                <c:pt idx="2">
                  <c:v>0.966666666666664</c:v>
                </c:pt>
                <c:pt idx="3">
                  <c:v>0.966666666666664</c:v>
                </c:pt>
                <c:pt idx="4">
                  <c:v>0.966666666666664</c:v>
                </c:pt>
                <c:pt idx="5">
                  <c:v>0.966666666666664</c:v>
                </c:pt>
                <c:pt idx="6">
                  <c:v>0.966666666666664</c:v>
                </c:pt>
                <c:pt idx="7">
                  <c:v>0.966666666666664</c:v>
                </c:pt>
                <c:pt idx="8">
                  <c:v>0.966666666666664</c:v>
                </c:pt>
                <c:pt idx="9">
                  <c:v>0.966666666666664</c:v>
                </c:pt>
                <c:pt idx="10">
                  <c:v>0.966666666666664</c:v>
                </c:pt>
                <c:pt idx="11">
                  <c:v>0.966666666666664</c:v>
                </c:pt>
                <c:pt idx="12">
                  <c:v>0.966666666666664</c:v>
                </c:pt>
                <c:pt idx="13">
                  <c:v>0.966666666666664</c:v>
                </c:pt>
                <c:pt idx="14">
                  <c:v>0.966666666666664</c:v>
                </c:pt>
                <c:pt idx="15">
                  <c:v>0.966666666666664</c:v>
                </c:pt>
                <c:pt idx="16">
                  <c:v>0.966666666666664</c:v>
                </c:pt>
                <c:pt idx="17">
                  <c:v>0.966666666666664</c:v>
                </c:pt>
                <c:pt idx="18">
                  <c:v>0.966666666666664</c:v>
                </c:pt>
                <c:pt idx="19">
                  <c:v>0.966666666666664</c:v>
                </c:pt>
                <c:pt idx="20">
                  <c:v>0.966666666666664</c:v>
                </c:pt>
                <c:pt idx="21">
                  <c:v>0.966666666666664</c:v>
                </c:pt>
                <c:pt idx="22">
                  <c:v>0.966666666666664</c:v>
                </c:pt>
                <c:pt idx="23">
                  <c:v>0.966666666666664</c:v>
                </c:pt>
                <c:pt idx="24">
                  <c:v>0.966666666666664</c:v>
                </c:pt>
                <c:pt idx="25">
                  <c:v>0.966666666666664</c:v>
                </c:pt>
                <c:pt idx="26">
                  <c:v>0.966666666666664</c:v>
                </c:pt>
                <c:pt idx="27">
                  <c:v>0.966666666666664</c:v>
                </c:pt>
                <c:pt idx="28">
                  <c:v>0.966666666666664</c:v>
                </c:pt>
                <c:pt idx="29">
                  <c:v>0.966666666666664</c:v>
                </c:pt>
                <c:pt idx="30">
                  <c:v>0.966666666666664</c:v>
                </c:pt>
                <c:pt idx="31">
                  <c:v>0.966666666666664</c:v>
                </c:pt>
                <c:pt idx="32">
                  <c:v>0.966666666666664</c:v>
                </c:pt>
                <c:pt idx="33">
                  <c:v>0.966666666666664</c:v>
                </c:pt>
                <c:pt idx="34">
                  <c:v>0.966666666666664</c:v>
                </c:pt>
                <c:pt idx="35">
                  <c:v>0.966666666666664</c:v>
                </c:pt>
                <c:pt idx="36">
                  <c:v>0.966666666666664</c:v>
                </c:pt>
                <c:pt idx="37">
                  <c:v>0.966666666666664</c:v>
                </c:pt>
                <c:pt idx="38">
                  <c:v>0.966666666666664</c:v>
                </c:pt>
                <c:pt idx="39">
                  <c:v>0.966666666666664</c:v>
                </c:pt>
                <c:pt idx="40">
                  <c:v>0.966666666666664</c:v>
                </c:pt>
                <c:pt idx="41">
                  <c:v>0.966666666666664</c:v>
                </c:pt>
                <c:pt idx="42">
                  <c:v>0.966666666666664</c:v>
                </c:pt>
                <c:pt idx="43">
                  <c:v>0.966666666666664</c:v>
                </c:pt>
                <c:pt idx="44">
                  <c:v>0.966666666666664</c:v>
                </c:pt>
                <c:pt idx="45">
                  <c:v>0.966666666666664</c:v>
                </c:pt>
                <c:pt idx="46">
                  <c:v>0.966666666666664</c:v>
                </c:pt>
                <c:pt idx="47">
                  <c:v>0.966666666666664</c:v>
                </c:pt>
                <c:pt idx="48">
                  <c:v>0.966666666666664</c:v>
                </c:pt>
                <c:pt idx="49">
                  <c:v>0.966666666666664</c:v>
                </c:pt>
                <c:pt idx="50">
                  <c:v>0.966666666666664</c:v>
                </c:pt>
                <c:pt idx="51">
                  <c:v>0.966666666666664</c:v>
                </c:pt>
                <c:pt idx="52">
                  <c:v>0.966666666666664</c:v>
                </c:pt>
                <c:pt idx="53">
                  <c:v>0.966666666666664</c:v>
                </c:pt>
                <c:pt idx="54">
                  <c:v>0.966666666666664</c:v>
                </c:pt>
                <c:pt idx="55">
                  <c:v>0.966666666666664</c:v>
                </c:pt>
                <c:pt idx="56">
                  <c:v>0.966666666666664</c:v>
                </c:pt>
                <c:pt idx="57">
                  <c:v>0.966666666666664</c:v>
                </c:pt>
                <c:pt idx="58">
                  <c:v>0.966666666666664</c:v>
                </c:pt>
                <c:pt idx="59">
                  <c:v>0.966666666666664</c:v>
                </c:pt>
                <c:pt idx="60">
                  <c:v>0.966666666666664</c:v>
                </c:pt>
                <c:pt idx="61">
                  <c:v>0.966666666666664</c:v>
                </c:pt>
                <c:pt idx="62">
                  <c:v>0.966666666666664</c:v>
                </c:pt>
                <c:pt idx="63">
                  <c:v>0.966666666666664</c:v>
                </c:pt>
                <c:pt idx="64">
                  <c:v>0.966666666666664</c:v>
                </c:pt>
                <c:pt idx="65">
                  <c:v>0.966666666666664</c:v>
                </c:pt>
                <c:pt idx="66">
                  <c:v>0.966666666666664</c:v>
                </c:pt>
                <c:pt idx="67">
                  <c:v>0.966666666666664</c:v>
                </c:pt>
                <c:pt idx="68">
                  <c:v>0.966666666666664</c:v>
                </c:pt>
                <c:pt idx="69">
                  <c:v>0.966666666666664</c:v>
                </c:pt>
                <c:pt idx="70">
                  <c:v>0.966666666666664</c:v>
                </c:pt>
                <c:pt idx="71">
                  <c:v>0.966666666666664</c:v>
                </c:pt>
                <c:pt idx="72">
                  <c:v>0.966666666666664</c:v>
                </c:pt>
                <c:pt idx="73">
                  <c:v>0.646666666666662</c:v>
                </c:pt>
                <c:pt idx="74">
                  <c:v>0.646666666666662</c:v>
                </c:pt>
                <c:pt idx="75">
                  <c:v>0.646666666666662</c:v>
                </c:pt>
                <c:pt idx="76">
                  <c:v>0.646666666666662</c:v>
                </c:pt>
                <c:pt idx="77">
                  <c:v>0.646666666666662</c:v>
                </c:pt>
                <c:pt idx="78">
                  <c:v>0.646666666666662</c:v>
                </c:pt>
                <c:pt idx="79">
                  <c:v>0.646666666666662</c:v>
                </c:pt>
                <c:pt idx="80">
                  <c:v>0.646666666666662</c:v>
                </c:pt>
                <c:pt idx="81">
                  <c:v>0.646666666666662</c:v>
                </c:pt>
                <c:pt idx="82">
                  <c:v>0.646666666666662</c:v>
                </c:pt>
                <c:pt idx="83">
                  <c:v>0.646666666666662</c:v>
                </c:pt>
                <c:pt idx="84">
                  <c:v>0.646666666666662</c:v>
                </c:pt>
                <c:pt idx="85">
                  <c:v>0.646666666666662</c:v>
                </c:pt>
                <c:pt idx="86">
                  <c:v>0.646666666666662</c:v>
                </c:pt>
                <c:pt idx="87">
                  <c:v>0.646666666666662</c:v>
                </c:pt>
                <c:pt idx="88">
                  <c:v>0.646666666666662</c:v>
                </c:pt>
                <c:pt idx="89">
                  <c:v>0.646666666666662</c:v>
                </c:pt>
                <c:pt idx="90">
                  <c:v>0.646666666666662</c:v>
                </c:pt>
                <c:pt idx="91">
                  <c:v>0.646666666666662</c:v>
                </c:pt>
                <c:pt idx="92">
                  <c:v>0.646666666666662</c:v>
                </c:pt>
                <c:pt idx="93">
                  <c:v>0.646666666666662</c:v>
                </c:pt>
                <c:pt idx="94">
                  <c:v>0.646666666666662</c:v>
                </c:pt>
                <c:pt idx="95">
                  <c:v>0.646666666666662</c:v>
                </c:pt>
                <c:pt idx="96">
                  <c:v>0.646666666666662</c:v>
                </c:pt>
                <c:pt idx="97">
                  <c:v>0.646666666666662</c:v>
                </c:pt>
                <c:pt idx="98">
                  <c:v>0.646666666666662</c:v>
                </c:pt>
                <c:pt idx="99">
                  <c:v>0.646666666666662</c:v>
                </c:pt>
                <c:pt idx="100">
                  <c:v>0.646666666666662</c:v>
                </c:pt>
                <c:pt idx="101">
                  <c:v>0.646666666666662</c:v>
                </c:pt>
                <c:pt idx="102">
                  <c:v>0.646666666666662</c:v>
                </c:pt>
                <c:pt idx="103">
                  <c:v>0.646666666666662</c:v>
                </c:pt>
                <c:pt idx="104">
                  <c:v>0.646666666666662</c:v>
                </c:pt>
                <c:pt idx="105">
                  <c:v>0.646666666666662</c:v>
                </c:pt>
                <c:pt idx="106">
                  <c:v>0.646666666666662</c:v>
                </c:pt>
                <c:pt idx="107">
                  <c:v>0.646666666666662</c:v>
                </c:pt>
                <c:pt idx="108">
                  <c:v>0.646666666666662</c:v>
                </c:pt>
                <c:pt idx="109">
                  <c:v>0.646666666666662</c:v>
                </c:pt>
                <c:pt idx="110">
                  <c:v>0.646666666666662</c:v>
                </c:pt>
                <c:pt idx="111">
                  <c:v>0.646666666666662</c:v>
                </c:pt>
                <c:pt idx="112">
                  <c:v>0.646666666666662</c:v>
                </c:pt>
                <c:pt idx="113">
                  <c:v>0.646666666666662</c:v>
                </c:pt>
                <c:pt idx="114">
                  <c:v>0.646666666666662</c:v>
                </c:pt>
                <c:pt idx="115">
                  <c:v>0.646666666666662</c:v>
                </c:pt>
                <c:pt idx="116">
                  <c:v>0.646666666666662</c:v>
                </c:pt>
                <c:pt idx="117">
                  <c:v>0.646666666666662</c:v>
                </c:pt>
                <c:pt idx="118">
                  <c:v>0.646666666666662</c:v>
                </c:pt>
                <c:pt idx="119">
                  <c:v>0.646666666666662</c:v>
                </c:pt>
                <c:pt idx="120">
                  <c:v>0.646666666666662</c:v>
                </c:pt>
                <c:pt idx="121">
                  <c:v>0.646666666666662</c:v>
                </c:pt>
                <c:pt idx="122">
                  <c:v>0.646666666666662</c:v>
                </c:pt>
                <c:pt idx="123">
                  <c:v>0.646666666666662</c:v>
                </c:pt>
                <c:pt idx="124">
                  <c:v>0.646666666666662</c:v>
                </c:pt>
                <c:pt idx="125">
                  <c:v>0.646666666666662</c:v>
                </c:pt>
                <c:pt idx="126">
                  <c:v>0.646666666666662</c:v>
                </c:pt>
                <c:pt idx="127">
                  <c:v>0.646666666666662</c:v>
                </c:pt>
                <c:pt idx="128">
                  <c:v>0.646666666666662</c:v>
                </c:pt>
                <c:pt idx="129">
                  <c:v>0.646666666666662</c:v>
                </c:pt>
                <c:pt idx="130">
                  <c:v>0.646666666666662</c:v>
                </c:pt>
                <c:pt idx="131">
                  <c:v>0.646666666666662</c:v>
                </c:pt>
                <c:pt idx="132">
                  <c:v>0.646666666666662</c:v>
                </c:pt>
                <c:pt idx="133">
                  <c:v>0.646666666666662</c:v>
                </c:pt>
                <c:pt idx="134">
                  <c:v>0.646666666666662</c:v>
                </c:pt>
                <c:pt idx="135">
                  <c:v>0.646666666666662</c:v>
                </c:pt>
                <c:pt idx="136">
                  <c:v>0.646666666666662</c:v>
                </c:pt>
                <c:pt idx="137">
                  <c:v>0.646666666666662</c:v>
                </c:pt>
                <c:pt idx="138">
                  <c:v>0.646666666666662</c:v>
                </c:pt>
                <c:pt idx="139">
                  <c:v>0.646666666666662</c:v>
                </c:pt>
                <c:pt idx="140">
                  <c:v>0.646666666666662</c:v>
                </c:pt>
                <c:pt idx="141">
                  <c:v>0.646666666666662</c:v>
                </c:pt>
                <c:pt idx="142">
                  <c:v>0.646666666666662</c:v>
                </c:pt>
                <c:pt idx="143">
                  <c:v>0.646666666666662</c:v>
                </c:pt>
                <c:pt idx="144">
                  <c:v>0.646666666666662</c:v>
                </c:pt>
                <c:pt idx="145">
                  <c:v>0.646666666666662</c:v>
                </c:pt>
                <c:pt idx="146">
                  <c:v>0.646666666666662</c:v>
                </c:pt>
                <c:pt idx="147">
                  <c:v>0.646666666666662</c:v>
                </c:pt>
                <c:pt idx="148">
                  <c:v>0.98666666666667</c:v>
                </c:pt>
                <c:pt idx="149">
                  <c:v>0.98666666666667</c:v>
                </c:pt>
                <c:pt idx="150">
                  <c:v>0.98666666666667</c:v>
                </c:pt>
                <c:pt idx="151">
                  <c:v>0.98666666666667</c:v>
                </c:pt>
                <c:pt idx="152">
                  <c:v>0.98666666666667</c:v>
                </c:pt>
                <c:pt idx="153">
                  <c:v>0.98666666666667</c:v>
                </c:pt>
                <c:pt idx="154">
                  <c:v>0.98666666666667</c:v>
                </c:pt>
                <c:pt idx="155">
                  <c:v>0.98666666666667</c:v>
                </c:pt>
                <c:pt idx="156">
                  <c:v>0.98666666666667</c:v>
                </c:pt>
                <c:pt idx="157">
                  <c:v>0.98666666666667</c:v>
                </c:pt>
                <c:pt idx="158">
                  <c:v>0.98666666666667</c:v>
                </c:pt>
                <c:pt idx="159">
                  <c:v>0.98666666666667</c:v>
                </c:pt>
                <c:pt idx="160">
                  <c:v>0.98666666666667</c:v>
                </c:pt>
                <c:pt idx="161">
                  <c:v>0.98666666666667</c:v>
                </c:pt>
                <c:pt idx="162">
                  <c:v>0.98666666666667</c:v>
                </c:pt>
                <c:pt idx="163">
                  <c:v>0.98666666666667</c:v>
                </c:pt>
                <c:pt idx="164">
                  <c:v>0.98666666666667</c:v>
                </c:pt>
                <c:pt idx="165">
                  <c:v>0.98666666666667</c:v>
                </c:pt>
                <c:pt idx="166">
                  <c:v>0.98666666666667</c:v>
                </c:pt>
                <c:pt idx="167">
                  <c:v>0.98666666666667</c:v>
                </c:pt>
                <c:pt idx="168">
                  <c:v>0.98666666666667</c:v>
                </c:pt>
                <c:pt idx="169">
                  <c:v>0.98666666666667</c:v>
                </c:pt>
                <c:pt idx="170">
                  <c:v>0.98666666666667</c:v>
                </c:pt>
                <c:pt idx="171">
                  <c:v>0.98666666666667</c:v>
                </c:pt>
                <c:pt idx="172">
                  <c:v>0.98666666666667</c:v>
                </c:pt>
                <c:pt idx="173">
                  <c:v>0.98666666666667</c:v>
                </c:pt>
                <c:pt idx="174">
                  <c:v>0.98666666666667</c:v>
                </c:pt>
                <c:pt idx="175">
                  <c:v>0.98666666666667</c:v>
                </c:pt>
                <c:pt idx="176">
                  <c:v>0.98666666666667</c:v>
                </c:pt>
                <c:pt idx="177">
                  <c:v>0.98666666666667</c:v>
                </c:pt>
                <c:pt idx="178">
                  <c:v>0.98666666666667</c:v>
                </c:pt>
                <c:pt idx="179">
                  <c:v>0.98666666666667</c:v>
                </c:pt>
                <c:pt idx="180">
                  <c:v>0.98666666666667</c:v>
                </c:pt>
                <c:pt idx="181">
                  <c:v>0.98666666666667</c:v>
                </c:pt>
                <c:pt idx="182">
                  <c:v>0.98666666666667</c:v>
                </c:pt>
                <c:pt idx="183">
                  <c:v>0.98666666666667</c:v>
                </c:pt>
                <c:pt idx="184">
                  <c:v>0.98666666666667</c:v>
                </c:pt>
                <c:pt idx="185">
                  <c:v>0.98666666666667</c:v>
                </c:pt>
                <c:pt idx="186">
                  <c:v>0.98666666666667</c:v>
                </c:pt>
                <c:pt idx="187">
                  <c:v>0.98666666666667</c:v>
                </c:pt>
                <c:pt idx="188">
                  <c:v>0.98666666666667</c:v>
                </c:pt>
                <c:pt idx="189">
                  <c:v>0.98666666666667</c:v>
                </c:pt>
                <c:pt idx="190">
                  <c:v>0.98666666666667</c:v>
                </c:pt>
                <c:pt idx="191">
                  <c:v>0.98666666666667</c:v>
                </c:pt>
                <c:pt idx="192">
                  <c:v>0.98666666666667</c:v>
                </c:pt>
                <c:pt idx="193">
                  <c:v>0.98666666666667</c:v>
                </c:pt>
                <c:pt idx="194">
                  <c:v>0.98666666666667</c:v>
                </c:pt>
                <c:pt idx="195">
                  <c:v>0.98666666666667</c:v>
                </c:pt>
                <c:pt idx="196">
                  <c:v>0.98666666666667</c:v>
                </c:pt>
                <c:pt idx="197">
                  <c:v>0.98666666666667</c:v>
                </c:pt>
                <c:pt idx="198">
                  <c:v>0.98666666666667</c:v>
                </c:pt>
                <c:pt idx="199">
                  <c:v>0.98666666666667</c:v>
                </c:pt>
                <c:pt idx="200">
                  <c:v>0.98666666666667</c:v>
                </c:pt>
                <c:pt idx="201">
                  <c:v>0.98666666666667</c:v>
                </c:pt>
                <c:pt idx="202">
                  <c:v>0.98666666666667</c:v>
                </c:pt>
                <c:pt idx="203">
                  <c:v>0.98666666666667</c:v>
                </c:pt>
                <c:pt idx="204">
                  <c:v>0.98666666666667</c:v>
                </c:pt>
                <c:pt idx="205">
                  <c:v>0.98666666666667</c:v>
                </c:pt>
                <c:pt idx="206">
                  <c:v>0.98666666666667</c:v>
                </c:pt>
                <c:pt idx="207">
                  <c:v>0.98666666666667</c:v>
                </c:pt>
                <c:pt idx="208">
                  <c:v>0.98666666666667</c:v>
                </c:pt>
                <c:pt idx="209">
                  <c:v>0.98666666666667</c:v>
                </c:pt>
                <c:pt idx="210">
                  <c:v>0.98666666666667</c:v>
                </c:pt>
                <c:pt idx="211">
                  <c:v>0.98666666666667</c:v>
                </c:pt>
                <c:pt idx="212">
                  <c:v>0.98666666666667</c:v>
                </c:pt>
                <c:pt idx="213">
                  <c:v>0.98666666666667</c:v>
                </c:pt>
                <c:pt idx="214">
                  <c:v>0.98666666666667</c:v>
                </c:pt>
                <c:pt idx="215">
                  <c:v>0.98666666666667</c:v>
                </c:pt>
                <c:pt idx="216">
                  <c:v>0.98666666666667</c:v>
                </c:pt>
                <c:pt idx="217">
                  <c:v>0.98666666666667</c:v>
                </c:pt>
                <c:pt idx="218">
                  <c:v>0.98666666666667</c:v>
                </c:pt>
                <c:pt idx="219">
                  <c:v>0.98666666666667</c:v>
                </c:pt>
                <c:pt idx="220">
                  <c:v>0.98666666666667</c:v>
                </c:pt>
                <c:pt idx="221">
                  <c:v>0.98666666666667</c:v>
                </c:pt>
                <c:pt idx="222">
                  <c:v>0.98666666666667</c:v>
                </c:pt>
                <c:pt idx="223">
                  <c:v>0.886666666666667</c:v>
                </c:pt>
                <c:pt idx="224">
                  <c:v>0.886666666666667</c:v>
                </c:pt>
                <c:pt idx="225">
                  <c:v>0.886666666666667</c:v>
                </c:pt>
                <c:pt idx="226">
                  <c:v>0.886666666666667</c:v>
                </c:pt>
                <c:pt idx="227">
                  <c:v>0.886666666666667</c:v>
                </c:pt>
                <c:pt idx="228">
                  <c:v>0.886666666666667</c:v>
                </c:pt>
                <c:pt idx="229">
                  <c:v>0.886666666666667</c:v>
                </c:pt>
                <c:pt idx="230">
                  <c:v>0.886666666666667</c:v>
                </c:pt>
                <c:pt idx="231">
                  <c:v>0.886666666666667</c:v>
                </c:pt>
                <c:pt idx="232">
                  <c:v>0.886666666666667</c:v>
                </c:pt>
                <c:pt idx="233">
                  <c:v>0.886666666666667</c:v>
                </c:pt>
                <c:pt idx="234">
                  <c:v>0.886666666666667</c:v>
                </c:pt>
                <c:pt idx="235">
                  <c:v>0.886666666666667</c:v>
                </c:pt>
                <c:pt idx="236">
                  <c:v>0.886666666666667</c:v>
                </c:pt>
                <c:pt idx="237">
                  <c:v>0.886666666666667</c:v>
                </c:pt>
                <c:pt idx="238">
                  <c:v>0.886666666666667</c:v>
                </c:pt>
                <c:pt idx="239">
                  <c:v>0.886666666666667</c:v>
                </c:pt>
                <c:pt idx="240">
                  <c:v>0.886666666666667</c:v>
                </c:pt>
                <c:pt idx="241">
                  <c:v>0.886666666666667</c:v>
                </c:pt>
                <c:pt idx="242">
                  <c:v>0.886666666666667</c:v>
                </c:pt>
                <c:pt idx="243">
                  <c:v>0.886666666666667</c:v>
                </c:pt>
                <c:pt idx="244">
                  <c:v>0.886666666666667</c:v>
                </c:pt>
                <c:pt idx="245">
                  <c:v>0.886666666666667</c:v>
                </c:pt>
                <c:pt idx="246">
                  <c:v>0.886666666666667</c:v>
                </c:pt>
                <c:pt idx="247">
                  <c:v>0.886666666666667</c:v>
                </c:pt>
                <c:pt idx="248">
                  <c:v>0.886666666666667</c:v>
                </c:pt>
                <c:pt idx="249">
                  <c:v>0.886666666666667</c:v>
                </c:pt>
                <c:pt idx="250">
                  <c:v>0.886666666666667</c:v>
                </c:pt>
                <c:pt idx="251">
                  <c:v>0.886666666666667</c:v>
                </c:pt>
                <c:pt idx="252">
                  <c:v>0.886666666666667</c:v>
                </c:pt>
                <c:pt idx="253">
                  <c:v>0.886666666666667</c:v>
                </c:pt>
                <c:pt idx="254">
                  <c:v>0.886666666666667</c:v>
                </c:pt>
                <c:pt idx="255">
                  <c:v>0.886666666666667</c:v>
                </c:pt>
                <c:pt idx="256">
                  <c:v>0.886666666666667</c:v>
                </c:pt>
                <c:pt idx="257">
                  <c:v>0.886666666666667</c:v>
                </c:pt>
                <c:pt idx="258">
                  <c:v>0.886666666666667</c:v>
                </c:pt>
                <c:pt idx="259">
                  <c:v>0.886666666666667</c:v>
                </c:pt>
                <c:pt idx="260">
                  <c:v>0.886666666666667</c:v>
                </c:pt>
                <c:pt idx="261">
                  <c:v>0.886666666666667</c:v>
                </c:pt>
                <c:pt idx="262">
                  <c:v>0.886666666666667</c:v>
                </c:pt>
                <c:pt idx="263">
                  <c:v>0.886666666666667</c:v>
                </c:pt>
                <c:pt idx="264">
                  <c:v>0.886666666666667</c:v>
                </c:pt>
                <c:pt idx="265">
                  <c:v>0.886666666666667</c:v>
                </c:pt>
                <c:pt idx="266">
                  <c:v>0.886666666666667</c:v>
                </c:pt>
                <c:pt idx="267">
                  <c:v>0.886666666666667</c:v>
                </c:pt>
                <c:pt idx="268">
                  <c:v>0.886666666666667</c:v>
                </c:pt>
                <c:pt idx="269">
                  <c:v>0.886666666666667</c:v>
                </c:pt>
                <c:pt idx="270">
                  <c:v>0.886666666666667</c:v>
                </c:pt>
                <c:pt idx="271">
                  <c:v>0.886666666666667</c:v>
                </c:pt>
                <c:pt idx="272">
                  <c:v>0.886666666666667</c:v>
                </c:pt>
                <c:pt idx="273">
                  <c:v>0.886666666666667</c:v>
                </c:pt>
                <c:pt idx="274">
                  <c:v>0.886666666666667</c:v>
                </c:pt>
                <c:pt idx="275">
                  <c:v>0.886666666666667</c:v>
                </c:pt>
                <c:pt idx="276">
                  <c:v>0.886666666666667</c:v>
                </c:pt>
                <c:pt idx="277">
                  <c:v>0.886666666666667</c:v>
                </c:pt>
                <c:pt idx="278">
                  <c:v>0.886666666666667</c:v>
                </c:pt>
                <c:pt idx="279">
                  <c:v>0.886666666666667</c:v>
                </c:pt>
                <c:pt idx="280">
                  <c:v>0.886666666666667</c:v>
                </c:pt>
                <c:pt idx="281">
                  <c:v>0.886666666666667</c:v>
                </c:pt>
                <c:pt idx="282">
                  <c:v>0.886666666666667</c:v>
                </c:pt>
                <c:pt idx="283">
                  <c:v>0.886666666666667</c:v>
                </c:pt>
                <c:pt idx="284">
                  <c:v>0.886666666666667</c:v>
                </c:pt>
                <c:pt idx="285">
                  <c:v>0.886666666666667</c:v>
                </c:pt>
                <c:pt idx="286">
                  <c:v>0.886666666666667</c:v>
                </c:pt>
                <c:pt idx="287">
                  <c:v>0.886666666666667</c:v>
                </c:pt>
                <c:pt idx="288">
                  <c:v>0.886666666666667</c:v>
                </c:pt>
                <c:pt idx="289">
                  <c:v>0.886666666666667</c:v>
                </c:pt>
                <c:pt idx="290">
                  <c:v>0.886666666666667</c:v>
                </c:pt>
                <c:pt idx="291">
                  <c:v>0.886666666666667</c:v>
                </c:pt>
                <c:pt idx="292">
                  <c:v>0.886666666666667</c:v>
                </c:pt>
                <c:pt idx="293">
                  <c:v>0.886666666666667</c:v>
                </c:pt>
                <c:pt idx="294">
                  <c:v>0.886666666666667</c:v>
                </c:pt>
                <c:pt idx="295">
                  <c:v>0.886666666666667</c:v>
                </c:pt>
                <c:pt idx="296">
                  <c:v>0.886666666666667</c:v>
                </c:pt>
                <c:pt idx="297">
                  <c:v>0.886666666666667</c:v>
                </c:pt>
                <c:pt idx="298">
                  <c:v>0.806666666666666</c:v>
                </c:pt>
                <c:pt idx="299">
                  <c:v>0.806666666666666</c:v>
                </c:pt>
                <c:pt idx="300">
                  <c:v>0.806666666666666</c:v>
                </c:pt>
                <c:pt idx="301">
                  <c:v>0.806666666666666</c:v>
                </c:pt>
                <c:pt idx="302">
                  <c:v>0.806666666666666</c:v>
                </c:pt>
                <c:pt idx="303">
                  <c:v>0.806666666666666</c:v>
                </c:pt>
                <c:pt idx="304">
                  <c:v>0.806666666666666</c:v>
                </c:pt>
                <c:pt idx="305">
                  <c:v>0.806666666666666</c:v>
                </c:pt>
                <c:pt idx="306">
                  <c:v>0.806666666666666</c:v>
                </c:pt>
                <c:pt idx="307">
                  <c:v>0.806666666666666</c:v>
                </c:pt>
                <c:pt idx="308">
                  <c:v>0.806666666666666</c:v>
                </c:pt>
                <c:pt idx="309">
                  <c:v>0.806666666666666</c:v>
                </c:pt>
                <c:pt idx="310">
                  <c:v>0.806666666666666</c:v>
                </c:pt>
                <c:pt idx="311">
                  <c:v>0.806666666666666</c:v>
                </c:pt>
                <c:pt idx="312">
                  <c:v>0.806666666666666</c:v>
                </c:pt>
                <c:pt idx="313">
                  <c:v>0.806666666666666</c:v>
                </c:pt>
                <c:pt idx="314">
                  <c:v>0.806666666666666</c:v>
                </c:pt>
                <c:pt idx="315">
                  <c:v>0.806666666666666</c:v>
                </c:pt>
                <c:pt idx="316">
                  <c:v>0.806666666666666</c:v>
                </c:pt>
                <c:pt idx="317">
                  <c:v>0.806666666666666</c:v>
                </c:pt>
                <c:pt idx="318">
                  <c:v>0.806666666666666</c:v>
                </c:pt>
                <c:pt idx="319">
                  <c:v>0.806666666666666</c:v>
                </c:pt>
                <c:pt idx="320">
                  <c:v>0.806666666666666</c:v>
                </c:pt>
                <c:pt idx="321">
                  <c:v>0.806666666666666</c:v>
                </c:pt>
                <c:pt idx="322">
                  <c:v>0.806666666666666</c:v>
                </c:pt>
                <c:pt idx="323">
                  <c:v>0.806666666666666</c:v>
                </c:pt>
                <c:pt idx="324">
                  <c:v>0.806666666666666</c:v>
                </c:pt>
                <c:pt idx="325">
                  <c:v>0.806666666666666</c:v>
                </c:pt>
                <c:pt idx="326">
                  <c:v>0.806666666666666</c:v>
                </c:pt>
                <c:pt idx="327">
                  <c:v>0.806666666666666</c:v>
                </c:pt>
                <c:pt idx="328">
                  <c:v>0.806666666666666</c:v>
                </c:pt>
                <c:pt idx="329">
                  <c:v>0.806666666666666</c:v>
                </c:pt>
                <c:pt idx="330">
                  <c:v>0.806666666666666</c:v>
                </c:pt>
                <c:pt idx="331">
                  <c:v>0.806666666666666</c:v>
                </c:pt>
                <c:pt idx="332">
                  <c:v>0.806666666666666</c:v>
                </c:pt>
                <c:pt idx="333">
                  <c:v>0.806666666666666</c:v>
                </c:pt>
                <c:pt idx="334">
                  <c:v>0.806666666666666</c:v>
                </c:pt>
                <c:pt idx="335">
                  <c:v>0.806666666666666</c:v>
                </c:pt>
                <c:pt idx="336">
                  <c:v>0.806666666666666</c:v>
                </c:pt>
                <c:pt idx="337">
                  <c:v>0.806666666666666</c:v>
                </c:pt>
                <c:pt idx="338">
                  <c:v>0.806666666666666</c:v>
                </c:pt>
                <c:pt idx="339">
                  <c:v>0.806666666666666</c:v>
                </c:pt>
                <c:pt idx="340">
                  <c:v>0.806666666666666</c:v>
                </c:pt>
                <c:pt idx="341">
                  <c:v>0.806666666666666</c:v>
                </c:pt>
                <c:pt idx="342">
                  <c:v>0.806666666666666</c:v>
                </c:pt>
                <c:pt idx="343">
                  <c:v>0.806666666666666</c:v>
                </c:pt>
                <c:pt idx="344">
                  <c:v>0.806666666666666</c:v>
                </c:pt>
                <c:pt idx="345">
                  <c:v>0.806666666666666</c:v>
                </c:pt>
                <c:pt idx="346">
                  <c:v>0.806666666666666</c:v>
                </c:pt>
                <c:pt idx="347">
                  <c:v>0.806666666666666</c:v>
                </c:pt>
                <c:pt idx="348">
                  <c:v>0.806666666666666</c:v>
                </c:pt>
                <c:pt idx="349">
                  <c:v>0.806666666666666</c:v>
                </c:pt>
                <c:pt idx="350">
                  <c:v>0.806666666666666</c:v>
                </c:pt>
                <c:pt idx="351">
                  <c:v>0.806666666666666</c:v>
                </c:pt>
                <c:pt idx="352">
                  <c:v>0.806666666666666</c:v>
                </c:pt>
                <c:pt idx="353">
                  <c:v>0.806666666666666</c:v>
                </c:pt>
                <c:pt idx="354">
                  <c:v>0.806666666666666</c:v>
                </c:pt>
                <c:pt idx="355">
                  <c:v>0.806666666666666</c:v>
                </c:pt>
                <c:pt idx="356">
                  <c:v>0.806666666666666</c:v>
                </c:pt>
                <c:pt idx="357">
                  <c:v>0.806666666666666</c:v>
                </c:pt>
                <c:pt idx="358">
                  <c:v>0.806666666666666</c:v>
                </c:pt>
                <c:pt idx="359">
                  <c:v>0.806666666666666</c:v>
                </c:pt>
                <c:pt idx="360">
                  <c:v>0.806666666666666</c:v>
                </c:pt>
                <c:pt idx="361">
                  <c:v>0.806666666666666</c:v>
                </c:pt>
                <c:pt idx="362">
                  <c:v>0.806666666666666</c:v>
                </c:pt>
                <c:pt idx="363">
                  <c:v>0.806666666666666</c:v>
                </c:pt>
                <c:pt idx="364">
                  <c:v>0.806666666666666</c:v>
                </c:pt>
                <c:pt idx="365">
                  <c:v>0.806666666666666</c:v>
                </c:pt>
                <c:pt idx="366">
                  <c:v>0.806666666666666</c:v>
                </c:pt>
                <c:pt idx="367">
                  <c:v>0.806666666666666</c:v>
                </c:pt>
                <c:pt idx="368">
                  <c:v>0.806666666666666</c:v>
                </c:pt>
                <c:pt idx="369">
                  <c:v>0.806666666666666</c:v>
                </c:pt>
                <c:pt idx="370">
                  <c:v>0.806666666666666</c:v>
                </c:pt>
                <c:pt idx="371">
                  <c:v>0.806666666666666</c:v>
                </c:pt>
                <c:pt idx="372">
                  <c:v>0.806666666666666</c:v>
                </c:pt>
                <c:pt idx="373">
                  <c:v>0.933333333333329</c:v>
                </c:pt>
                <c:pt idx="374">
                  <c:v>0.933333333333329</c:v>
                </c:pt>
                <c:pt idx="375">
                  <c:v>0.933333333333329</c:v>
                </c:pt>
                <c:pt idx="376">
                  <c:v>0.933333333333329</c:v>
                </c:pt>
                <c:pt idx="377">
                  <c:v>0.933333333333329</c:v>
                </c:pt>
                <c:pt idx="378">
                  <c:v>0.933333333333329</c:v>
                </c:pt>
                <c:pt idx="379">
                  <c:v>0.933333333333329</c:v>
                </c:pt>
                <c:pt idx="380">
                  <c:v>0.933333333333329</c:v>
                </c:pt>
                <c:pt idx="381">
                  <c:v>0.933333333333329</c:v>
                </c:pt>
                <c:pt idx="382">
                  <c:v>0.933333333333329</c:v>
                </c:pt>
                <c:pt idx="383">
                  <c:v>0.933333333333329</c:v>
                </c:pt>
                <c:pt idx="384">
                  <c:v>0.933333333333329</c:v>
                </c:pt>
                <c:pt idx="385">
                  <c:v>0.933333333333329</c:v>
                </c:pt>
                <c:pt idx="386">
                  <c:v>0.933333333333329</c:v>
                </c:pt>
                <c:pt idx="387">
                  <c:v>0.933333333333329</c:v>
                </c:pt>
                <c:pt idx="388">
                  <c:v>0.933333333333329</c:v>
                </c:pt>
                <c:pt idx="389">
                  <c:v>0.933333333333329</c:v>
                </c:pt>
                <c:pt idx="390">
                  <c:v>0.933333333333329</c:v>
                </c:pt>
                <c:pt idx="391">
                  <c:v>0.933333333333329</c:v>
                </c:pt>
                <c:pt idx="392">
                  <c:v>0.933333333333329</c:v>
                </c:pt>
                <c:pt idx="393">
                  <c:v>0.933333333333329</c:v>
                </c:pt>
                <c:pt idx="394">
                  <c:v>0.933333333333329</c:v>
                </c:pt>
                <c:pt idx="395">
                  <c:v>0.933333333333329</c:v>
                </c:pt>
                <c:pt idx="396">
                  <c:v>0.933333333333329</c:v>
                </c:pt>
                <c:pt idx="397">
                  <c:v>0.933333333333329</c:v>
                </c:pt>
                <c:pt idx="398">
                  <c:v>0.933333333333329</c:v>
                </c:pt>
                <c:pt idx="399">
                  <c:v>0.933333333333329</c:v>
                </c:pt>
                <c:pt idx="400">
                  <c:v>0.933333333333329</c:v>
                </c:pt>
                <c:pt idx="401">
                  <c:v>0.933333333333329</c:v>
                </c:pt>
                <c:pt idx="402">
                  <c:v>0.933333333333329</c:v>
                </c:pt>
                <c:pt idx="403">
                  <c:v>0.933333333333329</c:v>
                </c:pt>
                <c:pt idx="404">
                  <c:v>0.933333333333329</c:v>
                </c:pt>
                <c:pt idx="405">
                  <c:v>0.933333333333329</c:v>
                </c:pt>
                <c:pt idx="406">
                  <c:v>0.933333333333329</c:v>
                </c:pt>
                <c:pt idx="407">
                  <c:v>0.933333333333329</c:v>
                </c:pt>
                <c:pt idx="408">
                  <c:v>0.933333333333329</c:v>
                </c:pt>
                <c:pt idx="409">
                  <c:v>0.933333333333329</c:v>
                </c:pt>
                <c:pt idx="410">
                  <c:v>0.933333333333329</c:v>
                </c:pt>
                <c:pt idx="411">
                  <c:v>0.933333333333329</c:v>
                </c:pt>
                <c:pt idx="412">
                  <c:v>0.933333333333329</c:v>
                </c:pt>
                <c:pt idx="413">
                  <c:v>0.933333333333329</c:v>
                </c:pt>
                <c:pt idx="414">
                  <c:v>0.933333333333329</c:v>
                </c:pt>
                <c:pt idx="415">
                  <c:v>0.933333333333329</c:v>
                </c:pt>
                <c:pt idx="416">
                  <c:v>0.933333333333329</c:v>
                </c:pt>
                <c:pt idx="417">
                  <c:v>0.933333333333329</c:v>
                </c:pt>
                <c:pt idx="418">
                  <c:v>0.933333333333329</c:v>
                </c:pt>
                <c:pt idx="419">
                  <c:v>0.933333333333329</c:v>
                </c:pt>
                <c:pt idx="420">
                  <c:v>0.933333333333329</c:v>
                </c:pt>
                <c:pt idx="421">
                  <c:v>0.933333333333329</c:v>
                </c:pt>
                <c:pt idx="422">
                  <c:v>0.933333333333329</c:v>
                </c:pt>
                <c:pt idx="423">
                  <c:v>0.933333333333329</c:v>
                </c:pt>
                <c:pt idx="424">
                  <c:v>0.933333333333329</c:v>
                </c:pt>
                <c:pt idx="425">
                  <c:v>0.933333333333329</c:v>
                </c:pt>
                <c:pt idx="426">
                  <c:v>0.933333333333329</c:v>
                </c:pt>
                <c:pt idx="427">
                  <c:v>0.933333333333329</c:v>
                </c:pt>
                <c:pt idx="428">
                  <c:v>0.933333333333329</c:v>
                </c:pt>
                <c:pt idx="429">
                  <c:v>0.933333333333329</c:v>
                </c:pt>
                <c:pt idx="430">
                  <c:v>0.933333333333329</c:v>
                </c:pt>
                <c:pt idx="431">
                  <c:v>0.933333333333329</c:v>
                </c:pt>
                <c:pt idx="432">
                  <c:v>0.933333333333329</c:v>
                </c:pt>
                <c:pt idx="433">
                  <c:v>0.933333333333329</c:v>
                </c:pt>
                <c:pt idx="434">
                  <c:v>0.933333333333329</c:v>
                </c:pt>
                <c:pt idx="435">
                  <c:v>0.933333333333329</c:v>
                </c:pt>
                <c:pt idx="436">
                  <c:v>0.933333333333329</c:v>
                </c:pt>
                <c:pt idx="437">
                  <c:v>0.933333333333329</c:v>
                </c:pt>
                <c:pt idx="438">
                  <c:v>0.933333333333329</c:v>
                </c:pt>
                <c:pt idx="439">
                  <c:v>0.933333333333329</c:v>
                </c:pt>
                <c:pt idx="440">
                  <c:v>0.933333333333329</c:v>
                </c:pt>
                <c:pt idx="441">
                  <c:v>0.933333333333329</c:v>
                </c:pt>
                <c:pt idx="442">
                  <c:v>0.933333333333329</c:v>
                </c:pt>
                <c:pt idx="443">
                  <c:v>0.933333333333329</c:v>
                </c:pt>
                <c:pt idx="444">
                  <c:v>0.933333333333329</c:v>
                </c:pt>
                <c:pt idx="445">
                  <c:v>0.933333333333329</c:v>
                </c:pt>
                <c:pt idx="446">
                  <c:v>0.933333333333329</c:v>
                </c:pt>
                <c:pt idx="447">
                  <c:v>0.933333333333329</c:v>
                </c:pt>
                <c:pt idx="448">
                  <c:v>0.673333333333335</c:v>
                </c:pt>
                <c:pt idx="449">
                  <c:v>0.673333333333335</c:v>
                </c:pt>
                <c:pt idx="450">
                  <c:v>0.673333333333335</c:v>
                </c:pt>
                <c:pt idx="451">
                  <c:v>0.673333333333335</c:v>
                </c:pt>
                <c:pt idx="452">
                  <c:v>0.673333333333335</c:v>
                </c:pt>
                <c:pt idx="453">
                  <c:v>0.673333333333335</c:v>
                </c:pt>
                <c:pt idx="454">
                  <c:v>0.673333333333335</c:v>
                </c:pt>
                <c:pt idx="455">
                  <c:v>0.673333333333335</c:v>
                </c:pt>
                <c:pt idx="456">
                  <c:v>0.673333333333335</c:v>
                </c:pt>
                <c:pt idx="457">
                  <c:v>0.673333333333335</c:v>
                </c:pt>
                <c:pt idx="458">
                  <c:v>0.673333333333335</c:v>
                </c:pt>
                <c:pt idx="459">
                  <c:v>0.673333333333335</c:v>
                </c:pt>
                <c:pt idx="460">
                  <c:v>0.673333333333335</c:v>
                </c:pt>
                <c:pt idx="461">
                  <c:v>0.673333333333335</c:v>
                </c:pt>
                <c:pt idx="462">
                  <c:v>0.673333333333335</c:v>
                </c:pt>
                <c:pt idx="463">
                  <c:v>0.673333333333335</c:v>
                </c:pt>
                <c:pt idx="464">
                  <c:v>0.673333333333335</c:v>
                </c:pt>
                <c:pt idx="465">
                  <c:v>0.673333333333335</c:v>
                </c:pt>
                <c:pt idx="466">
                  <c:v>0.673333333333335</c:v>
                </c:pt>
                <c:pt idx="467">
                  <c:v>0.673333333333335</c:v>
                </c:pt>
                <c:pt idx="468">
                  <c:v>0.673333333333335</c:v>
                </c:pt>
                <c:pt idx="469">
                  <c:v>0.673333333333335</c:v>
                </c:pt>
                <c:pt idx="470">
                  <c:v>0.673333333333335</c:v>
                </c:pt>
                <c:pt idx="471">
                  <c:v>0.673333333333335</c:v>
                </c:pt>
                <c:pt idx="472">
                  <c:v>0.673333333333335</c:v>
                </c:pt>
                <c:pt idx="473">
                  <c:v>0.673333333333335</c:v>
                </c:pt>
                <c:pt idx="474">
                  <c:v>0.673333333333335</c:v>
                </c:pt>
                <c:pt idx="475">
                  <c:v>0.673333333333335</c:v>
                </c:pt>
                <c:pt idx="476">
                  <c:v>0.673333333333335</c:v>
                </c:pt>
                <c:pt idx="477">
                  <c:v>0.673333333333335</c:v>
                </c:pt>
                <c:pt idx="478">
                  <c:v>0.673333333333335</c:v>
                </c:pt>
                <c:pt idx="479">
                  <c:v>0.673333333333335</c:v>
                </c:pt>
                <c:pt idx="480">
                  <c:v>0.673333333333335</c:v>
                </c:pt>
                <c:pt idx="481">
                  <c:v>0.673333333333335</c:v>
                </c:pt>
                <c:pt idx="482">
                  <c:v>0.673333333333335</c:v>
                </c:pt>
                <c:pt idx="483">
                  <c:v>0.673333333333335</c:v>
                </c:pt>
                <c:pt idx="484">
                  <c:v>0.673333333333335</c:v>
                </c:pt>
                <c:pt idx="485">
                  <c:v>0.673333333333335</c:v>
                </c:pt>
                <c:pt idx="486">
                  <c:v>0.673333333333335</c:v>
                </c:pt>
                <c:pt idx="487">
                  <c:v>0.673333333333335</c:v>
                </c:pt>
                <c:pt idx="488">
                  <c:v>0.673333333333335</c:v>
                </c:pt>
                <c:pt idx="489">
                  <c:v>0.673333333333335</c:v>
                </c:pt>
                <c:pt idx="490">
                  <c:v>0.673333333333335</c:v>
                </c:pt>
                <c:pt idx="491">
                  <c:v>0.673333333333335</c:v>
                </c:pt>
                <c:pt idx="492">
                  <c:v>0.673333333333335</c:v>
                </c:pt>
                <c:pt idx="493">
                  <c:v>0.673333333333335</c:v>
                </c:pt>
                <c:pt idx="494">
                  <c:v>0.673333333333335</c:v>
                </c:pt>
                <c:pt idx="495">
                  <c:v>0.673333333333335</c:v>
                </c:pt>
                <c:pt idx="496">
                  <c:v>0.673333333333335</c:v>
                </c:pt>
                <c:pt idx="497">
                  <c:v>0.673333333333335</c:v>
                </c:pt>
                <c:pt idx="498">
                  <c:v>0.673333333333335</c:v>
                </c:pt>
                <c:pt idx="499">
                  <c:v>0.673333333333335</c:v>
                </c:pt>
                <c:pt idx="500">
                  <c:v>0.673333333333335</c:v>
                </c:pt>
                <c:pt idx="501">
                  <c:v>0.673333333333335</c:v>
                </c:pt>
                <c:pt idx="502">
                  <c:v>0.673333333333335</c:v>
                </c:pt>
                <c:pt idx="503">
                  <c:v>0.673333333333335</c:v>
                </c:pt>
                <c:pt idx="504">
                  <c:v>0.673333333333335</c:v>
                </c:pt>
                <c:pt idx="505">
                  <c:v>0.673333333333335</c:v>
                </c:pt>
                <c:pt idx="506">
                  <c:v>0.673333333333335</c:v>
                </c:pt>
                <c:pt idx="507">
                  <c:v>0.673333333333335</c:v>
                </c:pt>
                <c:pt idx="508">
                  <c:v>0.673333333333335</c:v>
                </c:pt>
                <c:pt idx="509">
                  <c:v>0.673333333333335</c:v>
                </c:pt>
                <c:pt idx="510">
                  <c:v>0.673333333333335</c:v>
                </c:pt>
                <c:pt idx="511">
                  <c:v>0.673333333333335</c:v>
                </c:pt>
                <c:pt idx="512">
                  <c:v>0.673333333333335</c:v>
                </c:pt>
                <c:pt idx="513">
                  <c:v>0.673333333333335</c:v>
                </c:pt>
                <c:pt idx="514">
                  <c:v>0.673333333333335</c:v>
                </c:pt>
                <c:pt idx="515">
                  <c:v>0.673333333333335</c:v>
                </c:pt>
                <c:pt idx="516">
                  <c:v>0.673333333333335</c:v>
                </c:pt>
                <c:pt idx="517">
                  <c:v>0.673333333333335</c:v>
                </c:pt>
                <c:pt idx="518">
                  <c:v>0.673333333333335</c:v>
                </c:pt>
                <c:pt idx="519">
                  <c:v>0.673333333333335</c:v>
                </c:pt>
                <c:pt idx="520">
                  <c:v>0.673333333333335</c:v>
                </c:pt>
                <c:pt idx="521">
                  <c:v>0.673333333333335</c:v>
                </c:pt>
                <c:pt idx="522">
                  <c:v>0.673333333333335</c:v>
                </c:pt>
                <c:pt idx="523">
                  <c:v>0.480000000000003</c:v>
                </c:pt>
                <c:pt idx="524">
                  <c:v>0.480000000000003</c:v>
                </c:pt>
                <c:pt idx="525">
                  <c:v>0.480000000000003</c:v>
                </c:pt>
                <c:pt idx="526">
                  <c:v>0.480000000000003</c:v>
                </c:pt>
                <c:pt idx="527">
                  <c:v>0.480000000000003</c:v>
                </c:pt>
                <c:pt idx="528">
                  <c:v>0.480000000000003</c:v>
                </c:pt>
                <c:pt idx="529">
                  <c:v>0.480000000000003</c:v>
                </c:pt>
                <c:pt idx="530">
                  <c:v>0.480000000000003</c:v>
                </c:pt>
                <c:pt idx="531">
                  <c:v>0.480000000000003</c:v>
                </c:pt>
                <c:pt idx="532">
                  <c:v>0.480000000000003</c:v>
                </c:pt>
                <c:pt idx="533">
                  <c:v>0.480000000000003</c:v>
                </c:pt>
                <c:pt idx="534">
                  <c:v>0.480000000000003</c:v>
                </c:pt>
                <c:pt idx="535">
                  <c:v>0.480000000000003</c:v>
                </c:pt>
                <c:pt idx="536">
                  <c:v>0.480000000000003</c:v>
                </c:pt>
                <c:pt idx="537">
                  <c:v>0.480000000000003</c:v>
                </c:pt>
                <c:pt idx="538">
                  <c:v>0.480000000000003</c:v>
                </c:pt>
                <c:pt idx="539">
                  <c:v>0.480000000000003</c:v>
                </c:pt>
                <c:pt idx="540">
                  <c:v>0.480000000000003</c:v>
                </c:pt>
                <c:pt idx="541">
                  <c:v>0.480000000000003</c:v>
                </c:pt>
                <c:pt idx="542">
                  <c:v>0.480000000000003</c:v>
                </c:pt>
                <c:pt idx="543">
                  <c:v>0.480000000000003</c:v>
                </c:pt>
                <c:pt idx="544">
                  <c:v>0.480000000000003</c:v>
                </c:pt>
                <c:pt idx="545">
                  <c:v>0.480000000000003</c:v>
                </c:pt>
                <c:pt idx="546">
                  <c:v>0.480000000000003</c:v>
                </c:pt>
                <c:pt idx="547">
                  <c:v>0.480000000000003</c:v>
                </c:pt>
                <c:pt idx="548">
                  <c:v>0.480000000000003</c:v>
                </c:pt>
                <c:pt idx="549">
                  <c:v>0.480000000000003</c:v>
                </c:pt>
                <c:pt idx="550">
                  <c:v>0.480000000000003</c:v>
                </c:pt>
                <c:pt idx="551">
                  <c:v>0.480000000000003</c:v>
                </c:pt>
                <c:pt idx="552">
                  <c:v>0.480000000000003</c:v>
                </c:pt>
                <c:pt idx="553">
                  <c:v>0.480000000000003</c:v>
                </c:pt>
                <c:pt idx="554">
                  <c:v>0.480000000000003</c:v>
                </c:pt>
                <c:pt idx="555">
                  <c:v>0.480000000000003</c:v>
                </c:pt>
                <c:pt idx="556">
                  <c:v>0.480000000000003</c:v>
                </c:pt>
                <c:pt idx="557">
                  <c:v>0.480000000000003</c:v>
                </c:pt>
                <c:pt idx="558">
                  <c:v>0.480000000000003</c:v>
                </c:pt>
                <c:pt idx="559">
                  <c:v>0.480000000000003</c:v>
                </c:pt>
                <c:pt idx="560">
                  <c:v>0.480000000000003</c:v>
                </c:pt>
                <c:pt idx="561">
                  <c:v>0.480000000000003</c:v>
                </c:pt>
                <c:pt idx="562">
                  <c:v>0.480000000000003</c:v>
                </c:pt>
                <c:pt idx="563">
                  <c:v>0.480000000000003</c:v>
                </c:pt>
                <c:pt idx="564">
                  <c:v>0.480000000000003</c:v>
                </c:pt>
                <c:pt idx="565">
                  <c:v>0.480000000000003</c:v>
                </c:pt>
                <c:pt idx="566">
                  <c:v>0.480000000000003</c:v>
                </c:pt>
                <c:pt idx="567">
                  <c:v>0.480000000000003</c:v>
                </c:pt>
                <c:pt idx="568">
                  <c:v>0.480000000000003</c:v>
                </c:pt>
                <c:pt idx="569">
                  <c:v>0.480000000000003</c:v>
                </c:pt>
                <c:pt idx="570">
                  <c:v>0.480000000000003</c:v>
                </c:pt>
                <c:pt idx="571">
                  <c:v>0.480000000000003</c:v>
                </c:pt>
                <c:pt idx="572">
                  <c:v>0.480000000000003</c:v>
                </c:pt>
                <c:pt idx="573">
                  <c:v>0.480000000000003</c:v>
                </c:pt>
                <c:pt idx="574">
                  <c:v>0.480000000000003</c:v>
                </c:pt>
                <c:pt idx="575">
                  <c:v>0.480000000000003</c:v>
                </c:pt>
                <c:pt idx="576">
                  <c:v>0.480000000000003</c:v>
                </c:pt>
                <c:pt idx="577">
                  <c:v>0.480000000000003</c:v>
                </c:pt>
                <c:pt idx="578">
                  <c:v>0.480000000000003</c:v>
                </c:pt>
                <c:pt idx="579">
                  <c:v>0.480000000000003</c:v>
                </c:pt>
                <c:pt idx="580">
                  <c:v>0.480000000000003</c:v>
                </c:pt>
                <c:pt idx="581">
                  <c:v>0.480000000000003</c:v>
                </c:pt>
                <c:pt idx="582">
                  <c:v>0.480000000000003</c:v>
                </c:pt>
                <c:pt idx="583">
                  <c:v>0.480000000000003</c:v>
                </c:pt>
                <c:pt idx="584">
                  <c:v>0.480000000000003</c:v>
                </c:pt>
                <c:pt idx="585">
                  <c:v>0.480000000000003</c:v>
                </c:pt>
                <c:pt idx="586">
                  <c:v>0.480000000000003</c:v>
                </c:pt>
                <c:pt idx="587">
                  <c:v>0.480000000000003</c:v>
                </c:pt>
                <c:pt idx="588">
                  <c:v>0.480000000000003</c:v>
                </c:pt>
                <c:pt idx="589">
                  <c:v>0.480000000000003</c:v>
                </c:pt>
                <c:pt idx="590">
                  <c:v>0.480000000000003</c:v>
                </c:pt>
                <c:pt idx="591">
                  <c:v>0.480000000000003</c:v>
                </c:pt>
                <c:pt idx="592">
                  <c:v>0.480000000000003</c:v>
                </c:pt>
                <c:pt idx="593">
                  <c:v>0.480000000000003</c:v>
                </c:pt>
                <c:pt idx="594">
                  <c:v>0.480000000000003</c:v>
                </c:pt>
                <c:pt idx="595">
                  <c:v>0.480000000000003</c:v>
                </c:pt>
                <c:pt idx="596">
                  <c:v>0.480000000000003</c:v>
                </c:pt>
                <c:pt idx="597">
                  <c:v>0.480000000000003</c:v>
                </c:pt>
                <c:pt idx="598">
                  <c:v>0.839999999999997</c:v>
                </c:pt>
                <c:pt idx="599">
                  <c:v>0.839999999999997</c:v>
                </c:pt>
                <c:pt idx="600">
                  <c:v>0.839999999999997</c:v>
                </c:pt>
                <c:pt idx="601">
                  <c:v>0.839999999999997</c:v>
                </c:pt>
                <c:pt idx="602">
                  <c:v>0.839999999999997</c:v>
                </c:pt>
                <c:pt idx="603">
                  <c:v>0.839999999999997</c:v>
                </c:pt>
                <c:pt idx="604">
                  <c:v>0.839999999999997</c:v>
                </c:pt>
                <c:pt idx="605">
                  <c:v>0.839999999999997</c:v>
                </c:pt>
                <c:pt idx="606">
                  <c:v>0.839999999999997</c:v>
                </c:pt>
                <c:pt idx="607">
                  <c:v>0.839999999999997</c:v>
                </c:pt>
                <c:pt idx="608">
                  <c:v>0.839999999999997</c:v>
                </c:pt>
                <c:pt idx="609">
                  <c:v>0.839999999999997</c:v>
                </c:pt>
                <c:pt idx="610">
                  <c:v>0.839999999999997</c:v>
                </c:pt>
                <c:pt idx="611">
                  <c:v>0.839999999999997</c:v>
                </c:pt>
                <c:pt idx="612">
                  <c:v>0.839999999999997</c:v>
                </c:pt>
                <c:pt idx="613">
                  <c:v>0.839999999999997</c:v>
                </c:pt>
                <c:pt idx="614">
                  <c:v>0.839999999999997</c:v>
                </c:pt>
                <c:pt idx="615">
                  <c:v>0.839999999999997</c:v>
                </c:pt>
                <c:pt idx="616">
                  <c:v>0.839999999999997</c:v>
                </c:pt>
                <c:pt idx="617">
                  <c:v>0.839999999999997</c:v>
                </c:pt>
                <c:pt idx="618">
                  <c:v>0.839999999999997</c:v>
                </c:pt>
                <c:pt idx="619">
                  <c:v>0.839999999999997</c:v>
                </c:pt>
                <c:pt idx="620">
                  <c:v>0.839999999999997</c:v>
                </c:pt>
                <c:pt idx="621">
                  <c:v>0.839999999999997</c:v>
                </c:pt>
                <c:pt idx="622">
                  <c:v>0.839999999999997</c:v>
                </c:pt>
                <c:pt idx="623">
                  <c:v>0.839999999999997</c:v>
                </c:pt>
                <c:pt idx="624">
                  <c:v>0.839999999999997</c:v>
                </c:pt>
                <c:pt idx="625">
                  <c:v>0.839999999999997</c:v>
                </c:pt>
                <c:pt idx="626">
                  <c:v>0.839999999999997</c:v>
                </c:pt>
                <c:pt idx="627">
                  <c:v>0.839999999999997</c:v>
                </c:pt>
                <c:pt idx="628">
                  <c:v>0.839999999999997</c:v>
                </c:pt>
                <c:pt idx="629">
                  <c:v>0.839999999999997</c:v>
                </c:pt>
                <c:pt idx="630">
                  <c:v>0.839999999999997</c:v>
                </c:pt>
                <c:pt idx="631">
                  <c:v>0.839999999999997</c:v>
                </c:pt>
                <c:pt idx="632">
                  <c:v>0.839999999999997</c:v>
                </c:pt>
                <c:pt idx="633">
                  <c:v>0.839999999999997</c:v>
                </c:pt>
                <c:pt idx="634">
                  <c:v>0.839999999999997</c:v>
                </c:pt>
                <c:pt idx="635">
                  <c:v>0.839999999999997</c:v>
                </c:pt>
                <c:pt idx="636">
                  <c:v>0.839999999999997</c:v>
                </c:pt>
                <c:pt idx="637">
                  <c:v>0.839999999999997</c:v>
                </c:pt>
                <c:pt idx="638">
                  <c:v>0.839999999999997</c:v>
                </c:pt>
                <c:pt idx="639">
                  <c:v>0.839999999999997</c:v>
                </c:pt>
                <c:pt idx="640">
                  <c:v>0.839999999999997</c:v>
                </c:pt>
                <c:pt idx="641">
                  <c:v>0.839999999999997</c:v>
                </c:pt>
                <c:pt idx="642">
                  <c:v>0.839999999999997</c:v>
                </c:pt>
                <c:pt idx="643">
                  <c:v>0.839999999999997</c:v>
                </c:pt>
                <c:pt idx="644">
                  <c:v>0.839999999999997</c:v>
                </c:pt>
                <c:pt idx="645">
                  <c:v>0.839999999999997</c:v>
                </c:pt>
                <c:pt idx="646">
                  <c:v>0.839999999999997</c:v>
                </c:pt>
                <c:pt idx="647">
                  <c:v>0.839999999999997</c:v>
                </c:pt>
                <c:pt idx="648">
                  <c:v>0.839999999999997</c:v>
                </c:pt>
                <c:pt idx="649">
                  <c:v>0.839999999999997</c:v>
                </c:pt>
                <c:pt idx="650">
                  <c:v>0.839999999999997</c:v>
                </c:pt>
                <c:pt idx="651">
                  <c:v>0.839999999999997</c:v>
                </c:pt>
                <c:pt idx="652">
                  <c:v>0.839999999999997</c:v>
                </c:pt>
                <c:pt idx="653">
                  <c:v>0.839999999999997</c:v>
                </c:pt>
                <c:pt idx="654">
                  <c:v>0.839999999999997</c:v>
                </c:pt>
                <c:pt idx="655">
                  <c:v>0.839999999999997</c:v>
                </c:pt>
                <c:pt idx="656">
                  <c:v>0.839999999999997</c:v>
                </c:pt>
                <c:pt idx="657">
                  <c:v>0.839999999999997</c:v>
                </c:pt>
                <c:pt idx="658">
                  <c:v>0.839999999999997</c:v>
                </c:pt>
                <c:pt idx="659">
                  <c:v>0.839999999999997</c:v>
                </c:pt>
                <c:pt idx="660">
                  <c:v>0.839999999999997</c:v>
                </c:pt>
                <c:pt idx="661">
                  <c:v>0.839999999999997</c:v>
                </c:pt>
                <c:pt idx="662">
                  <c:v>0.839999999999997</c:v>
                </c:pt>
                <c:pt idx="663">
                  <c:v>0.839999999999997</c:v>
                </c:pt>
                <c:pt idx="664">
                  <c:v>0.839999999999997</c:v>
                </c:pt>
                <c:pt idx="665">
                  <c:v>0.839999999999997</c:v>
                </c:pt>
                <c:pt idx="666">
                  <c:v>0.839999999999997</c:v>
                </c:pt>
                <c:pt idx="667">
                  <c:v>0.839999999999997</c:v>
                </c:pt>
                <c:pt idx="668">
                  <c:v>0.839999999999997</c:v>
                </c:pt>
                <c:pt idx="669">
                  <c:v>0.839999999999997</c:v>
                </c:pt>
                <c:pt idx="670">
                  <c:v>0.839999999999997</c:v>
                </c:pt>
                <c:pt idx="671">
                  <c:v>0.839999999999997</c:v>
                </c:pt>
                <c:pt idx="672">
                  <c:v>0.839999999999997</c:v>
                </c:pt>
                <c:pt idx="673">
                  <c:v>0.980000000000002</c:v>
                </c:pt>
                <c:pt idx="674">
                  <c:v>0.980000000000002</c:v>
                </c:pt>
                <c:pt idx="675">
                  <c:v>0.980000000000002</c:v>
                </c:pt>
                <c:pt idx="676">
                  <c:v>0.980000000000002</c:v>
                </c:pt>
                <c:pt idx="677">
                  <c:v>0.980000000000002</c:v>
                </c:pt>
                <c:pt idx="678">
                  <c:v>0.980000000000002</c:v>
                </c:pt>
                <c:pt idx="679">
                  <c:v>0.980000000000002</c:v>
                </c:pt>
                <c:pt idx="680">
                  <c:v>0.980000000000002</c:v>
                </c:pt>
                <c:pt idx="681">
                  <c:v>0.980000000000002</c:v>
                </c:pt>
                <c:pt idx="682">
                  <c:v>0.980000000000002</c:v>
                </c:pt>
                <c:pt idx="683">
                  <c:v>0.980000000000002</c:v>
                </c:pt>
                <c:pt idx="684">
                  <c:v>0.980000000000002</c:v>
                </c:pt>
                <c:pt idx="685">
                  <c:v>0.980000000000002</c:v>
                </c:pt>
                <c:pt idx="686">
                  <c:v>0.980000000000002</c:v>
                </c:pt>
                <c:pt idx="687">
                  <c:v>0.980000000000002</c:v>
                </c:pt>
                <c:pt idx="688">
                  <c:v>0.980000000000002</c:v>
                </c:pt>
                <c:pt idx="689">
                  <c:v>0.980000000000002</c:v>
                </c:pt>
                <c:pt idx="690">
                  <c:v>0.980000000000002</c:v>
                </c:pt>
                <c:pt idx="691">
                  <c:v>0.980000000000002</c:v>
                </c:pt>
                <c:pt idx="692">
                  <c:v>0.980000000000002</c:v>
                </c:pt>
                <c:pt idx="693">
                  <c:v>0.980000000000002</c:v>
                </c:pt>
                <c:pt idx="694">
                  <c:v>0.980000000000002</c:v>
                </c:pt>
                <c:pt idx="695">
                  <c:v>0.980000000000002</c:v>
                </c:pt>
                <c:pt idx="696">
                  <c:v>0.980000000000002</c:v>
                </c:pt>
                <c:pt idx="697">
                  <c:v>0.980000000000002</c:v>
                </c:pt>
                <c:pt idx="698">
                  <c:v>0.980000000000002</c:v>
                </c:pt>
                <c:pt idx="699">
                  <c:v>0.980000000000002</c:v>
                </c:pt>
                <c:pt idx="700">
                  <c:v>0.980000000000002</c:v>
                </c:pt>
                <c:pt idx="701">
                  <c:v>0.980000000000002</c:v>
                </c:pt>
                <c:pt idx="702">
                  <c:v>0.980000000000002</c:v>
                </c:pt>
                <c:pt idx="703">
                  <c:v>0.980000000000002</c:v>
                </c:pt>
                <c:pt idx="704">
                  <c:v>0.980000000000002</c:v>
                </c:pt>
                <c:pt idx="705">
                  <c:v>0.980000000000002</c:v>
                </c:pt>
                <c:pt idx="706">
                  <c:v>0.980000000000002</c:v>
                </c:pt>
                <c:pt idx="707">
                  <c:v>0.980000000000002</c:v>
                </c:pt>
                <c:pt idx="708">
                  <c:v>0.980000000000002</c:v>
                </c:pt>
                <c:pt idx="709">
                  <c:v>0.980000000000002</c:v>
                </c:pt>
                <c:pt idx="710">
                  <c:v>0.980000000000002</c:v>
                </c:pt>
                <c:pt idx="711">
                  <c:v>0.980000000000002</c:v>
                </c:pt>
                <c:pt idx="712">
                  <c:v>0.980000000000002</c:v>
                </c:pt>
                <c:pt idx="713">
                  <c:v>0.980000000000002</c:v>
                </c:pt>
                <c:pt idx="714">
                  <c:v>0.980000000000002</c:v>
                </c:pt>
                <c:pt idx="715">
                  <c:v>0.980000000000002</c:v>
                </c:pt>
                <c:pt idx="716">
                  <c:v>0.980000000000002</c:v>
                </c:pt>
                <c:pt idx="717">
                  <c:v>0.980000000000002</c:v>
                </c:pt>
                <c:pt idx="718">
                  <c:v>0.980000000000002</c:v>
                </c:pt>
                <c:pt idx="719">
                  <c:v>0.980000000000002</c:v>
                </c:pt>
                <c:pt idx="720">
                  <c:v>0.980000000000002</c:v>
                </c:pt>
                <c:pt idx="721">
                  <c:v>0.980000000000002</c:v>
                </c:pt>
                <c:pt idx="722">
                  <c:v>0.980000000000002</c:v>
                </c:pt>
                <c:pt idx="723">
                  <c:v>0.980000000000002</c:v>
                </c:pt>
                <c:pt idx="724">
                  <c:v>0.980000000000002</c:v>
                </c:pt>
                <c:pt idx="725">
                  <c:v>0.980000000000002</c:v>
                </c:pt>
                <c:pt idx="726">
                  <c:v>0.980000000000002</c:v>
                </c:pt>
                <c:pt idx="727">
                  <c:v>0.980000000000002</c:v>
                </c:pt>
                <c:pt idx="728">
                  <c:v>0.980000000000002</c:v>
                </c:pt>
                <c:pt idx="729">
                  <c:v>0.980000000000002</c:v>
                </c:pt>
                <c:pt idx="730">
                  <c:v>0.980000000000002</c:v>
                </c:pt>
                <c:pt idx="731">
                  <c:v>0.980000000000002</c:v>
                </c:pt>
                <c:pt idx="732">
                  <c:v>0.980000000000002</c:v>
                </c:pt>
                <c:pt idx="733">
                  <c:v>0.980000000000002</c:v>
                </c:pt>
                <c:pt idx="734">
                  <c:v>0.980000000000002</c:v>
                </c:pt>
                <c:pt idx="735">
                  <c:v>0.980000000000002</c:v>
                </c:pt>
                <c:pt idx="736">
                  <c:v>0.980000000000002</c:v>
                </c:pt>
                <c:pt idx="737">
                  <c:v>0.980000000000002</c:v>
                </c:pt>
                <c:pt idx="738">
                  <c:v>0.980000000000002</c:v>
                </c:pt>
                <c:pt idx="739">
                  <c:v>0.980000000000002</c:v>
                </c:pt>
                <c:pt idx="740">
                  <c:v>0.980000000000002</c:v>
                </c:pt>
                <c:pt idx="741">
                  <c:v>0.980000000000002</c:v>
                </c:pt>
                <c:pt idx="742">
                  <c:v>0.980000000000002</c:v>
                </c:pt>
                <c:pt idx="743">
                  <c:v>0.980000000000002</c:v>
                </c:pt>
                <c:pt idx="744">
                  <c:v>0.980000000000002</c:v>
                </c:pt>
                <c:pt idx="745">
                  <c:v>0.980000000000002</c:v>
                </c:pt>
                <c:pt idx="746">
                  <c:v>0.980000000000002</c:v>
                </c:pt>
                <c:pt idx="747">
                  <c:v>0.980000000000002</c:v>
                </c:pt>
                <c:pt idx="748">
                  <c:v>0.533333333333338</c:v>
                </c:pt>
                <c:pt idx="749">
                  <c:v>0.533333333333338</c:v>
                </c:pt>
                <c:pt idx="750">
                  <c:v>0.533333333333338</c:v>
                </c:pt>
                <c:pt idx="751">
                  <c:v>0.533333333333338</c:v>
                </c:pt>
                <c:pt idx="752">
                  <c:v>0.533333333333338</c:v>
                </c:pt>
                <c:pt idx="753">
                  <c:v>0.533333333333338</c:v>
                </c:pt>
                <c:pt idx="754">
                  <c:v>0.533333333333338</c:v>
                </c:pt>
                <c:pt idx="755">
                  <c:v>0.533333333333338</c:v>
                </c:pt>
                <c:pt idx="756">
                  <c:v>0.533333333333338</c:v>
                </c:pt>
                <c:pt idx="757">
                  <c:v>0.533333333333338</c:v>
                </c:pt>
                <c:pt idx="758">
                  <c:v>0.533333333333338</c:v>
                </c:pt>
                <c:pt idx="759">
                  <c:v>0.533333333333338</c:v>
                </c:pt>
                <c:pt idx="760">
                  <c:v>0.533333333333338</c:v>
                </c:pt>
                <c:pt idx="761">
                  <c:v>0.533333333333338</c:v>
                </c:pt>
                <c:pt idx="762">
                  <c:v>0.533333333333338</c:v>
                </c:pt>
                <c:pt idx="763">
                  <c:v>0.533333333333338</c:v>
                </c:pt>
                <c:pt idx="764">
                  <c:v>0.533333333333338</c:v>
                </c:pt>
                <c:pt idx="765">
                  <c:v>0.533333333333338</c:v>
                </c:pt>
                <c:pt idx="766">
                  <c:v>0.533333333333338</c:v>
                </c:pt>
                <c:pt idx="767">
                  <c:v>0.533333333333338</c:v>
                </c:pt>
                <c:pt idx="768">
                  <c:v>0.533333333333338</c:v>
                </c:pt>
                <c:pt idx="769">
                  <c:v>0.533333333333338</c:v>
                </c:pt>
                <c:pt idx="770">
                  <c:v>0.533333333333338</c:v>
                </c:pt>
                <c:pt idx="771">
                  <c:v>0.533333333333338</c:v>
                </c:pt>
                <c:pt idx="772">
                  <c:v>0.533333333333338</c:v>
                </c:pt>
                <c:pt idx="773">
                  <c:v>0.533333333333338</c:v>
                </c:pt>
                <c:pt idx="774">
                  <c:v>0.533333333333338</c:v>
                </c:pt>
                <c:pt idx="775">
                  <c:v>0.533333333333338</c:v>
                </c:pt>
                <c:pt idx="776">
                  <c:v>0.533333333333338</c:v>
                </c:pt>
                <c:pt idx="777">
                  <c:v>0.533333333333338</c:v>
                </c:pt>
                <c:pt idx="778">
                  <c:v>0.533333333333338</c:v>
                </c:pt>
                <c:pt idx="779">
                  <c:v>0.533333333333338</c:v>
                </c:pt>
                <c:pt idx="780">
                  <c:v>0.533333333333338</c:v>
                </c:pt>
                <c:pt idx="781">
                  <c:v>0.533333333333338</c:v>
                </c:pt>
                <c:pt idx="782">
                  <c:v>0.533333333333338</c:v>
                </c:pt>
                <c:pt idx="783">
                  <c:v>0.533333333333338</c:v>
                </c:pt>
                <c:pt idx="784">
                  <c:v>0.533333333333338</c:v>
                </c:pt>
                <c:pt idx="785">
                  <c:v>0.533333333333338</c:v>
                </c:pt>
                <c:pt idx="786">
                  <c:v>0.533333333333338</c:v>
                </c:pt>
                <c:pt idx="787">
                  <c:v>0.533333333333338</c:v>
                </c:pt>
                <c:pt idx="788">
                  <c:v>0.533333333333338</c:v>
                </c:pt>
                <c:pt idx="789">
                  <c:v>0.533333333333338</c:v>
                </c:pt>
                <c:pt idx="790">
                  <c:v>0.533333333333338</c:v>
                </c:pt>
                <c:pt idx="791">
                  <c:v>0.533333333333338</c:v>
                </c:pt>
                <c:pt idx="792">
                  <c:v>0.533333333333338</c:v>
                </c:pt>
                <c:pt idx="793">
                  <c:v>0.533333333333338</c:v>
                </c:pt>
                <c:pt idx="794">
                  <c:v>0.533333333333338</c:v>
                </c:pt>
                <c:pt idx="795">
                  <c:v>0.533333333333338</c:v>
                </c:pt>
                <c:pt idx="796">
                  <c:v>0.533333333333338</c:v>
                </c:pt>
                <c:pt idx="797">
                  <c:v>0.533333333333338</c:v>
                </c:pt>
                <c:pt idx="798">
                  <c:v>0.533333333333338</c:v>
                </c:pt>
                <c:pt idx="799">
                  <c:v>0.533333333333338</c:v>
                </c:pt>
                <c:pt idx="800">
                  <c:v>0.533333333333338</c:v>
                </c:pt>
                <c:pt idx="801">
                  <c:v>0.533333333333338</c:v>
                </c:pt>
                <c:pt idx="802">
                  <c:v>0.533333333333338</c:v>
                </c:pt>
                <c:pt idx="803">
                  <c:v>0.533333333333338</c:v>
                </c:pt>
                <c:pt idx="804">
                  <c:v>0.533333333333338</c:v>
                </c:pt>
                <c:pt idx="805">
                  <c:v>0.533333333333338</c:v>
                </c:pt>
                <c:pt idx="806">
                  <c:v>0.533333333333338</c:v>
                </c:pt>
                <c:pt idx="807">
                  <c:v>0.533333333333338</c:v>
                </c:pt>
                <c:pt idx="808">
                  <c:v>0.533333333333338</c:v>
                </c:pt>
                <c:pt idx="809">
                  <c:v>0.533333333333338</c:v>
                </c:pt>
                <c:pt idx="810">
                  <c:v>0.533333333333338</c:v>
                </c:pt>
                <c:pt idx="811">
                  <c:v>0.533333333333338</c:v>
                </c:pt>
                <c:pt idx="812">
                  <c:v>0.533333333333338</c:v>
                </c:pt>
                <c:pt idx="813">
                  <c:v>0.533333333333338</c:v>
                </c:pt>
                <c:pt idx="814">
                  <c:v>0.533333333333338</c:v>
                </c:pt>
                <c:pt idx="815">
                  <c:v>0.533333333333338</c:v>
                </c:pt>
                <c:pt idx="816">
                  <c:v>0.533333333333338</c:v>
                </c:pt>
                <c:pt idx="817">
                  <c:v>0.533333333333338</c:v>
                </c:pt>
                <c:pt idx="818">
                  <c:v>0.533333333333338</c:v>
                </c:pt>
                <c:pt idx="819">
                  <c:v>0.533333333333338</c:v>
                </c:pt>
                <c:pt idx="820">
                  <c:v>0.533333333333338</c:v>
                </c:pt>
                <c:pt idx="821">
                  <c:v>0.533333333333338</c:v>
                </c:pt>
                <c:pt idx="822">
                  <c:v>0.533333333333338</c:v>
                </c:pt>
                <c:pt idx="823">
                  <c:v>0.98666666666667</c:v>
                </c:pt>
                <c:pt idx="824">
                  <c:v>0.98666666666667</c:v>
                </c:pt>
                <c:pt idx="825">
                  <c:v>0.98666666666667</c:v>
                </c:pt>
                <c:pt idx="826">
                  <c:v>0.98666666666667</c:v>
                </c:pt>
                <c:pt idx="827">
                  <c:v>0.98666666666667</c:v>
                </c:pt>
                <c:pt idx="828">
                  <c:v>0.98666666666667</c:v>
                </c:pt>
                <c:pt idx="829">
                  <c:v>0.98666666666667</c:v>
                </c:pt>
                <c:pt idx="830">
                  <c:v>0.98666666666667</c:v>
                </c:pt>
                <c:pt idx="831">
                  <c:v>0.98666666666667</c:v>
                </c:pt>
                <c:pt idx="832">
                  <c:v>0.98666666666667</c:v>
                </c:pt>
                <c:pt idx="833">
                  <c:v>0.98666666666667</c:v>
                </c:pt>
                <c:pt idx="834">
                  <c:v>0.98666666666667</c:v>
                </c:pt>
                <c:pt idx="835">
                  <c:v>0.98666666666667</c:v>
                </c:pt>
                <c:pt idx="836">
                  <c:v>0.98666666666667</c:v>
                </c:pt>
                <c:pt idx="837">
                  <c:v>0.98666666666667</c:v>
                </c:pt>
                <c:pt idx="838">
                  <c:v>0.98666666666667</c:v>
                </c:pt>
                <c:pt idx="839">
                  <c:v>0.98666666666667</c:v>
                </c:pt>
                <c:pt idx="840">
                  <c:v>0.98666666666667</c:v>
                </c:pt>
                <c:pt idx="841">
                  <c:v>0.98666666666667</c:v>
                </c:pt>
                <c:pt idx="842">
                  <c:v>0.98666666666667</c:v>
                </c:pt>
                <c:pt idx="843">
                  <c:v>0.98666666666667</c:v>
                </c:pt>
                <c:pt idx="844">
                  <c:v>0.98666666666667</c:v>
                </c:pt>
                <c:pt idx="845">
                  <c:v>0.98666666666667</c:v>
                </c:pt>
                <c:pt idx="846">
                  <c:v>0.98666666666667</c:v>
                </c:pt>
                <c:pt idx="847">
                  <c:v>0.98666666666667</c:v>
                </c:pt>
                <c:pt idx="848">
                  <c:v>0.98666666666667</c:v>
                </c:pt>
                <c:pt idx="849">
                  <c:v>0.98666666666667</c:v>
                </c:pt>
                <c:pt idx="850">
                  <c:v>0.98666666666667</c:v>
                </c:pt>
                <c:pt idx="851">
                  <c:v>0.98666666666667</c:v>
                </c:pt>
                <c:pt idx="852">
                  <c:v>0.98666666666667</c:v>
                </c:pt>
                <c:pt idx="853">
                  <c:v>0.98666666666667</c:v>
                </c:pt>
                <c:pt idx="854">
                  <c:v>0.98666666666667</c:v>
                </c:pt>
                <c:pt idx="855">
                  <c:v>0.98666666666667</c:v>
                </c:pt>
                <c:pt idx="856">
                  <c:v>0.98666666666667</c:v>
                </c:pt>
                <c:pt idx="857">
                  <c:v>0.98666666666667</c:v>
                </c:pt>
                <c:pt idx="858">
                  <c:v>0.98666666666667</c:v>
                </c:pt>
                <c:pt idx="859">
                  <c:v>0.98666666666667</c:v>
                </c:pt>
                <c:pt idx="860">
                  <c:v>0.98666666666667</c:v>
                </c:pt>
                <c:pt idx="861">
                  <c:v>0.98666666666667</c:v>
                </c:pt>
                <c:pt idx="862">
                  <c:v>0.98666666666667</c:v>
                </c:pt>
                <c:pt idx="863">
                  <c:v>0.98666666666667</c:v>
                </c:pt>
                <c:pt idx="864">
                  <c:v>0.98666666666667</c:v>
                </c:pt>
                <c:pt idx="865">
                  <c:v>0.98666666666667</c:v>
                </c:pt>
                <c:pt idx="866">
                  <c:v>0.98666666666667</c:v>
                </c:pt>
                <c:pt idx="867">
                  <c:v>0.98666666666667</c:v>
                </c:pt>
                <c:pt idx="868">
                  <c:v>0.98666666666667</c:v>
                </c:pt>
                <c:pt idx="869">
                  <c:v>0.98666666666667</c:v>
                </c:pt>
                <c:pt idx="870">
                  <c:v>0.98666666666667</c:v>
                </c:pt>
                <c:pt idx="871">
                  <c:v>0.98666666666667</c:v>
                </c:pt>
                <c:pt idx="872">
                  <c:v>0.98666666666667</c:v>
                </c:pt>
                <c:pt idx="873">
                  <c:v>0.98666666666667</c:v>
                </c:pt>
                <c:pt idx="874">
                  <c:v>0.98666666666667</c:v>
                </c:pt>
                <c:pt idx="875">
                  <c:v>0.98666666666667</c:v>
                </c:pt>
                <c:pt idx="876">
                  <c:v>0.98666666666667</c:v>
                </c:pt>
                <c:pt idx="877">
                  <c:v>0.98666666666667</c:v>
                </c:pt>
                <c:pt idx="878">
                  <c:v>0.98666666666667</c:v>
                </c:pt>
                <c:pt idx="879">
                  <c:v>0.98666666666667</c:v>
                </c:pt>
                <c:pt idx="880">
                  <c:v>0.98666666666667</c:v>
                </c:pt>
                <c:pt idx="881">
                  <c:v>0.98666666666667</c:v>
                </c:pt>
                <c:pt idx="882">
                  <c:v>0.98666666666667</c:v>
                </c:pt>
                <c:pt idx="883">
                  <c:v>0.98666666666667</c:v>
                </c:pt>
                <c:pt idx="884">
                  <c:v>0.98666666666667</c:v>
                </c:pt>
                <c:pt idx="885">
                  <c:v>0.98666666666667</c:v>
                </c:pt>
                <c:pt idx="886">
                  <c:v>0.98666666666667</c:v>
                </c:pt>
                <c:pt idx="887">
                  <c:v>0.98666666666667</c:v>
                </c:pt>
                <c:pt idx="888">
                  <c:v>0.98666666666667</c:v>
                </c:pt>
                <c:pt idx="889">
                  <c:v>0.98666666666667</c:v>
                </c:pt>
                <c:pt idx="890">
                  <c:v>0.98666666666667</c:v>
                </c:pt>
                <c:pt idx="891">
                  <c:v>0.98666666666667</c:v>
                </c:pt>
                <c:pt idx="892">
                  <c:v>0.98666666666667</c:v>
                </c:pt>
                <c:pt idx="893">
                  <c:v>0.98666666666667</c:v>
                </c:pt>
                <c:pt idx="894">
                  <c:v>0.98666666666667</c:v>
                </c:pt>
                <c:pt idx="895">
                  <c:v>0.98666666666667</c:v>
                </c:pt>
                <c:pt idx="896">
                  <c:v>0.98666666666667</c:v>
                </c:pt>
                <c:pt idx="897">
                  <c:v>0.98666666666667</c:v>
                </c:pt>
              </c:numCache>
            </c:numRef>
          </c:xVal>
          <c:yVal>
            <c:numRef>
              <c:f>ANOVA1_HID2!$F$6:$F$905</c:f>
              <c:numCache>
                <c:formatCode>0.000</c:formatCode>
                <c:ptCount val="900"/>
                <c:pt idx="0">
                  <c:v>0.130585817897384</c:v>
                </c:pt>
                <c:pt idx="1">
                  <c:v>0.130585817897384</c:v>
                </c:pt>
                <c:pt idx="2">
                  <c:v>0.130585817897384</c:v>
                </c:pt>
                <c:pt idx="3">
                  <c:v>0.130585817897384</c:v>
                </c:pt>
                <c:pt idx="4">
                  <c:v>0.130585817897384</c:v>
                </c:pt>
                <c:pt idx="5">
                  <c:v>0.130585817897384</c:v>
                </c:pt>
                <c:pt idx="6">
                  <c:v>0.130585817897384</c:v>
                </c:pt>
                <c:pt idx="7">
                  <c:v>0.130585817897384</c:v>
                </c:pt>
                <c:pt idx="8">
                  <c:v>-1.828201450563204</c:v>
                </c:pt>
                <c:pt idx="9">
                  <c:v>0.130585817897384</c:v>
                </c:pt>
                <c:pt idx="10">
                  <c:v>0.130585817897384</c:v>
                </c:pt>
                <c:pt idx="11">
                  <c:v>0.130585817897384</c:v>
                </c:pt>
                <c:pt idx="12">
                  <c:v>0.130585817897384</c:v>
                </c:pt>
                <c:pt idx="13">
                  <c:v>0.130585817897384</c:v>
                </c:pt>
                <c:pt idx="14">
                  <c:v>0.130585817897384</c:v>
                </c:pt>
                <c:pt idx="15">
                  <c:v>0.130585817897384</c:v>
                </c:pt>
                <c:pt idx="16">
                  <c:v>0.130585817897384</c:v>
                </c:pt>
                <c:pt idx="17">
                  <c:v>0.130585817897384</c:v>
                </c:pt>
                <c:pt idx="18">
                  <c:v>-1.828201450563204</c:v>
                </c:pt>
                <c:pt idx="19">
                  <c:v>0.130585817897384</c:v>
                </c:pt>
                <c:pt idx="20">
                  <c:v>0.130585817897384</c:v>
                </c:pt>
                <c:pt idx="21">
                  <c:v>0.130585817897384</c:v>
                </c:pt>
                <c:pt idx="22">
                  <c:v>0.130585817897384</c:v>
                </c:pt>
                <c:pt idx="23">
                  <c:v>0.130585817897384</c:v>
                </c:pt>
                <c:pt idx="24">
                  <c:v>0.130585817897384</c:v>
                </c:pt>
                <c:pt idx="25">
                  <c:v>0.130585817897384</c:v>
                </c:pt>
                <c:pt idx="26">
                  <c:v>0.130585817897384</c:v>
                </c:pt>
                <c:pt idx="27">
                  <c:v>0.130585817897384</c:v>
                </c:pt>
                <c:pt idx="28">
                  <c:v>0.130585817897384</c:v>
                </c:pt>
                <c:pt idx="29">
                  <c:v>0.130585817897384</c:v>
                </c:pt>
                <c:pt idx="30">
                  <c:v>0.130585817897384</c:v>
                </c:pt>
                <c:pt idx="31">
                  <c:v>0.130585817897384</c:v>
                </c:pt>
                <c:pt idx="32">
                  <c:v>0.130585817897384</c:v>
                </c:pt>
                <c:pt idx="33">
                  <c:v>0.130585817897384</c:v>
                </c:pt>
                <c:pt idx="34">
                  <c:v>0.130585817897384</c:v>
                </c:pt>
                <c:pt idx="35">
                  <c:v>0.130585817897384</c:v>
                </c:pt>
                <c:pt idx="36">
                  <c:v>0.130585817897384</c:v>
                </c:pt>
                <c:pt idx="37">
                  <c:v>0.130585817897384</c:v>
                </c:pt>
                <c:pt idx="38">
                  <c:v>-1.828201450563204</c:v>
                </c:pt>
                <c:pt idx="39">
                  <c:v>0.130585817897384</c:v>
                </c:pt>
                <c:pt idx="40">
                  <c:v>0.130585817897384</c:v>
                </c:pt>
                <c:pt idx="41">
                  <c:v>0.130585817897384</c:v>
                </c:pt>
                <c:pt idx="42">
                  <c:v>0.130585817897384</c:v>
                </c:pt>
                <c:pt idx="43">
                  <c:v>0.130585817897384</c:v>
                </c:pt>
                <c:pt idx="44">
                  <c:v>0.130585817897384</c:v>
                </c:pt>
                <c:pt idx="45">
                  <c:v>0.130585817897384</c:v>
                </c:pt>
                <c:pt idx="46">
                  <c:v>0.130585817897384</c:v>
                </c:pt>
                <c:pt idx="47">
                  <c:v>0.130585817897384</c:v>
                </c:pt>
                <c:pt idx="48">
                  <c:v>-1.828201450563204</c:v>
                </c:pt>
                <c:pt idx="49">
                  <c:v>0.130585817897384</c:v>
                </c:pt>
                <c:pt idx="50">
                  <c:v>0.130585817897384</c:v>
                </c:pt>
                <c:pt idx="51">
                  <c:v>0.130585817897384</c:v>
                </c:pt>
                <c:pt idx="52">
                  <c:v>0.130585817897384</c:v>
                </c:pt>
                <c:pt idx="53">
                  <c:v>0.130585817897384</c:v>
                </c:pt>
                <c:pt idx="54">
                  <c:v>0.130585817897384</c:v>
                </c:pt>
                <c:pt idx="55">
                  <c:v>0.130585817897384</c:v>
                </c:pt>
                <c:pt idx="56">
                  <c:v>0.130585817897384</c:v>
                </c:pt>
                <c:pt idx="57">
                  <c:v>0.130585817897384</c:v>
                </c:pt>
                <c:pt idx="58">
                  <c:v>0.130585817897384</c:v>
                </c:pt>
                <c:pt idx="59">
                  <c:v>-1.828201450563204</c:v>
                </c:pt>
                <c:pt idx="60">
                  <c:v>0.130585817897384</c:v>
                </c:pt>
                <c:pt idx="61">
                  <c:v>0.130585817897384</c:v>
                </c:pt>
                <c:pt idx="62">
                  <c:v>0.130585817897384</c:v>
                </c:pt>
                <c:pt idx="63">
                  <c:v>0.130585817897384</c:v>
                </c:pt>
                <c:pt idx="64">
                  <c:v>0.130585817897384</c:v>
                </c:pt>
                <c:pt idx="65">
                  <c:v>0.130585817897384</c:v>
                </c:pt>
                <c:pt idx="66">
                  <c:v>0.130585817897384</c:v>
                </c:pt>
                <c:pt idx="67">
                  <c:v>0.130585817897384</c:v>
                </c:pt>
                <c:pt idx="68">
                  <c:v>0.130585817897384</c:v>
                </c:pt>
                <c:pt idx="69">
                  <c:v>0.130585817897384</c:v>
                </c:pt>
                <c:pt idx="70">
                  <c:v>0.130585817897384</c:v>
                </c:pt>
                <c:pt idx="71">
                  <c:v>0.130585817897384</c:v>
                </c:pt>
                <c:pt idx="72">
                  <c:v>0.130585817897384</c:v>
                </c:pt>
                <c:pt idx="73">
                  <c:v>1.384209669712167</c:v>
                </c:pt>
                <c:pt idx="74">
                  <c:v>1.384209669712167</c:v>
                </c:pt>
                <c:pt idx="75">
                  <c:v>-2.533364867209008</c:v>
                </c:pt>
                <c:pt idx="76">
                  <c:v>-0.57457759874842</c:v>
                </c:pt>
                <c:pt idx="77">
                  <c:v>1.384209669712167</c:v>
                </c:pt>
                <c:pt idx="78">
                  <c:v>-2.533364867209008</c:v>
                </c:pt>
                <c:pt idx="79">
                  <c:v>-0.57457759874842</c:v>
                </c:pt>
                <c:pt idx="80">
                  <c:v>-0.57457759874842</c:v>
                </c:pt>
                <c:pt idx="81">
                  <c:v>1.384209669712167</c:v>
                </c:pt>
                <c:pt idx="82">
                  <c:v>1.384209669712167</c:v>
                </c:pt>
                <c:pt idx="83">
                  <c:v>-2.533364867209008</c:v>
                </c:pt>
                <c:pt idx="84">
                  <c:v>-0.57457759874842</c:v>
                </c:pt>
                <c:pt idx="85">
                  <c:v>-0.57457759874842</c:v>
                </c:pt>
                <c:pt idx="86">
                  <c:v>1.384209669712167</c:v>
                </c:pt>
                <c:pt idx="87">
                  <c:v>1.384209669712167</c:v>
                </c:pt>
                <c:pt idx="88">
                  <c:v>1.384209669712167</c:v>
                </c:pt>
                <c:pt idx="89">
                  <c:v>-0.57457759874842</c:v>
                </c:pt>
                <c:pt idx="90">
                  <c:v>-0.57457759874842</c:v>
                </c:pt>
                <c:pt idx="91">
                  <c:v>1.384209669712167</c:v>
                </c:pt>
                <c:pt idx="92">
                  <c:v>-0.57457759874842</c:v>
                </c:pt>
                <c:pt idx="93">
                  <c:v>1.384209669712167</c:v>
                </c:pt>
                <c:pt idx="94">
                  <c:v>1.384209669712167</c:v>
                </c:pt>
                <c:pt idx="95">
                  <c:v>-2.533364867209008</c:v>
                </c:pt>
                <c:pt idx="96">
                  <c:v>-0.57457759874842</c:v>
                </c:pt>
                <c:pt idx="97">
                  <c:v>-0.57457759874842</c:v>
                </c:pt>
                <c:pt idx="98">
                  <c:v>-0.57457759874842</c:v>
                </c:pt>
                <c:pt idx="99">
                  <c:v>-0.57457759874842</c:v>
                </c:pt>
                <c:pt idx="100">
                  <c:v>-0.57457759874842</c:v>
                </c:pt>
                <c:pt idx="101">
                  <c:v>-0.57457759874842</c:v>
                </c:pt>
                <c:pt idx="102">
                  <c:v>-0.57457759874842</c:v>
                </c:pt>
                <c:pt idx="103">
                  <c:v>-0.57457759874842</c:v>
                </c:pt>
                <c:pt idx="104">
                  <c:v>-0.57457759874842</c:v>
                </c:pt>
                <c:pt idx="105">
                  <c:v>1.384209669712167</c:v>
                </c:pt>
                <c:pt idx="106">
                  <c:v>1.384209669712167</c:v>
                </c:pt>
                <c:pt idx="107">
                  <c:v>1.384209669712167</c:v>
                </c:pt>
                <c:pt idx="108">
                  <c:v>1.384209669712167</c:v>
                </c:pt>
                <c:pt idx="109">
                  <c:v>-0.57457759874842</c:v>
                </c:pt>
                <c:pt idx="110">
                  <c:v>1.384209669712167</c:v>
                </c:pt>
                <c:pt idx="111">
                  <c:v>1.384209669712167</c:v>
                </c:pt>
                <c:pt idx="112">
                  <c:v>1.384209669712167</c:v>
                </c:pt>
                <c:pt idx="113">
                  <c:v>-2.533364867209008</c:v>
                </c:pt>
                <c:pt idx="114">
                  <c:v>1.384209669712167</c:v>
                </c:pt>
                <c:pt idx="115">
                  <c:v>-2.533364867209008</c:v>
                </c:pt>
                <c:pt idx="116">
                  <c:v>1.384209669712167</c:v>
                </c:pt>
                <c:pt idx="117">
                  <c:v>-2.533364867209008</c:v>
                </c:pt>
                <c:pt idx="118">
                  <c:v>-0.57457759874842</c:v>
                </c:pt>
                <c:pt idx="119">
                  <c:v>-0.57457759874842</c:v>
                </c:pt>
                <c:pt idx="120">
                  <c:v>-0.57457759874842</c:v>
                </c:pt>
                <c:pt idx="121">
                  <c:v>-0.57457759874842</c:v>
                </c:pt>
                <c:pt idx="122">
                  <c:v>-0.57457759874842</c:v>
                </c:pt>
                <c:pt idx="123">
                  <c:v>-2.533364867209008</c:v>
                </c:pt>
                <c:pt idx="124">
                  <c:v>-0.57457759874842</c:v>
                </c:pt>
                <c:pt idx="125">
                  <c:v>1.384209669712167</c:v>
                </c:pt>
                <c:pt idx="126">
                  <c:v>-0.57457759874842</c:v>
                </c:pt>
                <c:pt idx="127">
                  <c:v>-0.57457759874842</c:v>
                </c:pt>
                <c:pt idx="128">
                  <c:v>1.384209669712167</c:v>
                </c:pt>
                <c:pt idx="129">
                  <c:v>-0.57457759874842</c:v>
                </c:pt>
                <c:pt idx="130">
                  <c:v>-0.57457759874842</c:v>
                </c:pt>
                <c:pt idx="131">
                  <c:v>1.384209669712167</c:v>
                </c:pt>
                <c:pt idx="132">
                  <c:v>-0.57457759874842</c:v>
                </c:pt>
                <c:pt idx="133">
                  <c:v>-0.57457759874842</c:v>
                </c:pt>
                <c:pt idx="134">
                  <c:v>-0.57457759874842</c:v>
                </c:pt>
                <c:pt idx="135">
                  <c:v>1.384209669712167</c:v>
                </c:pt>
                <c:pt idx="136">
                  <c:v>-0.57457759874842</c:v>
                </c:pt>
                <c:pt idx="137">
                  <c:v>-0.57457759874842</c:v>
                </c:pt>
                <c:pt idx="138">
                  <c:v>1.384209669712167</c:v>
                </c:pt>
                <c:pt idx="139">
                  <c:v>1.384209669712167</c:v>
                </c:pt>
                <c:pt idx="140">
                  <c:v>1.384209669712167</c:v>
                </c:pt>
                <c:pt idx="141">
                  <c:v>1.384209669712167</c:v>
                </c:pt>
                <c:pt idx="142">
                  <c:v>-2.533364867209008</c:v>
                </c:pt>
                <c:pt idx="143">
                  <c:v>-0.57457759874842</c:v>
                </c:pt>
                <c:pt idx="144">
                  <c:v>1.384209669712167</c:v>
                </c:pt>
                <c:pt idx="145">
                  <c:v>-0.57457759874842</c:v>
                </c:pt>
                <c:pt idx="146">
                  <c:v>1.384209669712167</c:v>
                </c:pt>
                <c:pt idx="147">
                  <c:v>1.384209669712167</c:v>
                </c:pt>
                <c:pt idx="148">
                  <c:v>0.0522343271589341</c:v>
                </c:pt>
                <c:pt idx="149">
                  <c:v>0.0522343271589341</c:v>
                </c:pt>
                <c:pt idx="150">
                  <c:v>0.0522343271589341</c:v>
                </c:pt>
                <c:pt idx="151">
                  <c:v>0.0522343271589341</c:v>
                </c:pt>
                <c:pt idx="152">
                  <c:v>0.0522343271589341</c:v>
                </c:pt>
                <c:pt idx="153">
                  <c:v>0.0522343271589341</c:v>
                </c:pt>
                <c:pt idx="154">
                  <c:v>0.0522343271589341</c:v>
                </c:pt>
                <c:pt idx="155">
                  <c:v>0.0522343271589341</c:v>
                </c:pt>
                <c:pt idx="156">
                  <c:v>0.0522343271589341</c:v>
                </c:pt>
                <c:pt idx="157">
                  <c:v>0.0522343271589341</c:v>
                </c:pt>
                <c:pt idx="158">
                  <c:v>0.0522343271589341</c:v>
                </c:pt>
                <c:pt idx="159">
                  <c:v>0.0522343271589341</c:v>
                </c:pt>
                <c:pt idx="160">
                  <c:v>0.0522343271589341</c:v>
                </c:pt>
                <c:pt idx="161">
                  <c:v>0.0522343271589341</c:v>
                </c:pt>
                <c:pt idx="162">
                  <c:v>0.0522343271589341</c:v>
                </c:pt>
                <c:pt idx="163">
                  <c:v>0.0522343271589341</c:v>
                </c:pt>
                <c:pt idx="164">
                  <c:v>0.0522343271589341</c:v>
                </c:pt>
                <c:pt idx="165">
                  <c:v>0.0522343271589341</c:v>
                </c:pt>
                <c:pt idx="166">
                  <c:v>0.0522343271589341</c:v>
                </c:pt>
                <c:pt idx="167">
                  <c:v>0.0522343271589341</c:v>
                </c:pt>
                <c:pt idx="168">
                  <c:v>0.0522343271589341</c:v>
                </c:pt>
                <c:pt idx="169">
                  <c:v>0.0522343271589341</c:v>
                </c:pt>
                <c:pt idx="170">
                  <c:v>0.0522343271589341</c:v>
                </c:pt>
                <c:pt idx="171">
                  <c:v>0.0522343271589341</c:v>
                </c:pt>
                <c:pt idx="172">
                  <c:v>0.0522343271589341</c:v>
                </c:pt>
                <c:pt idx="173">
                  <c:v>0.0522343271589341</c:v>
                </c:pt>
                <c:pt idx="174">
                  <c:v>0.0522343271589341</c:v>
                </c:pt>
                <c:pt idx="175">
                  <c:v>0.0522343271589341</c:v>
                </c:pt>
                <c:pt idx="176">
                  <c:v>0.0522343271589341</c:v>
                </c:pt>
                <c:pt idx="177">
                  <c:v>0.0522343271589341</c:v>
                </c:pt>
                <c:pt idx="178">
                  <c:v>0.0522343271589341</c:v>
                </c:pt>
                <c:pt idx="179">
                  <c:v>0.0522343271589341</c:v>
                </c:pt>
                <c:pt idx="180">
                  <c:v>0.0522343271589341</c:v>
                </c:pt>
                <c:pt idx="181">
                  <c:v>0.0522343271589341</c:v>
                </c:pt>
                <c:pt idx="182">
                  <c:v>0.0522343271589341</c:v>
                </c:pt>
                <c:pt idx="183">
                  <c:v>0.0522343271589341</c:v>
                </c:pt>
                <c:pt idx="184">
                  <c:v>0.0522343271589341</c:v>
                </c:pt>
                <c:pt idx="185">
                  <c:v>0.0522343271589341</c:v>
                </c:pt>
                <c:pt idx="186">
                  <c:v>0.0522343271589341</c:v>
                </c:pt>
                <c:pt idx="187">
                  <c:v>0.0522343271589341</c:v>
                </c:pt>
                <c:pt idx="188">
                  <c:v>0.0522343271589341</c:v>
                </c:pt>
                <c:pt idx="189">
                  <c:v>0.0522343271589341</c:v>
                </c:pt>
                <c:pt idx="190">
                  <c:v>0.0522343271589341</c:v>
                </c:pt>
                <c:pt idx="191">
                  <c:v>0.0522343271589341</c:v>
                </c:pt>
                <c:pt idx="192">
                  <c:v>0.0522343271589341</c:v>
                </c:pt>
                <c:pt idx="193">
                  <c:v>0.0522343271589341</c:v>
                </c:pt>
                <c:pt idx="194">
                  <c:v>0.0522343271589341</c:v>
                </c:pt>
                <c:pt idx="195">
                  <c:v>0.0522343271589341</c:v>
                </c:pt>
                <c:pt idx="196">
                  <c:v>0.0522343271589341</c:v>
                </c:pt>
                <c:pt idx="197">
                  <c:v>0.0522343271589341</c:v>
                </c:pt>
                <c:pt idx="198">
                  <c:v>0.0522343271589341</c:v>
                </c:pt>
                <c:pt idx="199">
                  <c:v>0.0522343271589341</c:v>
                </c:pt>
                <c:pt idx="200">
                  <c:v>0.0522343271589341</c:v>
                </c:pt>
                <c:pt idx="201">
                  <c:v>0.0522343271589341</c:v>
                </c:pt>
                <c:pt idx="202">
                  <c:v>0.0522343271589341</c:v>
                </c:pt>
                <c:pt idx="203">
                  <c:v>0.0522343271589341</c:v>
                </c:pt>
                <c:pt idx="204">
                  <c:v>0.0522343271589341</c:v>
                </c:pt>
                <c:pt idx="205">
                  <c:v>0.0522343271589341</c:v>
                </c:pt>
                <c:pt idx="206">
                  <c:v>0.0522343271589341</c:v>
                </c:pt>
                <c:pt idx="207">
                  <c:v>0.0522343271589341</c:v>
                </c:pt>
                <c:pt idx="208">
                  <c:v>0.0522343271589341</c:v>
                </c:pt>
                <c:pt idx="209">
                  <c:v>-3.865340209762242</c:v>
                </c:pt>
                <c:pt idx="210">
                  <c:v>0.0522343271589341</c:v>
                </c:pt>
                <c:pt idx="211">
                  <c:v>0.0522343271589341</c:v>
                </c:pt>
                <c:pt idx="212">
                  <c:v>0.0522343271589341</c:v>
                </c:pt>
                <c:pt idx="213">
                  <c:v>0.0522343271589341</c:v>
                </c:pt>
                <c:pt idx="214">
                  <c:v>0.0522343271589341</c:v>
                </c:pt>
                <c:pt idx="215">
                  <c:v>0.0522343271589341</c:v>
                </c:pt>
                <c:pt idx="216">
                  <c:v>0.0522343271589341</c:v>
                </c:pt>
                <c:pt idx="217">
                  <c:v>0.0522343271589341</c:v>
                </c:pt>
                <c:pt idx="218">
                  <c:v>0.0522343271589341</c:v>
                </c:pt>
                <c:pt idx="219">
                  <c:v>0.0522343271589341</c:v>
                </c:pt>
                <c:pt idx="220">
                  <c:v>0.0522343271589341</c:v>
                </c:pt>
                <c:pt idx="221">
                  <c:v>0.0522343271589341</c:v>
                </c:pt>
                <c:pt idx="222">
                  <c:v>0.0522343271589341</c:v>
                </c:pt>
                <c:pt idx="223">
                  <c:v>0.443991780851067</c:v>
                </c:pt>
                <c:pt idx="224">
                  <c:v>-1.514795487609521</c:v>
                </c:pt>
                <c:pt idx="225">
                  <c:v>-1.514795487609521</c:v>
                </c:pt>
                <c:pt idx="226">
                  <c:v>0.443991780851067</c:v>
                </c:pt>
                <c:pt idx="227">
                  <c:v>0.443991780851067</c:v>
                </c:pt>
                <c:pt idx="228">
                  <c:v>-1.514795487609521</c:v>
                </c:pt>
                <c:pt idx="229">
                  <c:v>0.443991780851067</c:v>
                </c:pt>
                <c:pt idx="230">
                  <c:v>0.443991780851067</c:v>
                </c:pt>
                <c:pt idx="231">
                  <c:v>-3.473582756070109</c:v>
                </c:pt>
                <c:pt idx="232">
                  <c:v>0.443991780851067</c:v>
                </c:pt>
                <c:pt idx="233">
                  <c:v>-1.514795487609521</c:v>
                </c:pt>
                <c:pt idx="234">
                  <c:v>-1.514795487609521</c:v>
                </c:pt>
                <c:pt idx="235">
                  <c:v>0.443991780851067</c:v>
                </c:pt>
                <c:pt idx="236">
                  <c:v>0.443991780851067</c:v>
                </c:pt>
                <c:pt idx="237">
                  <c:v>0.443991780851067</c:v>
                </c:pt>
                <c:pt idx="238">
                  <c:v>-1.514795487609521</c:v>
                </c:pt>
                <c:pt idx="239">
                  <c:v>0.443991780851067</c:v>
                </c:pt>
                <c:pt idx="240">
                  <c:v>0.443991780851067</c:v>
                </c:pt>
                <c:pt idx="241">
                  <c:v>0.443991780851067</c:v>
                </c:pt>
                <c:pt idx="242">
                  <c:v>0.443991780851067</c:v>
                </c:pt>
                <c:pt idx="243">
                  <c:v>0.443991780851067</c:v>
                </c:pt>
                <c:pt idx="244">
                  <c:v>0.443991780851067</c:v>
                </c:pt>
                <c:pt idx="245">
                  <c:v>0.443991780851067</c:v>
                </c:pt>
                <c:pt idx="246">
                  <c:v>0.443991780851067</c:v>
                </c:pt>
                <c:pt idx="247">
                  <c:v>0.443991780851067</c:v>
                </c:pt>
                <c:pt idx="248">
                  <c:v>0.443991780851067</c:v>
                </c:pt>
                <c:pt idx="249">
                  <c:v>0.443991780851067</c:v>
                </c:pt>
                <c:pt idx="250">
                  <c:v>0.443991780851067</c:v>
                </c:pt>
                <c:pt idx="251">
                  <c:v>-1.514795487609521</c:v>
                </c:pt>
                <c:pt idx="252">
                  <c:v>0.443991780851067</c:v>
                </c:pt>
                <c:pt idx="253">
                  <c:v>-1.514795487609521</c:v>
                </c:pt>
                <c:pt idx="254">
                  <c:v>0.443991780851067</c:v>
                </c:pt>
                <c:pt idx="255">
                  <c:v>0.443991780851067</c:v>
                </c:pt>
                <c:pt idx="256">
                  <c:v>0.443991780851067</c:v>
                </c:pt>
                <c:pt idx="257">
                  <c:v>0.443991780851067</c:v>
                </c:pt>
                <c:pt idx="258">
                  <c:v>0.443991780851067</c:v>
                </c:pt>
                <c:pt idx="259">
                  <c:v>0.443991780851067</c:v>
                </c:pt>
                <c:pt idx="260">
                  <c:v>0.443991780851067</c:v>
                </c:pt>
                <c:pt idx="261">
                  <c:v>0.443991780851067</c:v>
                </c:pt>
                <c:pt idx="262">
                  <c:v>0.443991780851067</c:v>
                </c:pt>
                <c:pt idx="263">
                  <c:v>-1.514795487609521</c:v>
                </c:pt>
                <c:pt idx="264">
                  <c:v>0.443991780851067</c:v>
                </c:pt>
                <c:pt idx="265">
                  <c:v>0.443991780851067</c:v>
                </c:pt>
                <c:pt idx="266">
                  <c:v>0.443991780851067</c:v>
                </c:pt>
                <c:pt idx="267">
                  <c:v>0.443991780851067</c:v>
                </c:pt>
                <c:pt idx="268">
                  <c:v>0.443991780851067</c:v>
                </c:pt>
                <c:pt idx="269">
                  <c:v>0.443991780851067</c:v>
                </c:pt>
                <c:pt idx="270">
                  <c:v>0.443991780851067</c:v>
                </c:pt>
                <c:pt idx="271">
                  <c:v>0.443991780851067</c:v>
                </c:pt>
                <c:pt idx="272">
                  <c:v>-1.514795487609521</c:v>
                </c:pt>
                <c:pt idx="273">
                  <c:v>0.443991780851067</c:v>
                </c:pt>
                <c:pt idx="274">
                  <c:v>0.443991780851067</c:v>
                </c:pt>
                <c:pt idx="275">
                  <c:v>-1.514795487609521</c:v>
                </c:pt>
                <c:pt idx="276">
                  <c:v>0.443991780851067</c:v>
                </c:pt>
                <c:pt idx="277">
                  <c:v>0.443991780851067</c:v>
                </c:pt>
                <c:pt idx="278">
                  <c:v>-1.514795487609521</c:v>
                </c:pt>
                <c:pt idx="279">
                  <c:v>0.443991780851067</c:v>
                </c:pt>
                <c:pt idx="280">
                  <c:v>0.443991780851067</c:v>
                </c:pt>
                <c:pt idx="281">
                  <c:v>0.443991780851067</c:v>
                </c:pt>
                <c:pt idx="282">
                  <c:v>0.443991780851067</c:v>
                </c:pt>
                <c:pt idx="283">
                  <c:v>0.443991780851067</c:v>
                </c:pt>
                <c:pt idx="284">
                  <c:v>-1.514795487609521</c:v>
                </c:pt>
                <c:pt idx="285">
                  <c:v>0.443991780851067</c:v>
                </c:pt>
                <c:pt idx="286">
                  <c:v>0.443991780851067</c:v>
                </c:pt>
                <c:pt idx="287">
                  <c:v>0.443991780851067</c:v>
                </c:pt>
                <c:pt idx="288">
                  <c:v>0.443991780851067</c:v>
                </c:pt>
                <c:pt idx="289">
                  <c:v>0.443991780851067</c:v>
                </c:pt>
                <c:pt idx="290">
                  <c:v>0.443991780851067</c:v>
                </c:pt>
                <c:pt idx="291">
                  <c:v>0.443991780851067</c:v>
                </c:pt>
                <c:pt idx="292">
                  <c:v>-1.514795487609521</c:v>
                </c:pt>
                <c:pt idx="293">
                  <c:v>-1.514795487609521</c:v>
                </c:pt>
                <c:pt idx="294">
                  <c:v>0.443991780851067</c:v>
                </c:pt>
                <c:pt idx="295">
                  <c:v>0.443991780851067</c:v>
                </c:pt>
                <c:pt idx="296">
                  <c:v>0.443991780851067</c:v>
                </c:pt>
                <c:pt idx="297">
                  <c:v>0.443991780851067</c:v>
                </c:pt>
                <c:pt idx="298">
                  <c:v>0.757397743804761</c:v>
                </c:pt>
                <c:pt idx="299">
                  <c:v>-3.160176793116414</c:v>
                </c:pt>
                <c:pt idx="300">
                  <c:v>-1.201389524655827</c:v>
                </c:pt>
                <c:pt idx="301">
                  <c:v>0.757397743804761</c:v>
                </c:pt>
                <c:pt idx="302">
                  <c:v>-3.160176793116414</c:v>
                </c:pt>
                <c:pt idx="303">
                  <c:v>-1.201389524655827</c:v>
                </c:pt>
                <c:pt idx="304">
                  <c:v>0.757397743804761</c:v>
                </c:pt>
                <c:pt idx="305">
                  <c:v>0.757397743804761</c:v>
                </c:pt>
                <c:pt idx="306">
                  <c:v>-1.201389524655827</c:v>
                </c:pt>
                <c:pt idx="307">
                  <c:v>-1.201389524655827</c:v>
                </c:pt>
                <c:pt idx="308">
                  <c:v>-1.201389524655827</c:v>
                </c:pt>
                <c:pt idx="309">
                  <c:v>-1.201389524655827</c:v>
                </c:pt>
                <c:pt idx="310">
                  <c:v>0.757397743804761</c:v>
                </c:pt>
                <c:pt idx="311">
                  <c:v>0.757397743804761</c:v>
                </c:pt>
                <c:pt idx="312">
                  <c:v>0.757397743804761</c:v>
                </c:pt>
                <c:pt idx="313">
                  <c:v>-1.201389524655827</c:v>
                </c:pt>
                <c:pt idx="314">
                  <c:v>0.757397743804761</c:v>
                </c:pt>
                <c:pt idx="315">
                  <c:v>0.757397743804761</c:v>
                </c:pt>
                <c:pt idx="316">
                  <c:v>0.757397743804761</c:v>
                </c:pt>
                <c:pt idx="317">
                  <c:v>0.757397743804761</c:v>
                </c:pt>
                <c:pt idx="318">
                  <c:v>0.757397743804761</c:v>
                </c:pt>
                <c:pt idx="319">
                  <c:v>0.757397743804761</c:v>
                </c:pt>
                <c:pt idx="320">
                  <c:v>0.757397743804761</c:v>
                </c:pt>
                <c:pt idx="321">
                  <c:v>0.757397743804761</c:v>
                </c:pt>
                <c:pt idx="322">
                  <c:v>-1.201389524655827</c:v>
                </c:pt>
                <c:pt idx="323">
                  <c:v>0.757397743804761</c:v>
                </c:pt>
                <c:pt idx="324">
                  <c:v>0.757397743804761</c:v>
                </c:pt>
                <c:pt idx="325">
                  <c:v>0.757397743804761</c:v>
                </c:pt>
                <c:pt idx="326">
                  <c:v>-1.201389524655827</c:v>
                </c:pt>
                <c:pt idx="327">
                  <c:v>0.757397743804761</c:v>
                </c:pt>
                <c:pt idx="328">
                  <c:v>-1.201389524655827</c:v>
                </c:pt>
                <c:pt idx="329">
                  <c:v>0.757397743804761</c:v>
                </c:pt>
                <c:pt idx="330">
                  <c:v>0.757397743804761</c:v>
                </c:pt>
                <c:pt idx="331">
                  <c:v>0.757397743804761</c:v>
                </c:pt>
                <c:pt idx="332">
                  <c:v>0.757397743804761</c:v>
                </c:pt>
                <c:pt idx="333">
                  <c:v>0.757397743804761</c:v>
                </c:pt>
                <c:pt idx="334">
                  <c:v>0.757397743804761</c:v>
                </c:pt>
                <c:pt idx="335">
                  <c:v>-1.201389524655827</c:v>
                </c:pt>
                <c:pt idx="336">
                  <c:v>0.757397743804761</c:v>
                </c:pt>
                <c:pt idx="337">
                  <c:v>0.757397743804761</c:v>
                </c:pt>
                <c:pt idx="338">
                  <c:v>-1.201389524655827</c:v>
                </c:pt>
                <c:pt idx="339">
                  <c:v>0.757397743804761</c:v>
                </c:pt>
                <c:pt idx="340">
                  <c:v>0.757397743804761</c:v>
                </c:pt>
                <c:pt idx="341">
                  <c:v>0.757397743804761</c:v>
                </c:pt>
                <c:pt idx="342">
                  <c:v>-1.201389524655827</c:v>
                </c:pt>
                <c:pt idx="343">
                  <c:v>-1.201389524655827</c:v>
                </c:pt>
                <c:pt idx="344">
                  <c:v>0.757397743804761</c:v>
                </c:pt>
                <c:pt idx="345">
                  <c:v>0.757397743804761</c:v>
                </c:pt>
                <c:pt idx="346">
                  <c:v>-1.201389524655827</c:v>
                </c:pt>
                <c:pt idx="347">
                  <c:v>0.757397743804761</c:v>
                </c:pt>
                <c:pt idx="348">
                  <c:v>-1.201389524655827</c:v>
                </c:pt>
                <c:pt idx="349">
                  <c:v>0.757397743804761</c:v>
                </c:pt>
                <c:pt idx="350">
                  <c:v>-1.201389524655827</c:v>
                </c:pt>
                <c:pt idx="351">
                  <c:v>0.757397743804761</c:v>
                </c:pt>
                <c:pt idx="352">
                  <c:v>-1.201389524655827</c:v>
                </c:pt>
                <c:pt idx="353">
                  <c:v>0.757397743804761</c:v>
                </c:pt>
                <c:pt idx="354">
                  <c:v>0.757397743804761</c:v>
                </c:pt>
                <c:pt idx="355">
                  <c:v>0.757397743804761</c:v>
                </c:pt>
                <c:pt idx="356">
                  <c:v>-1.201389524655827</c:v>
                </c:pt>
                <c:pt idx="357">
                  <c:v>0.757397743804761</c:v>
                </c:pt>
                <c:pt idx="358">
                  <c:v>0.757397743804761</c:v>
                </c:pt>
                <c:pt idx="359">
                  <c:v>-3.160176793116414</c:v>
                </c:pt>
                <c:pt idx="360">
                  <c:v>0.757397743804761</c:v>
                </c:pt>
                <c:pt idx="361">
                  <c:v>0.757397743804761</c:v>
                </c:pt>
                <c:pt idx="362">
                  <c:v>0.757397743804761</c:v>
                </c:pt>
                <c:pt idx="363">
                  <c:v>0.757397743804761</c:v>
                </c:pt>
                <c:pt idx="364">
                  <c:v>0.757397743804761</c:v>
                </c:pt>
                <c:pt idx="365">
                  <c:v>0.757397743804761</c:v>
                </c:pt>
                <c:pt idx="366">
                  <c:v>0.757397743804761</c:v>
                </c:pt>
                <c:pt idx="367">
                  <c:v>-3.160176793116414</c:v>
                </c:pt>
                <c:pt idx="368">
                  <c:v>-1.201389524655827</c:v>
                </c:pt>
                <c:pt idx="369">
                  <c:v>0.757397743804761</c:v>
                </c:pt>
                <c:pt idx="370">
                  <c:v>-1.201389524655827</c:v>
                </c:pt>
                <c:pt idx="371">
                  <c:v>0.757397743804761</c:v>
                </c:pt>
                <c:pt idx="372">
                  <c:v>0.757397743804761</c:v>
                </c:pt>
                <c:pt idx="373">
                  <c:v>-3.656402901126415</c:v>
                </c:pt>
                <c:pt idx="374">
                  <c:v>0.261171635794761</c:v>
                </c:pt>
                <c:pt idx="375">
                  <c:v>0.261171635794761</c:v>
                </c:pt>
                <c:pt idx="376">
                  <c:v>0.261171635794761</c:v>
                </c:pt>
                <c:pt idx="377">
                  <c:v>-3.656402901126415</c:v>
                </c:pt>
                <c:pt idx="378">
                  <c:v>0.261171635794761</c:v>
                </c:pt>
                <c:pt idx="379">
                  <c:v>0.261171635794761</c:v>
                </c:pt>
                <c:pt idx="380">
                  <c:v>0.261171635794761</c:v>
                </c:pt>
                <c:pt idx="381">
                  <c:v>0.261171635794761</c:v>
                </c:pt>
                <c:pt idx="382">
                  <c:v>0.261171635794761</c:v>
                </c:pt>
                <c:pt idx="383">
                  <c:v>0.261171635794761</c:v>
                </c:pt>
                <c:pt idx="384">
                  <c:v>0.261171635794761</c:v>
                </c:pt>
                <c:pt idx="385">
                  <c:v>0.261171635794761</c:v>
                </c:pt>
                <c:pt idx="386">
                  <c:v>0.261171635794761</c:v>
                </c:pt>
                <c:pt idx="387">
                  <c:v>0.261171635794761</c:v>
                </c:pt>
                <c:pt idx="388">
                  <c:v>0.261171635794761</c:v>
                </c:pt>
                <c:pt idx="389">
                  <c:v>0.261171635794761</c:v>
                </c:pt>
                <c:pt idx="390">
                  <c:v>-3.656402901126415</c:v>
                </c:pt>
                <c:pt idx="391">
                  <c:v>0.261171635794761</c:v>
                </c:pt>
                <c:pt idx="392">
                  <c:v>0.261171635794761</c:v>
                </c:pt>
                <c:pt idx="393">
                  <c:v>0.261171635794761</c:v>
                </c:pt>
                <c:pt idx="394">
                  <c:v>0.261171635794761</c:v>
                </c:pt>
                <c:pt idx="395">
                  <c:v>0.261171635794761</c:v>
                </c:pt>
                <c:pt idx="396">
                  <c:v>0.261171635794761</c:v>
                </c:pt>
                <c:pt idx="397">
                  <c:v>0.261171635794761</c:v>
                </c:pt>
                <c:pt idx="398">
                  <c:v>0.261171635794761</c:v>
                </c:pt>
                <c:pt idx="399">
                  <c:v>0.261171635794761</c:v>
                </c:pt>
                <c:pt idx="400">
                  <c:v>0.261171635794761</c:v>
                </c:pt>
                <c:pt idx="401">
                  <c:v>-3.656402901126415</c:v>
                </c:pt>
                <c:pt idx="402">
                  <c:v>0.261171635794761</c:v>
                </c:pt>
                <c:pt idx="403">
                  <c:v>0.261171635794761</c:v>
                </c:pt>
                <c:pt idx="404">
                  <c:v>0.261171635794761</c:v>
                </c:pt>
                <c:pt idx="405">
                  <c:v>0.261171635794761</c:v>
                </c:pt>
                <c:pt idx="406">
                  <c:v>0.261171635794761</c:v>
                </c:pt>
                <c:pt idx="407">
                  <c:v>0.261171635794761</c:v>
                </c:pt>
                <c:pt idx="408">
                  <c:v>0.261171635794761</c:v>
                </c:pt>
                <c:pt idx="409">
                  <c:v>0.261171635794761</c:v>
                </c:pt>
                <c:pt idx="410">
                  <c:v>0.261171635794761</c:v>
                </c:pt>
                <c:pt idx="411">
                  <c:v>0.261171635794761</c:v>
                </c:pt>
                <c:pt idx="412">
                  <c:v>0.261171635794761</c:v>
                </c:pt>
                <c:pt idx="413">
                  <c:v>0.261171635794761</c:v>
                </c:pt>
                <c:pt idx="414">
                  <c:v>0.261171635794761</c:v>
                </c:pt>
                <c:pt idx="415">
                  <c:v>0.261171635794761</c:v>
                </c:pt>
                <c:pt idx="416">
                  <c:v>-3.656402901126415</c:v>
                </c:pt>
                <c:pt idx="417">
                  <c:v>0.261171635794761</c:v>
                </c:pt>
                <c:pt idx="418">
                  <c:v>0.261171635794761</c:v>
                </c:pt>
                <c:pt idx="419">
                  <c:v>0.261171635794761</c:v>
                </c:pt>
                <c:pt idx="420">
                  <c:v>0.261171635794761</c:v>
                </c:pt>
                <c:pt idx="421">
                  <c:v>0.261171635794761</c:v>
                </c:pt>
                <c:pt idx="422">
                  <c:v>0.261171635794761</c:v>
                </c:pt>
                <c:pt idx="423">
                  <c:v>0.261171635794761</c:v>
                </c:pt>
                <c:pt idx="424">
                  <c:v>0.261171635794761</c:v>
                </c:pt>
                <c:pt idx="425">
                  <c:v>0.261171635794761</c:v>
                </c:pt>
                <c:pt idx="426">
                  <c:v>0.261171635794761</c:v>
                </c:pt>
                <c:pt idx="427">
                  <c:v>0.261171635794761</c:v>
                </c:pt>
                <c:pt idx="428">
                  <c:v>0.261171635794761</c:v>
                </c:pt>
                <c:pt idx="429">
                  <c:v>0.261171635794761</c:v>
                </c:pt>
                <c:pt idx="430">
                  <c:v>0.261171635794761</c:v>
                </c:pt>
                <c:pt idx="431">
                  <c:v>0.261171635794761</c:v>
                </c:pt>
                <c:pt idx="432">
                  <c:v>0.261171635794761</c:v>
                </c:pt>
                <c:pt idx="433">
                  <c:v>0.261171635794761</c:v>
                </c:pt>
                <c:pt idx="434">
                  <c:v>0.261171635794761</c:v>
                </c:pt>
                <c:pt idx="435">
                  <c:v>0.261171635794761</c:v>
                </c:pt>
                <c:pt idx="436">
                  <c:v>0.261171635794761</c:v>
                </c:pt>
                <c:pt idx="437">
                  <c:v>0.261171635794761</c:v>
                </c:pt>
                <c:pt idx="438">
                  <c:v>0.261171635794761</c:v>
                </c:pt>
                <c:pt idx="439">
                  <c:v>0.261171635794761</c:v>
                </c:pt>
                <c:pt idx="440">
                  <c:v>0.261171635794761</c:v>
                </c:pt>
                <c:pt idx="441">
                  <c:v>0.261171635794761</c:v>
                </c:pt>
                <c:pt idx="442">
                  <c:v>0.261171635794761</c:v>
                </c:pt>
                <c:pt idx="443">
                  <c:v>0.261171635794761</c:v>
                </c:pt>
                <c:pt idx="444">
                  <c:v>0.261171635794761</c:v>
                </c:pt>
                <c:pt idx="445">
                  <c:v>0.261171635794761</c:v>
                </c:pt>
                <c:pt idx="446">
                  <c:v>0.261171635794761</c:v>
                </c:pt>
                <c:pt idx="447">
                  <c:v>0.261171635794761</c:v>
                </c:pt>
                <c:pt idx="448">
                  <c:v>-0.679046253066342</c:v>
                </c:pt>
                <c:pt idx="449">
                  <c:v>-2.63783352152693</c:v>
                </c:pt>
                <c:pt idx="450">
                  <c:v>-0.679046253066342</c:v>
                </c:pt>
                <c:pt idx="451">
                  <c:v>-2.63783352152693</c:v>
                </c:pt>
                <c:pt idx="452">
                  <c:v>1.279741015394245</c:v>
                </c:pt>
                <c:pt idx="453">
                  <c:v>1.279741015394245</c:v>
                </c:pt>
                <c:pt idx="454">
                  <c:v>-0.679046253066342</c:v>
                </c:pt>
                <c:pt idx="455">
                  <c:v>-0.679046253066342</c:v>
                </c:pt>
                <c:pt idx="456">
                  <c:v>-2.63783352152693</c:v>
                </c:pt>
                <c:pt idx="457">
                  <c:v>-0.679046253066342</c:v>
                </c:pt>
                <c:pt idx="458">
                  <c:v>-0.679046253066342</c:v>
                </c:pt>
                <c:pt idx="459">
                  <c:v>-0.679046253066342</c:v>
                </c:pt>
                <c:pt idx="460">
                  <c:v>1.279741015394245</c:v>
                </c:pt>
                <c:pt idx="461">
                  <c:v>-0.679046253066342</c:v>
                </c:pt>
                <c:pt idx="462">
                  <c:v>1.279741015394245</c:v>
                </c:pt>
                <c:pt idx="463">
                  <c:v>-0.679046253066342</c:v>
                </c:pt>
                <c:pt idx="464">
                  <c:v>1.279741015394245</c:v>
                </c:pt>
                <c:pt idx="465">
                  <c:v>1.279741015394245</c:v>
                </c:pt>
                <c:pt idx="466">
                  <c:v>1.279741015394245</c:v>
                </c:pt>
                <c:pt idx="467">
                  <c:v>-0.679046253066342</c:v>
                </c:pt>
                <c:pt idx="468">
                  <c:v>1.279741015394245</c:v>
                </c:pt>
                <c:pt idx="469">
                  <c:v>-0.679046253066342</c:v>
                </c:pt>
                <c:pt idx="470">
                  <c:v>1.279741015394245</c:v>
                </c:pt>
                <c:pt idx="471">
                  <c:v>1.279741015394245</c:v>
                </c:pt>
                <c:pt idx="472">
                  <c:v>1.279741015394245</c:v>
                </c:pt>
                <c:pt idx="473">
                  <c:v>-2.63783352152693</c:v>
                </c:pt>
                <c:pt idx="474">
                  <c:v>-0.679046253066342</c:v>
                </c:pt>
                <c:pt idx="475">
                  <c:v>1.279741015394245</c:v>
                </c:pt>
                <c:pt idx="476">
                  <c:v>1.279741015394245</c:v>
                </c:pt>
                <c:pt idx="477">
                  <c:v>-0.679046253066342</c:v>
                </c:pt>
                <c:pt idx="478">
                  <c:v>-0.679046253066342</c:v>
                </c:pt>
                <c:pt idx="479">
                  <c:v>-0.679046253066342</c:v>
                </c:pt>
                <c:pt idx="480">
                  <c:v>-2.63783352152693</c:v>
                </c:pt>
                <c:pt idx="481">
                  <c:v>-2.63783352152693</c:v>
                </c:pt>
                <c:pt idx="482">
                  <c:v>1.279741015394245</c:v>
                </c:pt>
                <c:pt idx="483">
                  <c:v>1.279741015394245</c:v>
                </c:pt>
                <c:pt idx="484">
                  <c:v>1.279741015394245</c:v>
                </c:pt>
                <c:pt idx="485">
                  <c:v>1.279741015394245</c:v>
                </c:pt>
                <c:pt idx="486">
                  <c:v>-0.679046253066342</c:v>
                </c:pt>
                <c:pt idx="487">
                  <c:v>1.279741015394245</c:v>
                </c:pt>
                <c:pt idx="488">
                  <c:v>-0.679046253066342</c:v>
                </c:pt>
                <c:pt idx="489">
                  <c:v>-0.679046253066342</c:v>
                </c:pt>
                <c:pt idx="490">
                  <c:v>1.279741015394245</c:v>
                </c:pt>
                <c:pt idx="491">
                  <c:v>1.279741015394245</c:v>
                </c:pt>
                <c:pt idx="492">
                  <c:v>1.279741015394245</c:v>
                </c:pt>
                <c:pt idx="493">
                  <c:v>-0.679046253066342</c:v>
                </c:pt>
                <c:pt idx="494">
                  <c:v>1.279741015394245</c:v>
                </c:pt>
                <c:pt idx="495">
                  <c:v>1.279741015394245</c:v>
                </c:pt>
                <c:pt idx="496">
                  <c:v>-0.679046253066342</c:v>
                </c:pt>
                <c:pt idx="497">
                  <c:v>1.279741015394245</c:v>
                </c:pt>
                <c:pt idx="498">
                  <c:v>-0.679046253066342</c:v>
                </c:pt>
                <c:pt idx="499">
                  <c:v>-0.679046253066342</c:v>
                </c:pt>
                <c:pt idx="500">
                  <c:v>1.279741015394245</c:v>
                </c:pt>
                <c:pt idx="501">
                  <c:v>1.279741015394245</c:v>
                </c:pt>
                <c:pt idx="502">
                  <c:v>1.279741015394245</c:v>
                </c:pt>
                <c:pt idx="503">
                  <c:v>-0.679046253066342</c:v>
                </c:pt>
                <c:pt idx="504">
                  <c:v>1.279741015394245</c:v>
                </c:pt>
                <c:pt idx="505">
                  <c:v>1.279741015394245</c:v>
                </c:pt>
                <c:pt idx="506">
                  <c:v>-0.679046253066342</c:v>
                </c:pt>
                <c:pt idx="507">
                  <c:v>1.279741015394245</c:v>
                </c:pt>
                <c:pt idx="508">
                  <c:v>-0.679046253066342</c:v>
                </c:pt>
                <c:pt idx="509">
                  <c:v>1.279741015394245</c:v>
                </c:pt>
                <c:pt idx="510">
                  <c:v>-0.679046253066342</c:v>
                </c:pt>
                <c:pt idx="511">
                  <c:v>-0.679046253066342</c:v>
                </c:pt>
                <c:pt idx="512">
                  <c:v>1.279741015394245</c:v>
                </c:pt>
                <c:pt idx="513">
                  <c:v>-2.63783352152693</c:v>
                </c:pt>
                <c:pt idx="514">
                  <c:v>1.279741015394245</c:v>
                </c:pt>
                <c:pt idx="515">
                  <c:v>-2.63783352152693</c:v>
                </c:pt>
                <c:pt idx="516">
                  <c:v>-0.679046253066342</c:v>
                </c:pt>
                <c:pt idx="517">
                  <c:v>-0.679046253066342</c:v>
                </c:pt>
                <c:pt idx="518">
                  <c:v>-0.679046253066342</c:v>
                </c:pt>
                <c:pt idx="519">
                  <c:v>1.279741015394245</c:v>
                </c:pt>
                <c:pt idx="520">
                  <c:v>-0.679046253066342</c:v>
                </c:pt>
                <c:pt idx="521">
                  <c:v>-2.63783352152693</c:v>
                </c:pt>
                <c:pt idx="522">
                  <c:v>1.279741015394245</c:v>
                </c:pt>
                <c:pt idx="523">
                  <c:v>2.037138759198997</c:v>
                </c:pt>
                <c:pt idx="524">
                  <c:v>-1.880435777722178</c:v>
                </c:pt>
                <c:pt idx="525">
                  <c:v>-1.880435777722178</c:v>
                </c:pt>
                <c:pt idx="526">
                  <c:v>0.0783514907384097</c:v>
                </c:pt>
                <c:pt idx="527">
                  <c:v>0.0783514907384097</c:v>
                </c:pt>
                <c:pt idx="528">
                  <c:v>0.0783514907384097</c:v>
                </c:pt>
                <c:pt idx="529">
                  <c:v>0.0783514907384097</c:v>
                </c:pt>
                <c:pt idx="530">
                  <c:v>0.0783514907384097</c:v>
                </c:pt>
                <c:pt idx="531">
                  <c:v>2.037138759198997</c:v>
                </c:pt>
                <c:pt idx="532">
                  <c:v>2.037138759198997</c:v>
                </c:pt>
                <c:pt idx="533">
                  <c:v>-1.880435777722178</c:v>
                </c:pt>
                <c:pt idx="534">
                  <c:v>0.0783514907384097</c:v>
                </c:pt>
                <c:pt idx="535">
                  <c:v>0.0783514907384097</c:v>
                </c:pt>
                <c:pt idx="536">
                  <c:v>0.0783514907384097</c:v>
                </c:pt>
                <c:pt idx="537">
                  <c:v>2.037138759198997</c:v>
                </c:pt>
                <c:pt idx="538">
                  <c:v>0.0783514907384097</c:v>
                </c:pt>
                <c:pt idx="539">
                  <c:v>0.0783514907384097</c:v>
                </c:pt>
                <c:pt idx="540">
                  <c:v>-1.880435777722178</c:v>
                </c:pt>
                <c:pt idx="541">
                  <c:v>2.037138759198997</c:v>
                </c:pt>
                <c:pt idx="542">
                  <c:v>0.0783514907384097</c:v>
                </c:pt>
                <c:pt idx="543">
                  <c:v>-1.880435777722178</c:v>
                </c:pt>
                <c:pt idx="544">
                  <c:v>0.0783514907384097</c:v>
                </c:pt>
                <c:pt idx="545">
                  <c:v>0.0783514907384097</c:v>
                </c:pt>
                <c:pt idx="546">
                  <c:v>0.0783514907384097</c:v>
                </c:pt>
                <c:pt idx="547">
                  <c:v>-1.880435777722178</c:v>
                </c:pt>
                <c:pt idx="548">
                  <c:v>0.0783514907384097</c:v>
                </c:pt>
                <c:pt idx="549">
                  <c:v>0.0783514907384097</c:v>
                </c:pt>
                <c:pt idx="550">
                  <c:v>-1.880435777722178</c:v>
                </c:pt>
                <c:pt idx="551">
                  <c:v>0.0783514907384097</c:v>
                </c:pt>
                <c:pt idx="552">
                  <c:v>0.0783514907384097</c:v>
                </c:pt>
                <c:pt idx="553">
                  <c:v>-1.880435777722178</c:v>
                </c:pt>
                <c:pt idx="554">
                  <c:v>0.0783514907384097</c:v>
                </c:pt>
                <c:pt idx="555">
                  <c:v>0.0783514907384097</c:v>
                </c:pt>
                <c:pt idx="556">
                  <c:v>0.0783514907384097</c:v>
                </c:pt>
                <c:pt idx="557">
                  <c:v>0.0783514907384097</c:v>
                </c:pt>
                <c:pt idx="558">
                  <c:v>2.037138759198997</c:v>
                </c:pt>
                <c:pt idx="559">
                  <c:v>0.0783514907384097</c:v>
                </c:pt>
                <c:pt idx="560">
                  <c:v>0.0783514907384097</c:v>
                </c:pt>
                <c:pt idx="561">
                  <c:v>2.037138759198997</c:v>
                </c:pt>
                <c:pt idx="562">
                  <c:v>2.037138759198997</c:v>
                </c:pt>
                <c:pt idx="563">
                  <c:v>-1.880435777722178</c:v>
                </c:pt>
                <c:pt idx="564">
                  <c:v>2.037138759198997</c:v>
                </c:pt>
                <c:pt idx="565">
                  <c:v>0.0783514907384097</c:v>
                </c:pt>
                <c:pt idx="566">
                  <c:v>2.037138759198997</c:v>
                </c:pt>
                <c:pt idx="567">
                  <c:v>-1.880435777722178</c:v>
                </c:pt>
                <c:pt idx="568">
                  <c:v>-1.880435777722178</c:v>
                </c:pt>
                <c:pt idx="569">
                  <c:v>-1.880435777722178</c:v>
                </c:pt>
                <c:pt idx="570">
                  <c:v>-1.880435777722178</c:v>
                </c:pt>
                <c:pt idx="571">
                  <c:v>0.0783514907384097</c:v>
                </c:pt>
                <c:pt idx="572">
                  <c:v>0.0783514907384097</c:v>
                </c:pt>
                <c:pt idx="573">
                  <c:v>-1.880435777722178</c:v>
                </c:pt>
                <c:pt idx="574">
                  <c:v>-1.880435777722178</c:v>
                </c:pt>
                <c:pt idx="575">
                  <c:v>0.0783514907384097</c:v>
                </c:pt>
                <c:pt idx="576">
                  <c:v>0.0783514907384097</c:v>
                </c:pt>
                <c:pt idx="577">
                  <c:v>0.0783514907384097</c:v>
                </c:pt>
                <c:pt idx="578">
                  <c:v>2.037138759198997</c:v>
                </c:pt>
                <c:pt idx="579">
                  <c:v>0.0783514907384097</c:v>
                </c:pt>
                <c:pt idx="580">
                  <c:v>-1.880435777722178</c:v>
                </c:pt>
                <c:pt idx="581">
                  <c:v>0.0783514907384097</c:v>
                </c:pt>
                <c:pt idx="582">
                  <c:v>-1.880435777722178</c:v>
                </c:pt>
                <c:pt idx="583">
                  <c:v>-1.880435777722178</c:v>
                </c:pt>
                <c:pt idx="584">
                  <c:v>0.0783514907384097</c:v>
                </c:pt>
                <c:pt idx="585">
                  <c:v>2.037138759198997</c:v>
                </c:pt>
                <c:pt idx="586">
                  <c:v>2.037138759198997</c:v>
                </c:pt>
                <c:pt idx="587">
                  <c:v>0.0783514907384097</c:v>
                </c:pt>
                <c:pt idx="588">
                  <c:v>0.0783514907384097</c:v>
                </c:pt>
                <c:pt idx="589">
                  <c:v>0.0783514907384097</c:v>
                </c:pt>
                <c:pt idx="590">
                  <c:v>2.037138759198997</c:v>
                </c:pt>
                <c:pt idx="591">
                  <c:v>0.0783514907384097</c:v>
                </c:pt>
                <c:pt idx="592">
                  <c:v>0.0783514907384097</c:v>
                </c:pt>
                <c:pt idx="593">
                  <c:v>-1.880435777722178</c:v>
                </c:pt>
                <c:pt idx="594">
                  <c:v>2.037138759198997</c:v>
                </c:pt>
                <c:pt idx="595">
                  <c:v>0.0783514907384097</c:v>
                </c:pt>
                <c:pt idx="596">
                  <c:v>0.0783514907384097</c:v>
                </c:pt>
                <c:pt idx="597">
                  <c:v>2.037138759198997</c:v>
                </c:pt>
                <c:pt idx="598">
                  <c:v>0.6268119259074</c:v>
                </c:pt>
                <c:pt idx="599">
                  <c:v>-3.290762611013776</c:v>
                </c:pt>
                <c:pt idx="600">
                  <c:v>0.6268119259074</c:v>
                </c:pt>
                <c:pt idx="601">
                  <c:v>0.6268119259074</c:v>
                </c:pt>
                <c:pt idx="602">
                  <c:v>0.6268119259074</c:v>
                </c:pt>
                <c:pt idx="603">
                  <c:v>0.6268119259074</c:v>
                </c:pt>
                <c:pt idx="604">
                  <c:v>-3.290762611013776</c:v>
                </c:pt>
                <c:pt idx="605">
                  <c:v>0.6268119259074</c:v>
                </c:pt>
                <c:pt idx="606">
                  <c:v>-3.290762611013776</c:v>
                </c:pt>
                <c:pt idx="607">
                  <c:v>0.6268119259074</c:v>
                </c:pt>
                <c:pt idx="608">
                  <c:v>0.6268119259074</c:v>
                </c:pt>
                <c:pt idx="609">
                  <c:v>0.6268119259074</c:v>
                </c:pt>
                <c:pt idx="610">
                  <c:v>0.6268119259074</c:v>
                </c:pt>
                <c:pt idx="611">
                  <c:v>0.6268119259074</c:v>
                </c:pt>
                <c:pt idx="612">
                  <c:v>0.6268119259074</c:v>
                </c:pt>
                <c:pt idx="613">
                  <c:v>0.6268119259074</c:v>
                </c:pt>
                <c:pt idx="614">
                  <c:v>0.6268119259074</c:v>
                </c:pt>
                <c:pt idx="615">
                  <c:v>0.6268119259074</c:v>
                </c:pt>
                <c:pt idx="616">
                  <c:v>0.6268119259074</c:v>
                </c:pt>
                <c:pt idx="617">
                  <c:v>0.6268119259074</c:v>
                </c:pt>
                <c:pt idx="618">
                  <c:v>0.6268119259074</c:v>
                </c:pt>
                <c:pt idx="619">
                  <c:v>0.6268119259074</c:v>
                </c:pt>
                <c:pt idx="620">
                  <c:v>0.6268119259074</c:v>
                </c:pt>
                <c:pt idx="621">
                  <c:v>0.6268119259074</c:v>
                </c:pt>
                <c:pt idx="622">
                  <c:v>0.6268119259074</c:v>
                </c:pt>
                <c:pt idx="623">
                  <c:v>-3.290762611013776</c:v>
                </c:pt>
                <c:pt idx="624">
                  <c:v>0.6268119259074</c:v>
                </c:pt>
                <c:pt idx="625">
                  <c:v>0.6268119259074</c:v>
                </c:pt>
                <c:pt idx="626">
                  <c:v>0.6268119259074</c:v>
                </c:pt>
                <c:pt idx="627">
                  <c:v>0.6268119259074</c:v>
                </c:pt>
                <c:pt idx="628">
                  <c:v>0.6268119259074</c:v>
                </c:pt>
                <c:pt idx="629">
                  <c:v>0.6268119259074</c:v>
                </c:pt>
                <c:pt idx="630">
                  <c:v>-3.290762611013776</c:v>
                </c:pt>
                <c:pt idx="631">
                  <c:v>0.6268119259074</c:v>
                </c:pt>
                <c:pt idx="632">
                  <c:v>0.6268119259074</c:v>
                </c:pt>
                <c:pt idx="633">
                  <c:v>0.6268119259074</c:v>
                </c:pt>
                <c:pt idx="634">
                  <c:v>0.6268119259074</c:v>
                </c:pt>
                <c:pt idx="635">
                  <c:v>0.6268119259074</c:v>
                </c:pt>
                <c:pt idx="636">
                  <c:v>-3.290762611013776</c:v>
                </c:pt>
                <c:pt idx="637">
                  <c:v>-3.290762611013776</c:v>
                </c:pt>
                <c:pt idx="638">
                  <c:v>0.6268119259074</c:v>
                </c:pt>
                <c:pt idx="639">
                  <c:v>0.6268119259074</c:v>
                </c:pt>
                <c:pt idx="640">
                  <c:v>0.6268119259074</c:v>
                </c:pt>
                <c:pt idx="641">
                  <c:v>0.6268119259074</c:v>
                </c:pt>
                <c:pt idx="642">
                  <c:v>0.6268119259074</c:v>
                </c:pt>
                <c:pt idx="643">
                  <c:v>0.6268119259074</c:v>
                </c:pt>
                <c:pt idx="644">
                  <c:v>0.6268119259074</c:v>
                </c:pt>
                <c:pt idx="645">
                  <c:v>0.6268119259074</c:v>
                </c:pt>
                <c:pt idx="646">
                  <c:v>0.6268119259074</c:v>
                </c:pt>
                <c:pt idx="647">
                  <c:v>0.6268119259074</c:v>
                </c:pt>
                <c:pt idx="648">
                  <c:v>0.6268119259074</c:v>
                </c:pt>
                <c:pt idx="649">
                  <c:v>-3.290762611013776</c:v>
                </c:pt>
                <c:pt idx="650">
                  <c:v>0.6268119259074</c:v>
                </c:pt>
                <c:pt idx="651">
                  <c:v>0.6268119259074</c:v>
                </c:pt>
                <c:pt idx="652">
                  <c:v>0.6268119259074</c:v>
                </c:pt>
                <c:pt idx="653">
                  <c:v>-3.290762611013776</c:v>
                </c:pt>
                <c:pt idx="654">
                  <c:v>0.6268119259074</c:v>
                </c:pt>
                <c:pt idx="655">
                  <c:v>0.6268119259074</c:v>
                </c:pt>
                <c:pt idx="656">
                  <c:v>0.6268119259074</c:v>
                </c:pt>
                <c:pt idx="657">
                  <c:v>0.6268119259074</c:v>
                </c:pt>
                <c:pt idx="658">
                  <c:v>0.6268119259074</c:v>
                </c:pt>
                <c:pt idx="659">
                  <c:v>-3.290762611013776</c:v>
                </c:pt>
                <c:pt idx="660">
                  <c:v>0.6268119259074</c:v>
                </c:pt>
                <c:pt idx="661">
                  <c:v>0.6268119259074</c:v>
                </c:pt>
                <c:pt idx="662">
                  <c:v>0.6268119259074</c:v>
                </c:pt>
                <c:pt idx="663">
                  <c:v>-3.290762611013776</c:v>
                </c:pt>
                <c:pt idx="664">
                  <c:v>0.6268119259074</c:v>
                </c:pt>
                <c:pt idx="665">
                  <c:v>-3.290762611013776</c:v>
                </c:pt>
                <c:pt idx="666">
                  <c:v>0.6268119259074</c:v>
                </c:pt>
                <c:pt idx="667">
                  <c:v>0.6268119259074</c:v>
                </c:pt>
                <c:pt idx="668">
                  <c:v>0.6268119259074</c:v>
                </c:pt>
                <c:pt idx="669">
                  <c:v>0.6268119259074</c:v>
                </c:pt>
                <c:pt idx="670">
                  <c:v>0.6268119259074</c:v>
                </c:pt>
                <c:pt idx="671">
                  <c:v>0.6268119259074</c:v>
                </c:pt>
                <c:pt idx="672">
                  <c:v>0.6268119259074</c:v>
                </c:pt>
                <c:pt idx="673">
                  <c:v>0.0783514907384166</c:v>
                </c:pt>
                <c:pt idx="674">
                  <c:v>0.0783514907384166</c:v>
                </c:pt>
                <c:pt idx="675">
                  <c:v>0.0783514907384166</c:v>
                </c:pt>
                <c:pt idx="676">
                  <c:v>0.0783514907384166</c:v>
                </c:pt>
                <c:pt idx="677">
                  <c:v>0.0783514907384166</c:v>
                </c:pt>
                <c:pt idx="678">
                  <c:v>0.0783514907384166</c:v>
                </c:pt>
                <c:pt idx="679">
                  <c:v>0.0783514907384166</c:v>
                </c:pt>
                <c:pt idx="680">
                  <c:v>0.0783514907384166</c:v>
                </c:pt>
                <c:pt idx="681">
                  <c:v>0.0783514907384166</c:v>
                </c:pt>
                <c:pt idx="682">
                  <c:v>0.0783514907384166</c:v>
                </c:pt>
                <c:pt idx="683">
                  <c:v>0.0783514907384166</c:v>
                </c:pt>
                <c:pt idx="684">
                  <c:v>0.0783514907384166</c:v>
                </c:pt>
                <c:pt idx="685">
                  <c:v>0.0783514907384166</c:v>
                </c:pt>
                <c:pt idx="686">
                  <c:v>0.0783514907384166</c:v>
                </c:pt>
                <c:pt idx="687">
                  <c:v>0.0783514907384166</c:v>
                </c:pt>
                <c:pt idx="688">
                  <c:v>0.0783514907384166</c:v>
                </c:pt>
                <c:pt idx="689">
                  <c:v>0.0783514907384166</c:v>
                </c:pt>
                <c:pt idx="690">
                  <c:v>0.0783514907384166</c:v>
                </c:pt>
                <c:pt idx="691">
                  <c:v>0.0783514907384166</c:v>
                </c:pt>
                <c:pt idx="692">
                  <c:v>0.0783514907384166</c:v>
                </c:pt>
                <c:pt idx="693">
                  <c:v>0.0783514907384166</c:v>
                </c:pt>
                <c:pt idx="694">
                  <c:v>0.0783514907384166</c:v>
                </c:pt>
                <c:pt idx="695">
                  <c:v>0.0783514907384166</c:v>
                </c:pt>
                <c:pt idx="696">
                  <c:v>0.0783514907384166</c:v>
                </c:pt>
                <c:pt idx="697">
                  <c:v>0.0783514907384166</c:v>
                </c:pt>
                <c:pt idx="698">
                  <c:v>0.0783514907384166</c:v>
                </c:pt>
                <c:pt idx="699">
                  <c:v>0.0783514907384166</c:v>
                </c:pt>
                <c:pt idx="700">
                  <c:v>0.0783514907384166</c:v>
                </c:pt>
                <c:pt idx="701">
                  <c:v>0.0783514907384166</c:v>
                </c:pt>
                <c:pt idx="702">
                  <c:v>0.0783514907384166</c:v>
                </c:pt>
                <c:pt idx="703">
                  <c:v>0.0783514907384166</c:v>
                </c:pt>
                <c:pt idx="704">
                  <c:v>0.0783514907384166</c:v>
                </c:pt>
                <c:pt idx="705">
                  <c:v>0.0783514907384166</c:v>
                </c:pt>
                <c:pt idx="706">
                  <c:v>0.0783514907384166</c:v>
                </c:pt>
                <c:pt idx="707">
                  <c:v>0.0783514907384166</c:v>
                </c:pt>
                <c:pt idx="708">
                  <c:v>0.0783514907384166</c:v>
                </c:pt>
                <c:pt idx="709">
                  <c:v>0.0783514907384166</c:v>
                </c:pt>
                <c:pt idx="710">
                  <c:v>0.0783514907384166</c:v>
                </c:pt>
                <c:pt idx="711">
                  <c:v>0.0783514907384166</c:v>
                </c:pt>
                <c:pt idx="712">
                  <c:v>0.0783514907384166</c:v>
                </c:pt>
                <c:pt idx="713">
                  <c:v>-1.880435777722171</c:v>
                </c:pt>
                <c:pt idx="714">
                  <c:v>0.0783514907384166</c:v>
                </c:pt>
                <c:pt idx="715">
                  <c:v>0.0783514907384166</c:v>
                </c:pt>
                <c:pt idx="716">
                  <c:v>0.0783514907384166</c:v>
                </c:pt>
                <c:pt idx="717">
                  <c:v>0.0783514907384166</c:v>
                </c:pt>
                <c:pt idx="718">
                  <c:v>0.0783514907384166</c:v>
                </c:pt>
                <c:pt idx="719">
                  <c:v>0.0783514907384166</c:v>
                </c:pt>
                <c:pt idx="720">
                  <c:v>0.0783514907384166</c:v>
                </c:pt>
                <c:pt idx="721">
                  <c:v>0.0783514907384166</c:v>
                </c:pt>
                <c:pt idx="722">
                  <c:v>0.0783514907384166</c:v>
                </c:pt>
                <c:pt idx="723">
                  <c:v>0.0783514907384166</c:v>
                </c:pt>
                <c:pt idx="724">
                  <c:v>0.0783514907384166</c:v>
                </c:pt>
                <c:pt idx="725">
                  <c:v>0.0783514907384166</c:v>
                </c:pt>
                <c:pt idx="726">
                  <c:v>0.0783514907384166</c:v>
                </c:pt>
                <c:pt idx="727">
                  <c:v>0.0783514907384166</c:v>
                </c:pt>
                <c:pt idx="728">
                  <c:v>0.0783514907384166</c:v>
                </c:pt>
                <c:pt idx="729">
                  <c:v>0.0783514907384166</c:v>
                </c:pt>
                <c:pt idx="730">
                  <c:v>0.0783514907384166</c:v>
                </c:pt>
                <c:pt idx="731">
                  <c:v>0.0783514907384166</c:v>
                </c:pt>
                <c:pt idx="732">
                  <c:v>0.0783514907384166</c:v>
                </c:pt>
                <c:pt idx="733">
                  <c:v>0.0783514907384166</c:v>
                </c:pt>
                <c:pt idx="734">
                  <c:v>-1.880435777722171</c:v>
                </c:pt>
                <c:pt idx="735">
                  <c:v>0.0783514907384166</c:v>
                </c:pt>
                <c:pt idx="736">
                  <c:v>0.0783514907384166</c:v>
                </c:pt>
                <c:pt idx="737">
                  <c:v>0.0783514907384166</c:v>
                </c:pt>
                <c:pt idx="738">
                  <c:v>0.0783514907384166</c:v>
                </c:pt>
                <c:pt idx="739">
                  <c:v>0.0783514907384166</c:v>
                </c:pt>
                <c:pt idx="740">
                  <c:v>0.0783514907384166</c:v>
                </c:pt>
                <c:pt idx="741">
                  <c:v>0.0783514907384166</c:v>
                </c:pt>
                <c:pt idx="742">
                  <c:v>-1.880435777722171</c:v>
                </c:pt>
                <c:pt idx="743">
                  <c:v>0.0783514907384166</c:v>
                </c:pt>
                <c:pt idx="744">
                  <c:v>0.0783514907384166</c:v>
                </c:pt>
                <c:pt idx="745">
                  <c:v>0.0783514907384166</c:v>
                </c:pt>
                <c:pt idx="746">
                  <c:v>0.0783514907384166</c:v>
                </c:pt>
                <c:pt idx="747">
                  <c:v>0.0783514907384166</c:v>
                </c:pt>
                <c:pt idx="748">
                  <c:v>-0.130585817897391</c:v>
                </c:pt>
                <c:pt idx="749">
                  <c:v>-0.130585817897391</c:v>
                </c:pt>
                <c:pt idx="750">
                  <c:v>-0.130585817897391</c:v>
                </c:pt>
                <c:pt idx="751">
                  <c:v>-0.130585817897391</c:v>
                </c:pt>
                <c:pt idx="752">
                  <c:v>-0.130585817897391</c:v>
                </c:pt>
                <c:pt idx="753">
                  <c:v>-0.130585817897391</c:v>
                </c:pt>
                <c:pt idx="754">
                  <c:v>-0.130585817897391</c:v>
                </c:pt>
                <c:pt idx="755">
                  <c:v>-0.130585817897391</c:v>
                </c:pt>
                <c:pt idx="756">
                  <c:v>-0.130585817897391</c:v>
                </c:pt>
                <c:pt idx="757">
                  <c:v>-0.130585817897391</c:v>
                </c:pt>
                <c:pt idx="758">
                  <c:v>-2.089373086357978</c:v>
                </c:pt>
                <c:pt idx="759">
                  <c:v>-0.130585817897391</c:v>
                </c:pt>
                <c:pt idx="760">
                  <c:v>-0.130585817897391</c:v>
                </c:pt>
                <c:pt idx="761">
                  <c:v>-0.130585817897391</c:v>
                </c:pt>
                <c:pt idx="762">
                  <c:v>-0.130585817897391</c:v>
                </c:pt>
                <c:pt idx="763">
                  <c:v>1.828201450563197</c:v>
                </c:pt>
                <c:pt idx="764">
                  <c:v>-0.130585817897391</c:v>
                </c:pt>
                <c:pt idx="765">
                  <c:v>-0.130585817897391</c:v>
                </c:pt>
                <c:pt idx="766">
                  <c:v>1.828201450563197</c:v>
                </c:pt>
                <c:pt idx="767">
                  <c:v>-0.130585817897391</c:v>
                </c:pt>
                <c:pt idx="768">
                  <c:v>-0.130585817897391</c:v>
                </c:pt>
                <c:pt idx="769">
                  <c:v>-0.130585817897391</c:v>
                </c:pt>
                <c:pt idx="770">
                  <c:v>-0.130585817897391</c:v>
                </c:pt>
                <c:pt idx="771">
                  <c:v>-0.130585817897391</c:v>
                </c:pt>
                <c:pt idx="772">
                  <c:v>-0.130585817897391</c:v>
                </c:pt>
                <c:pt idx="773">
                  <c:v>-0.130585817897391</c:v>
                </c:pt>
                <c:pt idx="774">
                  <c:v>-0.130585817897391</c:v>
                </c:pt>
                <c:pt idx="775">
                  <c:v>-0.130585817897391</c:v>
                </c:pt>
                <c:pt idx="776">
                  <c:v>-0.130585817897391</c:v>
                </c:pt>
                <c:pt idx="777">
                  <c:v>-0.130585817897391</c:v>
                </c:pt>
                <c:pt idx="778">
                  <c:v>-0.130585817897391</c:v>
                </c:pt>
                <c:pt idx="779">
                  <c:v>-0.130585817897391</c:v>
                </c:pt>
                <c:pt idx="780">
                  <c:v>-0.130585817897391</c:v>
                </c:pt>
                <c:pt idx="781">
                  <c:v>-0.130585817897391</c:v>
                </c:pt>
                <c:pt idx="782">
                  <c:v>-0.130585817897391</c:v>
                </c:pt>
                <c:pt idx="783">
                  <c:v>1.828201450563197</c:v>
                </c:pt>
                <c:pt idx="784">
                  <c:v>-0.130585817897391</c:v>
                </c:pt>
                <c:pt idx="785">
                  <c:v>1.828201450563197</c:v>
                </c:pt>
                <c:pt idx="786">
                  <c:v>1.828201450563197</c:v>
                </c:pt>
                <c:pt idx="787">
                  <c:v>-0.130585817897391</c:v>
                </c:pt>
                <c:pt idx="788">
                  <c:v>-2.089373086357978</c:v>
                </c:pt>
                <c:pt idx="789">
                  <c:v>-0.130585817897391</c:v>
                </c:pt>
                <c:pt idx="790">
                  <c:v>-2.089373086357978</c:v>
                </c:pt>
                <c:pt idx="791">
                  <c:v>1.828201450563197</c:v>
                </c:pt>
                <c:pt idx="792">
                  <c:v>-0.130585817897391</c:v>
                </c:pt>
                <c:pt idx="793">
                  <c:v>-0.130585817897391</c:v>
                </c:pt>
                <c:pt idx="794">
                  <c:v>-0.130585817897391</c:v>
                </c:pt>
                <c:pt idx="795">
                  <c:v>-0.130585817897391</c:v>
                </c:pt>
                <c:pt idx="796">
                  <c:v>-0.130585817897391</c:v>
                </c:pt>
                <c:pt idx="797">
                  <c:v>-0.130585817897391</c:v>
                </c:pt>
                <c:pt idx="798">
                  <c:v>-2.089373086357978</c:v>
                </c:pt>
                <c:pt idx="799">
                  <c:v>-0.130585817897391</c:v>
                </c:pt>
                <c:pt idx="800">
                  <c:v>-0.130585817897391</c:v>
                </c:pt>
                <c:pt idx="801">
                  <c:v>-0.130585817897391</c:v>
                </c:pt>
                <c:pt idx="802">
                  <c:v>-0.130585817897391</c:v>
                </c:pt>
                <c:pt idx="803">
                  <c:v>-0.130585817897391</c:v>
                </c:pt>
                <c:pt idx="804">
                  <c:v>-0.130585817897391</c:v>
                </c:pt>
                <c:pt idx="805">
                  <c:v>-0.130585817897391</c:v>
                </c:pt>
                <c:pt idx="806">
                  <c:v>-0.130585817897391</c:v>
                </c:pt>
                <c:pt idx="807">
                  <c:v>-0.130585817897391</c:v>
                </c:pt>
                <c:pt idx="808">
                  <c:v>-0.130585817897391</c:v>
                </c:pt>
                <c:pt idx="809">
                  <c:v>-0.130585817897391</c:v>
                </c:pt>
                <c:pt idx="810">
                  <c:v>-0.130585817897391</c:v>
                </c:pt>
                <c:pt idx="811">
                  <c:v>-0.130585817897391</c:v>
                </c:pt>
                <c:pt idx="812">
                  <c:v>-0.130585817897391</c:v>
                </c:pt>
                <c:pt idx="813">
                  <c:v>-0.130585817897391</c:v>
                </c:pt>
                <c:pt idx="814">
                  <c:v>-0.130585817897391</c:v>
                </c:pt>
                <c:pt idx="815">
                  <c:v>1.828201450563197</c:v>
                </c:pt>
                <c:pt idx="816">
                  <c:v>-0.130585817897391</c:v>
                </c:pt>
                <c:pt idx="817">
                  <c:v>-0.130585817897391</c:v>
                </c:pt>
                <c:pt idx="818">
                  <c:v>-0.130585817897391</c:v>
                </c:pt>
                <c:pt idx="819">
                  <c:v>1.828201450563197</c:v>
                </c:pt>
                <c:pt idx="820">
                  <c:v>-0.130585817897391</c:v>
                </c:pt>
                <c:pt idx="821">
                  <c:v>-0.130585817897391</c:v>
                </c:pt>
                <c:pt idx="822">
                  <c:v>1.828201450563197</c:v>
                </c:pt>
                <c:pt idx="823">
                  <c:v>0.0522343271589341</c:v>
                </c:pt>
                <c:pt idx="824">
                  <c:v>0.0522343271589341</c:v>
                </c:pt>
                <c:pt idx="825">
                  <c:v>0.0522343271589341</c:v>
                </c:pt>
                <c:pt idx="826">
                  <c:v>0.0522343271589341</c:v>
                </c:pt>
                <c:pt idx="827">
                  <c:v>0.0522343271589341</c:v>
                </c:pt>
                <c:pt idx="828">
                  <c:v>0.0522343271589341</c:v>
                </c:pt>
                <c:pt idx="829">
                  <c:v>0.0522343271589341</c:v>
                </c:pt>
                <c:pt idx="830">
                  <c:v>0.0522343271589341</c:v>
                </c:pt>
                <c:pt idx="831">
                  <c:v>0.0522343271589341</c:v>
                </c:pt>
                <c:pt idx="832">
                  <c:v>0.0522343271589341</c:v>
                </c:pt>
                <c:pt idx="833">
                  <c:v>0.0522343271589341</c:v>
                </c:pt>
                <c:pt idx="834">
                  <c:v>0.0522343271589341</c:v>
                </c:pt>
                <c:pt idx="835">
                  <c:v>0.0522343271589341</c:v>
                </c:pt>
                <c:pt idx="836">
                  <c:v>0.0522343271589341</c:v>
                </c:pt>
                <c:pt idx="837">
                  <c:v>0.0522343271589341</c:v>
                </c:pt>
                <c:pt idx="838">
                  <c:v>0.0522343271589341</c:v>
                </c:pt>
                <c:pt idx="839">
                  <c:v>0.0522343271589341</c:v>
                </c:pt>
                <c:pt idx="840">
                  <c:v>0.0522343271589341</c:v>
                </c:pt>
                <c:pt idx="841">
                  <c:v>0.0522343271589341</c:v>
                </c:pt>
                <c:pt idx="842">
                  <c:v>0.0522343271589341</c:v>
                </c:pt>
                <c:pt idx="843">
                  <c:v>0.0522343271589341</c:v>
                </c:pt>
                <c:pt idx="844">
                  <c:v>0.0522343271589341</c:v>
                </c:pt>
                <c:pt idx="845">
                  <c:v>0.0522343271589341</c:v>
                </c:pt>
                <c:pt idx="846">
                  <c:v>0.0522343271589341</c:v>
                </c:pt>
                <c:pt idx="847">
                  <c:v>0.0522343271589341</c:v>
                </c:pt>
                <c:pt idx="848">
                  <c:v>0.0522343271589341</c:v>
                </c:pt>
                <c:pt idx="849">
                  <c:v>0.0522343271589341</c:v>
                </c:pt>
                <c:pt idx="850">
                  <c:v>0.0522343271589341</c:v>
                </c:pt>
                <c:pt idx="851">
                  <c:v>0.0522343271589341</c:v>
                </c:pt>
                <c:pt idx="852">
                  <c:v>0.0522343271589341</c:v>
                </c:pt>
                <c:pt idx="853">
                  <c:v>0.0522343271589341</c:v>
                </c:pt>
                <c:pt idx="854">
                  <c:v>0.0522343271589341</c:v>
                </c:pt>
                <c:pt idx="855">
                  <c:v>0.0522343271589341</c:v>
                </c:pt>
                <c:pt idx="856">
                  <c:v>0.0522343271589341</c:v>
                </c:pt>
                <c:pt idx="857">
                  <c:v>0.0522343271589341</c:v>
                </c:pt>
                <c:pt idx="858">
                  <c:v>0.0522343271589341</c:v>
                </c:pt>
                <c:pt idx="859">
                  <c:v>0.0522343271589341</c:v>
                </c:pt>
                <c:pt idx="860">
                  <c:v>0.0522343271589341</c:v>
                </c:pt>
                <c:pt idx="861">
                  <c:v>0.0522343271589341</c:v>
                </c:pt>
                <c:pt idx="862">
                  <c:v>0.0522343271589341</c:v>
                </c:pt>
                <c:pt idx="863">
                  <c:v>0.0522343271589341</c:v>
                </c:pt>
                <c:pt idx="864">
                  <c:v>0.0522343271589341</c:v>
                </c:pt>
                <c:pt idx="865">
                  <c:v>0.0522343271589341</c:v>
                </c:pt>
                <c:pt idx="866">
                  <c:v>0.0522343271589341</c:v>
                </c:pt>
                <c:pt idx="867">
                  <c:v>0.0522343271589341</c:v>
                </c:pt>
                <c:pt idx="868">
                  <c:v>0.0522343271589341</c:v>
                </c:pt>
                <c:pt idx="869">
                  <c:v>0.0522343271589341</c:v>
                </c:pt>
                <c:pt idx="870">
                  <c:v>0.0522343271589341</c:v>
                </c:pt>
                <c:pt idx="871">
                  <c:v>0.0522343271589341</c:v>
                </c:pt>
                <c:pt idx="872">
                  <c:v>0.0522343271589341</c:v>
                </c:pt>
                <c:pt idx="873">
                  <c:v>0.0522343271589341</c:v>
                </c:pt>
                <c:pt idx="874">
                  <c:v>0.0522343271589341</c:v>
                </c:pt>
                <c:pt idx="875">
                  <c:v>0.0522343271589341</c:v>
                </c:pt>
                <c:pt idx="876">
                  <c:v>0.0522343271589341</c:v>
                </c:pt>
                <c:pt idx="877">
                  <c:v>0.0522343271589341</c:v>
                </c:pt>
                <c:pt idx="878">
                  <c:v>0.0522343271589341</c:v>
                </c:pt>
                <c:pt idx="879">
                  <c:v>0.0522343271589341</c:v>
                </c:pt>
                <c:pt idx="880">
                  <c:v>0.0522343271589341</c:v>
                </c:pt>
                <c:pt idx="881">
                  <c:v>0.0522343271589341</c:v>
                </c:pt>
                <c:pt idx="882">
                  <c:v>0.0522343271589341</c:v>
                </c:pt>
                <c:pt idx="883">
                  <c:v>0.0522343271589341</c:v>
                </c:pt>
                <c:pt idx="884">
                  <c:v>-3.865340209762242</c:v>
                </c:pt>
                <c:pt idx="885">
                  <c:v>0.0522343271589341</c:v>
                </c:pt>
                <c:pt idx="886">
                  <c:v>0.0522343271589341</c:v>
                </c:pt>
                <c:pt idx="887">
                  <c:v>0.0522343271589341</c:v>
                </c:pt>
                <c:pt idx="888">
                  <c:v>0.0522343271589341</c:v>
                </c:pt>
                <c:pt idx="889">
                  <c:v>0.0522343271589341</c:v>
                </c:pt>
                <c:pt idx="890">
                  <c:v>0.0522343271589341</c:v>
                </c:pt>
                <c:pt idx="891">
                  <c:v>0.0522343271589341</c:v>
                </c:pt>
                <c:pt idx="892">
                  <c:v>0.0522343271589341</c:v>
                </c:pt>
                <c:pt idx="893">
                  <c:v>0.0522343271589341</c:v>
                </c:pt>
                <c:pt idx="894">
                  <c:v>0.0522343271589341</c:v>
                </c:pt>
                <c:pt idx="895">
                  <c:v>0.0522343271589341</c:v>
                </c:pt>
                <c:pt idx="896">
                  <c:v>0.0522343271589341</c:v>
                </c:pt>
                <c:pt idx="897">
                  <c:v>0.0522343271589341</c:v>
                </c:pt>
              </c:numCache>
            </c:numRef>
          </c:yVal>
          <c:smooth val="0"/>
        </c:ser>
        <c:ser>
          <c:idx val="1"/>
          <c:order val="1"/>
          <c:spPr>
            <a:ln w="25400">
              <a:noFill/>
            </a:ln>
            <a:effectLst/>
          </c:spPr>
          <c:marker>
            <c:symbol val="circle"/>
            <c:size val="3"/>
            <c:spPr>
              <a:solidFill>
                <a:srgbClr val="3266FF"/>
              </a:solidFill>
              <a:ln w="0">
                <a:solidFill>
                  <a:srgbClr val="3266FF"/>
                </a:solidFill>
                <a:prstDash val="solid"/>
              </a:ln>
            </c:spPr>
          </c:marker>
          <c:xVal>
            <c:numLit>
              <c:formatCode>General</c:formatCode>
              <c:ptCount val="1"/>
              <c:pt idx="0">
                <c:v>0.966666666666664</c:v>
              </c:pt>
            </c:numLit>
          </c:xVal>
          <c:yVal>
            <c:numLit>
              <c:formatCode>General</c:formatCode>
              <c:ptCount val="1"/>
              <c:pt idx="0">
                <c:v>0.130585817897384</c:v>
              </c:pt>
            </c:numLit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2111962536"/>
        <c:axId val="-2111955512"/>
      </c:scatterChart>
      <c:valAx>
        <c:axId val="-211196253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1"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Pred(Correctness)</a:t>
                </a:r>
              </a:p>
            </c:rich>
          </c:tx>
          <c:layout/>
          <c:overlay val="0"/>
        </c:title>
        <c:numFmt formatCode="General" sourceLinked="0"/>
        <c:majorTickMark val="cross"/>
        <c:minorTickMark val="none"/>
        <c:tickLblPos val="nextTo"/>
        <c:txPr>
          <a:bodyPr rot="0" vert="horz"/>
          <a:lstStyle/>
          <a:p>
            <a:pPr>
              <a:defRPr sz="700"/>
            </a:pPr>
            <a:endParaRPr lang="en-US"/>
          </a:p>
        </c:txPr>
        <c:crossAx val="-2111955512"/>
        <c:crosses val="autoZero"/>
        <c:crossBetween val="midCat"/>
      </c:valAx>
      <c:valAx>
        <c:axId val="-2111955512"/>
        <c:scaling>
          <c:orientation val="minMax"/>
          <c:max val="3.0"/>
          <c:min val="-4.0"/>
        </c:scaling>
        <c:delete val="0"/>
        <c:axPos val="l"/>
        <c:title>
          <c:tx>
            <c:rich>
              <a:bodyPr/>
              <a:lstStyle/>
              <a:p>
                <a:pPr>
                  <a:defRPr sz="800" b="1"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Standardized residuals</a:t>
                </a:r>
              </a:p>
            </c:rich>
          </c:tx>
          <c:layout/>
          <c:overlay val="0"/>
        </c:title>
        <c:numFmt formatCode="General" sourceLinked="0"/>
        <c:majorTickMark val="cross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-2111962536"/>
        <c:crosses val="autoZero"/>
        <c:crossBetween val="midCat"/>
      </c:valAx>
      <c:spPr>
        <a:ln>
          <a:solidFill>
            <a:srgbClr val="C0C0C0"/>
          </a:solidFill>
          <a:prstDash val="solid"/>
        </a:ln>
      </c:spPr>
    </c:plotArea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 sz="900" b="1">
                <a:latin typeface="Arial"/>
                <a:ea typeface="Arial"/>
                <a:cs typeface="Arial"/>
              </a:defRPr>
            </a:pPr>
            <a:r>
              <a:rPr lang="en-US"/>
              <a:t>Pred(Correctness) / Correctness</a:t>
            </a:r>
          </a:p>
        </c:rich>
      </c:tx>
      <c:layout/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>
              <a:noFill/>
            </a:ln>
            <a:effectLst/>
          </c:spPr>
          <c:marker>
            <c:symbol val="circle"/>
            <c:size val="3"/>
            <c:spPr>
              <a:solidFill>
                <a:srgbClr val="3266FF"/>
              </a:solidFill>
              <a:ln w="0">
                <a:solidFill>
                  <a:srgbClr val="3266FF"/>
                </a:solidFill>
                <a:prstDash val="solid"/>
              </a:ln>
            </c:spPr>
          </c:marker>
          <c:xVal>
            <c:numRef>
              <c:f>ANOVA1_HID2!$D$6:$D$905</c:f>
              <c:numCache>
                <c:formatCode>0.000</c:formatCode>
                <c:ptCount val="900"/>
                <c:pt idx="0">
                  <c:v>0.966666666666664</c:v>
                </c:pt>
                <c:pt idx="1">
                  <c:v>0.966666666666664</c:v>
                </c:pt>
                <c:pt idx="2">
                  <c:v>0.966666666666664</c:v>
                </c:pt>
                <c:pt idx="3">
                  <c:v>0.966666666666664</c:v>
                </c:pt>
                <c:pt idx="4">
                  <c:v>0.966666666666664</c:v>
                </c:pt>
                <c:pt idx="5">
                  <c:v>0.966666666666664</c:v>
                </c:pt>
                <c:pt idx="6">
                  <c:v>0.966666666666664</c:v>
                </c:pt>
                <c:pt idx="7">
                  <c:v>0.966666666666664</c:v>
                </c:pt>
                <c:pt idx="8">
                  <c:v>0.966666666666664</c:v>
                </c:pt>
                <c:pt idx="9">
                  <c:v>0.966666666666664</c:v>
                </c:pt>
                <c:pt idx="10">
                  <c:v>0.966666666666664</c:v>
                </c:pt>
                <c:pt idx="11">
                  <c:v>0.966666666666664</c:v>
                </c:pt>
                <c:pt idx="12">
                  <c:v>0.966666666666664</c:v>
                </c:pt>
                <c:pt idx="13">
                  <c:v>0.966666666666664</c:v>
                </c:pt>
                <c:pt idx="14">
                  <c:v>0.966666666666664</c:v>
                </c:pt>
                <c:pt idx="15">
                  <c:v>0.966666666666664</c:v>
                </c:pt>
                <c:pt idx="16">
                  <c:v>0.966666666666664</c:v>
                </c:pt>
                <c:pt idx="17">
                  <c:v>0.966666666666664</c:v>
                </c:pt>
                <c:pt idx="18">
                  <c:v>0.966666666666664</c:v>
                </c:pt>
                <c:pt idx="19">
                  <c:v>0.966666666666664</c:v>
                </c:pt>
                <c:pt idx="20">
                  <c:v>0.966666666666664</c:v>
                </c:pt>
                <c:pt idx="21">
                  <c:v>0.966666666666664</c:v>
                </c:pt>
                <c:pt idx="22">
                  <c:v>0.966666666666664</c:v>
                </c:pt>
                <c:pt idx="23">
                  <c:v>0.966666666666664</c:v>
                </c:pt>
                <c:pt idx="24">
                  <c:v>0.966666666666664</c:v>
                </c:pt>
                <c:pt idx="25">
                  <c:v>0.966666666666664</c:v>
                </c:pt>
                <c:pt idx="26">
                  <c:v>0.966666666666664</c:v>
                </c:pt>
                <c:pt idx="27">
                  <c:v>0.966666666666664</c:v>
                </c:pt>
                <c:pt idx="28">
                  <c:v>0.966666666666664</c:v>
                </c:pt>
                <c:pt idx="29">
                  <c:v>0.966666666666664</c:v>
                </c:pt>
                <c:pt idx="30">
                  <c:v>0.966666666666664</c:v>
                </c:pt>
                <c:pt idx="31">
                  <c:v>0.966666666666664</c:v>
                </c:pt>
                <c:pt idx="32">
                  <c:v>0.966666666666664</c:v>
                </c:pt>
                <c:pt idx="33">
                  <c:v>0.966666666666664</c:v>
                </c:pt>
                <c:pt idx="34">
                  <c:v>0.966666666666664</c:v>
                </c:pt>
                <c:pt idx="35">
                  <c:v>0.966666666666664</c:v>
                </c:pt>
                <c:pt idx="36">
                  <c:v>0.966666666666664</c:v>
                </c:pt>
                <c:pt idx="37">
                  <c:v>0.966666666666664</c:v>
                </c:pt>
                <c:pt idx="38">
                  <c:v>0.966666666666664</c:v>
                </c:pt>
                <c:pt idx="39">
                  <c:v>0.966666666666664</c:v>
                </c:pt>
                <c:pt idx="40">
                  <c:v>0.966666666666664</c:v>
                </c:pt>
                <c:pt idx="41">
                  <c:v>0.966666666666664</c:v>
                </c:pt>
                <c:pt idx="42">
                  <c:v>0.966666666666664</c:v>
                </c:pt>
                <c:pt idx="43">
                  <c:v>0.966666666666664</c:v>
                </c:pt>
                <c:pt idx="44">
                  <c:v>0.966666666666664</c:v>
                </c:pt>
                <c:pt idx="45">
                  <c:v>0.966666666666664</c:v>
                </c:pt>
                <c:pt idx="46">
                  <c:v>0.966666666666664</c:v>
                </c:pt>
                <c:pt idx="47">
                  <c:v>0.966666666666664</c:v>
                </c:pt>
                <c:pt idx="48">
                  <c:v>0.966666666666664</c:v>
                </c:pt>
                <c:pt idx="49">
                  <c:v>0.966666666666664</c:v>
                </c:pt>
                <c:pt idx="50">
                  <c:v>0.966666666666664</c:v>
                </c:pt>
                <c:pt idx="51">
                  <c:v>0.966666666666664</c:v>
                </c:pt>
                <c:pt idx="52">
                  <c:v>0.966666666666664</c:v>
                </c:pt>
                <c:pt idx="53">
                  <c:v>0.966666666666664</c:v>
                </c:pt>
                <c:pt idx="54">
                  <c:v>0.966666666666664</c:v>
                </c:pt>
                <c:pt idx="55">
                  <c:v>0.966666666666664</c:v>
                </c:pt>
                <c:pt idx="56">
                  <c:v>0.966666666666664</c:v>
                </c:pt>
                <c:pt idx="57">
                  <c:v>0.966666666666664</c:v>
                </c:pt>
                <c:pt idx="58">
                  <c:v>0.966666666666664</c:v>
                </c:pt>
                <c:pt idx="59">
                  <c:v>0.966666666666664</c:v>
                </c:pt>
                <c:pt idx="60">
                  <c:v>0.966666666666664</c:v>
                </c:pt>
                <c:pt idx="61">
                  <c:v>0.966666666666664</c:v>
                </c:pt>
                <c:pt idx="62">
                  <c:v>0.966666666666664</c:v>
                </c:pt>
                <c:pt idx="63">
                  <c:v>0.966666666666664</c:v>
                </c:pt>
                <c:pt idx="64">
                  <c:v>0.966666666666664</c:v>
                </c:pt>
                <c:pt idx="65">
                  <c:v>0.966666666666664</c:v>
                </c:pt>
                <c:pt idx="66">
                  <c:v>0.966666666666664</c:v>
                </c:pt>
                <c:pt idx="67">
                  <c:v>0.966666666666664</c:v>
                </c:pt>
                <c:pt idx="68">
                  <c:v>0.966666666666664</c:v>
                </c:pt>
                <c:pt idx="69">
                  <c:v>0.966666666666664</c:v>
                </c:pt>
                <c:pt idx="70">
                  <c:v>0.966666666666664</c:v>
                </c:pt>
                <c:pt idx="71">
                  <c:v>0.966666666666664</c:v>
                </c:pt>
                <c:pt idx="72">
                  <c:v>0.966666666666664</c:v>
                </c:pt>
                <c:pt idx="73">
                  <c:v>0.646666666666662</c:v>
                </c:pt>
                <c:pt idx="74">
                  <c:v>0.646666666666662</c:v>
                </c:pt>
                <c:pt idx="75">
                  <c:v>0.646666666666662</c:v>
                </c:pt>
                <c:pt idx="76">
                  <c:v>0.646666666666662</c:v>
                </c:pt>
                <c:pt idx="77">
                  <c:v>0.646666666666662</c:v>
                </c:pt>
                <c:pt idx="78">
                  <c:v>0.646666666666662</c:v>
                </c:pt>
                <c:pt idx="79">
                  <c:v>0.646666666666662</c:v>
                </c:pt>
                <c:pt idx="80">
                  <c:v>0.646666666666662</c:v>
                </c:pt>
                <c:pt idx="81">
                  <c:v>0.646666666666662</c:v>
                </c:pt>
                <c:pt idx="82">
                  <c:v>0.646666666666662</c:v>
                </c:pt>
                <c:pt idx="83">
                  <c:v>0.646666666666662</c:v>
                </c:pt>
                <c:pt idx="84">
                  <c:v>0.646666666666662</c:v>
                </c:pt>
                <c:pt idx="85">
                  <c:v>0.646666666666662</c:v>
                </c:pt>
                <c:pt idx="86">
                  <c:v>0.646666666666662</c:v>
                </c:pt>
                <c:pt idx="87">
                  <c:v>0.646666666666662</c:v>
                </c:pt>
                <c:pt idx="88">
                  <c:v>0.646666666666662</c:v>
                </c:pt>
                <c:pt idx="89">
                  <c:v>0.646666666666662</c:v>
                </c:pt>
                <c:pt idx="90">
                  <c:v>0.646666666666662</c:v>
                </c:pt>
                <c:pt idx="91">
                  <c:v>0.646666666666662</c:v>
                </c:pt>
                <c:pt idx="92">
                  <c:v>0.646666666666662</c:v>
                </c:pt>
                <c:pt idx="93">
                  <c:v>0.646666666666662</c:v>
                </c:pt>
                <c:pt idx="94">
                  <c:v>0.646666666666662</c:v>
                </c:pt>
                <c:pt idx="95">
                  <c:v>0.646666666666662</c:v>
                </c:pt>
                <c:pt idx="96">
                  <c:v>0.646666666666662</c:v>
                </c:pt>
                <c:pt idx="97">
                  <c:v>0.646666666666662</c:v>
                </c:pt>
                <c:pt idx="98">
                  <c:v>0.646666666666662</c:v>
                </c:pt>
                <c:pt idx="99">
                  <c:v>0.646666666666662</c:v>
                </c:pt>
                <c:pt idx="100">
                  <c:v>0.646666666666662</c:v>
                </c:pt>
                <c:pt idx="101">
                  <c:v>0.646666666666662</c:v>
                </c:pt>
                <c:pt idx="102">
                  <c:v>0.646666666666662</c:v>
                </c:pt>
                <c:pt idx="103">
                  <c:v>0.646666666666662</c:v>
                </c:pt>
                <c:pt idx="104">
                  <c:v>0.646666666666662</c:v>
                </c:pt>
                <c:pt idx="105">
                  <c:v>0.646666666666662</c:v>
                </c:pt>
                <c:pt idx="106">
                  <c:v>0.646666666666662</c:v>
                </c:pt>
                <c:pt idx="107">
                  <c:v>0.646666666666662</c:v>
                </c:pt>
                <c:pt idx="108">
                  <c:v>0.646666666666662</c:v>
                </c:pt>
                <c:pt idx="109">
                  <c:v>0.646666666666662</c:v>
                </c:pt>
                <c:pt idx="110">
                  <c:v>0.646666666666662</c:v>
                </c:pt>
                <c:pt idx="111">
                  <c:v>0.646666666666662</c:v>
                </c:pt>
                <c:pt idx="112">
                  <c:v>0.646666666666662</c:v>
                </c:pt>
                <c:pt idx="113">
                  <c:v>0.646666666666662</c:v>
                </c:pt>
                <c:pt idx="114">
                  <c:v>0.646666666666662</c:v>
                </c:pt>
                <c:pt idx="115">
                  <c:v>0.646666666666662</c:v>
                </c:pt>
                <c:pt idx="116">
                  <c:v>0.646666666666662</c:v>
                </c:pt>
                <c:pt idx="117">
                  <c:v>0.646666666666662</c:v>
                </c:pt>
                <c:pt idx="118">
                  <c:v>0.646666666666662</c:v>
                </c:pt>
                <c:pt idx="119">
                  <c:v>0.646666666666662</c:v>
                </c:pt>
                <c:pt idx="120">
                  <c:v>0.646666666666662</c:v>
                </c:pt>
                <c:pt idx="121">
                  <c:v>0.646666666666662</c:v>
                </c:pt>
                <c:pt idx="122">
                  <c:v>0.646666666666662</c:v>
                </c:pt>
                <c:pt idx="123">
                  <c:v>0.646666666666662</c:v>
                </c:pt>
                <c:pt idx="124">
                  <c:v>0.646666666666662</c:v>
                </c:pt>
                <c:pt idx="125">
                  <c:v>0.646666666666662</c:v>
                </c:pt>
                <c:pt idx="126">
                  <c:v>0.646666666666662</c:v>
                </c:pt>
                <c:pt idx="127">
                  <c:v>0.646666666666662</c:v>
                </c:pt>
                <c:pt idx="128">
                  <c:v>0.646666666666662</c:v>
                </c:pt>
                <c:pt idx="129">
                  <c:v>0.646666666666662</c:v>
                </c:pt>
                <c:pt idx="130">
                  <c:v>0.646666666666662</c:v>
                </c:pt>
                <c:pt idx="131">
                  <c:v>0.646666666666662</c:v>
                </c:pt>
                <c:pt idx="132">
                  <c:v>0.646666666666662</c:v>
                </c:pt>
                <c:pt idx="133">
                  <c:v>0.646666666666662</c:v>
                </c:pt>
                <c:pt idx="134">
                  <c:v>0.646666666666662</c:v>
                </c:pt>
                <c:pt idx="135">
                  <c:v>0.646666666666662</c:v>
                </c:pt>
                <c:pt idx="136">
                  <c:v>0.646666666666662</c:v>
                </c:pt>
                <c:pt idx="137">
                  <c:v>0.646666666666662</c:v>
                </c:pt>
                <c:pt idx="138">
                  <c:v>0.646666666666662</c:v>
                </c:pt>
                <c:pt idx="139">
                  <c:v>0.646666666666662</c:v>
                </c:pt>
                <c:pt idx="140">
                  <c:v>0.646666666666662</c:v>
                </c:pt>
                <c:pt idx="141">
                  <c:v>0.646666666666662</c:v>
                </c:pt>
                <c:pt idx="142">
                  <c:v>0.646666666666662</c:v>
                </c:pt>
                <c:pt idx="143">
                  <c:v>0.646666666666662</c:v>
                </c:pt>
                <c:pt idx="144">
                  <c:v>0.646666666666662</c:v>
                </c:pt>
                <c:pt idx="145">
                  <c:v>0.646666666666662</c:v>
                </c:pt>
                <c:pt idx="146">
                  <c:v>0.646666666666662</c:v>
                </c:pt>
                <c:pt idx="147">
                  <c:v>0.646666666666662</c:v>
                </c:pt>
                <c:pt idx="148">
                  <c:v>0.98666666666667</c:v>
                </c:pt>
                <c:pt idx="149">
                  <c:v>0.98666666666667</c:v>
                </c:pt>
                <c:pt idx="150">
                  <c:v>0.98666666666667</c:v>
                </c:pt>
                <c:pt idx="151">
                  <c:v>0.98666666666667</c:v>
                </c:pt>
                <c:pt idx="152">
                  <c:v>0.98666666666667</c:v>
                </c:pt>
                <c:pt idx="153">
                  <c:v>0.98666666666667</c:v>
                </c:pt>
                <c:pt idx="154">
                  <c:v>0.98666666666667</c:v>
                </c:pt>
                <c:pt idx="155">
                  <c:v>0.98666666666667</c:v>
                </c:pt>
                <c:pt idx="156">
                  <c:v>0.98666666666667</c:v>
                </c:pt>
                <c:pt idx="157">
                  <c:v>0.98666666666667</c:v>
                </c:pt>
                <c:pt idx="158">
                  <c:v>0.98666666666667</c:v>
                </c:pt>
                <c:pt idx="159">
                  <c:v>0.98666666666667</c:v>
                </c:pt>
                <c:pt idx="160">
                  <c:v>0.98666666666667</c:v>
                </c:pt>
                <c:pt idx="161">
                  <c:v>0.98666666666667</c:v>
                </c:pt>
                <c:pt idx="162">
                  <c:v>0.98666666666667</c:v>
                </c:pt>
                <c:pt idx="163">
                  <c:v>0.98666666666667</c:v>
                </c:pt>
                <c:pt idx="164">
                  <c:v>0.98666666666667</c:v>
                </c:pt>
                <c:pt idx="165">
                  <c:v>0.98666666666667</c:v>
                </c:pt>
                <c:pt idx="166">
                  <c:v>0.98666666666667</c:v>
                </c:pt>
                <c:pt idx="167">
                  <c:v>0.98666666666667</c:v>
                </c:pt>
                <c:pt idx="168">
                  <c:v>0.98666666666667</c:v>
                </c:pt>
                <c:pt idx="169">
                  <c:v>0.98666666666667</c:v>
                </c:pt>
                <c:pt idx="170">
                  <c:v>0.98666666666667</c:v>
                </c:pt>
                <c:pt idx="171">
                  <c:v>0.98666666666667</c:v>
                </c:pt>
                <c:pt idx="172">
                  <c:v>0.98666666666667</c:v>
                </c:pt>
                <c:pt idx="173">
                  <c:v>0.98666666666667</c:v>
                </c:pt>
                <c:pt idx="174">
                  <c:v>0.98666666666667</c:v>
                </c:pt>
                <c:pt idx="175">
                  <c:v>0.98666666666667</c:v>
                </c:pt>
                <c:pt idx="176">
                  <c:v>0.98666666666667</c:v>
                </c:pt>
                <c:pt idx="177">
                  <c:v>0.98666666666667</c:v>
                </c:pt>
                <c:pt idx="178">
                  <c:v>0.98666666666667</c:v>
                </c:pt>
                <c:pt idx="179">
                  <c:v>0.98666666666667</c:v>
                </c:pt>
                <c:pt idx="180">
                  <c:v>0.98666666666667</c:v>
                </c:pt>
                <c:pt idx="181">
                  <c:v>0.98666666666667</c:v>
                </c:pt>
                <c:pt idx="182">
                  <c:v>0.98666666666667</c:v>
                </c:pt>
                <c:pt idx="183">
                  <c:v>0.98666666666667</c:v>
                </c:pt>
                <c:pt idx="184">
                  <c:v>0.98666666666667</c:v>
                </c:pt>
                <c:pt idx="185">
                  <c:v>0.98666666666667</c:v>
                </c:pt>
                <c:pt idx="186">
                  <c:v>0.98666666666667</c:v>
                </c:pt>
                <c:pt idx="187">
                  <c:v>0.98666666666667</c:v>
                </c:pt>
                <c:pt idx="188">
                  <c:v>0.98666666666667</c:v>
                </c:pt>
                <c:pt idx="189">
                  <c:v>0.98666666666667</c:v>
                </c:pt>
                <c:pt idx="190">
                  <c:v>0.98666666666667</c:v>
                </c:pt>
                <c:pt idx="191">
                  <c:v>0.98666666666667</c:v>
                </c:pt>
                <c:pt idx="192">
                  <c:v>0.98666666666667</c:v>
                </c:pt>
                <c:pt idx="193">
                  <c:v>0.98666666666667</c:v>
                </c:pt>
                <c:pt idx="194">
                  <c:v>0.98666666666667</c:v>
                </c:pt>
                <c:pt idx="195">
                  <c:v>0.98666666666667</c:v>
                </c:pt>
                <c:pt idx="196">
                  <c:v>0.98666666666667</c:v>
                </c:pt>
                <c:pt idx="197">
                  <c:v>0.98666666666667</c:v>
                </c:pt>
                <c:pt idx="198">
                  <c:v>0.98666666666667</c:v>
                </c:pt>
                <c:pt idx="199">
                  <c:v>0.98666666666667</c:v>
                </c:pt>
                <c:pt idx="200">
                  <c:v>0.98666666666667</c:v>
                </c:pt>
                <c:pt idx="201">
                  <c:v>0.98666666666667</c:v>
                </c:pt>
                <c:pt idx="202">
                  <c:v>0.98666666666667</c:v>
                </c:pt>
                <c:pt idx="203">
                  <c:v>0.98666666666667</c:v>
                </c:pt>
                <c:pt idx="204">
                  <c:v>0.98666666666667</c:v>
                </c:pt>
                <c:pt idx="205">
                  <c:v>0.98666666666667</c:v>
                </c:pt>
                <c:pt idx="206">
                  <c:v>0.98666666666667</c:v>
                </c:pt>
                <c:pt idx="207">
                  <c:v>0.98666666666667</c:v>
                </c:pt>
                <c:pt idx="208">
                  <c:v>0.98666666666667</c:v>
                </c:pt>
                <c:pt idx="209">
                  <c:v>0.98666666666667</c:v>
                </c:pt>
                <c:pt idx="210">
                  <c:v>0.98666666666667</c:v>
                </c:pt>
                <c:pt idx="211">
                  <c:v>0.98666666666667</c:v>
                </c:pt>
                <c:pt idx="212">
                  <c:v>0.98666666666667</c:v>
                </c:pt>
                <c:pt idx="213">
                  <c:v>0.98666666666667</c:v>
                </c:pt>
                <c:pt idx="214">
                  <c:v>0.98666666666667</c:v>
                </c:pt>
                <c:pt idx="215">
                  <c:v>0.98666666666667</c:v>
                </c:pt>
                <c:pt idx="216">
                  <c:v>0.98666666666667</c:v>
                </c:pt>
                <c:pt idx="217">
                  <c:v>0.98666666666667</c:v>
                </c:pt>
                <c:pt idx="218">
                  <c:v>0.98666666666667</c:v>
                </c:pt>
                <c:pt idx="219">
                  <c:v>0.98666666666667</c:v>
                </c:pt>
                <c:pt idx="220">
                  <c:v>0.98666666666667</c:v>
                </c:pt>
                <c:pt idx="221">
                  <c:v>0.98666666666667</c:v>
                </c:pt>
                <c:pt idx="222">
                  <c:v>0.98666666666667</c:v>
                </c:pt>
                <c:pt idx="223">
                  <c:v>0.886666666666667</c:v>
                </c:pt>
                <c:pt idx="224">
                  <c:v>0.886666666666667</c:v>
                </c:pt>
                <c:pt idx="225">
                  <c:v>0.886666666666667</c:v>
                </c:pt>
                <c:pt idx="226">
                  <c:v>0.886666666666667</c:v>
                </c:pt>
                <c:pt idx="227">
                  <c:v>0.886666666666667</c:v>
                </c:pt>
                <c:pt idx="228">
                  <c:v>0.886666666666667</c:v>
                </c:pt>
                <c:pt idx="229">
                  <c:v>0.886666666666667</c:v>
                </c:pt>
                <c:pt idx="230">
                  <c:v>0.886666666666667</c:v>
                </c:pt>
                <c:pt idx="231">
                  <c:v>0.886666666666667</c:v>
                </c:pt>
                <c:pt idx="232">
                  <c:v>0.886666666666667</c:v>
                </c:pt>
                <c:pt idx="233">
                  <c:v>0.886666666666667</c:v>
                </c:pt>
                <c:pt idx="234">
                  <c:v>0.886666666666667</c:v>
                </c:pt>
                <c:pt idx="235">
                  <c:v>0.886666666666667</c:v>
                </c:pt>
                <c:pt idx="236">
                  <c:v>0.886666666666667</c:v>
                </c:pt>
                <c:pt idx="237">
                  <c:v>0.886666666666667</c:v>
                </c:pt>
                <c:pt idx="238">
                  <c:v>0.886666666666667</c:v>
                </c:pt>
                <c:pt idx="239">
                  <c:v>0.886666666666667</c:v>
                </c:pt>
                <c:pt idx="240">
                  <c:v>0.886666666666667</c:v>
                </c:pt>
                <c:pt idx="241">
                  <c:v>0.886666666666667</c:v>
                </c:pt>
                <c:pt idx="242">
                  <c:v>0.886666666666667</c:v>
                </c:pt>
                <c:pt idx="243">
                  <c:v>0.886666666666667</c:v>
                </c:pt>
                <c:pt idx="244">
                  <c:v>0.886666666666667</c:v>
                </c:pt>
                <c:pt idx="245">
                  <c:v>0.886666666666667</c:v>
                </c:pt>
                <c:pt idx="246">
                  <c:v>0.886666666666667</c:v>
                </c:pt>
                <c:pt idx="247">
                  <c:v>0.886666666666667</c:v>
                </c:pt>
                <c:pt idx="248">
                  <c:v>0.886666666666667</c:v>
                </c:pt>
                <c:pt idx="249">
                  <c:v>0.886666666666667</c:v>
                </c:pt>
                <c:pt idx="250">
                  <c:v>0.886666666666667</c:v>
                </c:pt>
                <c:pt idx="251">
                  <c:v>0.886666666666667</c:v>
                </c:pt>
                <c:pt idx="252">
                  <c:v>0.886666666666667</c:v>
                </c:pt>
                <c:pt idx="253">
                  <c:v>0.886666666666667</c:v>
                </c:pt>
                <c:pt idx="254">
                  <c:v>0.886666666666667</c:v>
                </c:pt>
                <c:pt idx="255">
                  <c:v>0.886666666666667</c:v>
                </c:pt>
                <c:pt idx="256">
                  <c:v>0.886666666666667</c:v>
                </c:pt>
                <c:pt idx="257">
                  <c:v>0.886666666666667</c:v>
                </c:pt>
                <c:pt idx="258">
                  <c:v>0.886666666666667</c:v>
                </c:pt>
                <c:pt idx="259">
                  <c:v>0.886666666666667</c:v>
                </c:pt>
                <c:pt idx="260">
                  <c:v>0.886666666666667</c:v>
                </c:pt>
                <c:pt idx="261">
                  <c:v>0.886666666666667</c:v>
                </c:pt>
                <c:pt idx="262">
                  <c:v>0.886666666666667</c:v>
                </c:pt>
                <c:pt idx="263">
                  <c:v>0.886666666666667</c:v>
                </c:pt>
                <c:pt idx="264">
                  <c:v>0.886666666666667</c:v>
                </c:pt>
                <c:pt idx="265">
                  <c:v>0.886666666666667</c:v>
                </c:pt>
                <c:pt idx="266">
                  <c:v>0.886666666666667</c:v>
                </c:pt>
                <c:pt idx="267">
                  <c:v>0.886666666666667</c:v>
                </c:pt>
                <c:pt idx="268">
                  <c:v>0.886666666666667</c:v>
                </c:pt>
                <c:pt idx="269">
                  <c:v>0.886666666666667</c:v>
                </c:pt>
                <c:pt idx="270">
                  <c:v>0.886666666666667</c:v>
                </c:pt>
                <c:pt idx="271">
                  <c:v>0.886666666666667</c:v>
                </c:pt>
                <c:pt idx="272">
                  <c:v>0.886666666666667</c:v>
                </c:pt>
                <c:pt idx="273">
                  <c:v>0.886666666666667</c:v>
                </c:pt>
                <c:pt idx="274">
                  <c:v>0.886666666666667</c:v>
                </c:pt>
                <c:pt idx="275">
                  <c:v>0.886666666666667</c:v>
                </c:pt>
                <c:pt idx="276">
                  <c:v>0.886666666666667</c:v>
                </c:pt>
                <c:pt idx="277">
                  <c:v>0.886666666666667</c:v>
                </c:pt>
                <c:pt idx="278">
                  <c:v>0.886666666666667</c:v>
                </c:pt>
                <c:pt idx="279">
                  <c:v>0.886666666666667</c:v>
                </c:pt>
                <c:pt idx="280">
                  <c:v>0.886666666666667</c:v>
                </c:pt>
                <c:pt idx="281">
                  <c:v>0.886666666666667</c:v>
                </c:pt>
                <c:pt idx="282">
                  <c:v>0.886666666666667</c:v>
                </c:pt>
                <c:pt idx="283">
                  <c:v>0.886666666666667</c:v>
                </c:pt>
                <c:pt idx="284">
                  <c:v>0.886666666666667</c:v>
                </c:pt>
                <c:pt idx="285">
                  <c:v>0.886666666666667</c:v>
                </c:pt>
                <c:pt idx="286">
                  <c:v>0.886666666666667</c:v>
                </c:pt>
                <c:pt idx="287">
                  <c:v>0.886666666666667</c:v>
                </c:pt>
                <c:pt idx="288">
                  <c:v>0.886666666666667</c:v>
                </c:pt>
                <c:pt idx="289">
                  <c:v>0.886666666666667</c:v>
                </c:pt>
                <c:pt idx="290">
                  <c:v>0.886666666666667</c:v>
                </c:pt>
                <c:pt idx="291">
                  <c:v>0.886666666666667</c:v>
                </c:pt>
                <c:pt idx="292">
                  <c:v>0.886666666666667</c:v>
                </c:pt>
                <c:pt idx="293">
                  <c:v>0.886666666666667</c:v>
                </c:pt>
                <c:pt idx="294">
                  <c:v>0.886666666666667</c:v>
                </c:pt>
                <c:pt idx="295">
                  <c:v>0.886666666666667</c:v>
                </c:pt>
                <c:pt idx="296">
                  <c:v>0.886666666666667</c:v>
                </c:pt>
                <c:pt idx="297">
                  <c:v>0.886666666666667</c:v>
                </c:pt>
                <c:pt idx="298">
                  <c:v>0.806666666666666</c:v>
                </c:pt>
                <c:pt idx="299">
                  <c:v>0.806666666666666</c:v>
                </c:pt>
                <c:pt idx="300">
                  <c:v>0.806666666666666</c:v>
                </c:pt>
                <c:pt idx="301">
                  <c:v>0.806666666666666</c:v>
                </c:pt>
                <c:pt idx="302">
                  <c:v>0.806666666666666</c:v>
                </c:pt>
                <c:pt idx="303">
                  <c:v>0.806666666666666</c:v>
                </c:pt>
                <c:pt idx="304">
                  <c:v>0.806666666666666</c:v>
                </c:pt>
                <c:pt idx="305">
                  <c:v>0.806666666666666</c:v>
                </c:pt>
                <c:pt idx="306">
                  <c:v>0.806666666666666</c:v>
                </c:pt>
                <c:pt idx="307">
                  <c:v>0.806666666666666</c:v>
                </c:pt>
                <c:pt idx="308">
                  <c:v>0.806666666666666</c:v>
                </c:pt>
                <c:pt idx="309">
                  <c:v>0.806666666666666</c:v>
                </c:pt>
                <c:pt idx="310">
                  <c:v>0.806666666666666</c:v>
                </c:pt>
                <c:pt idx="311">
                  <c:v>0.806666666666666</c:v>
                </c:pt>
                <c:pt idx="312">
                  <c:v>0.806666666666666</c:v>
                </c:pt>
                <c:pt idx="313">
                  <c:v>0.806666666666666</c:v>
                </c:pt>
                <c:pt idx="314">
                  <c:v>0.806666666666666</c:v>
                </c:pt>
                <c:pt idx="315">
                  <c:v>0.806666666666666</c:v>
                </c:pt>
                <c:pt idx="316">
                  <c:v>0.806666666666666</c:v>
                </c:pt>
                <c:pt idx="317">
                  <c:v>0.806666666666666</c:v>
                </c:pt>
                <c:pt idx="318">
                  <c:v>0.806666666666666</c:v>
                </c:pt>
                <c:pt idx="319">
                  <c:v>0.806666666666666</c:v>
                </c:pt>
                <c:pt idx="320">
                  <c:v>0.806666666666666</c:v>
                </c:pt>
                <c:pt idx="321">
                  <c:v>0.806666666666666</c:v>
                </c:pt>
                <c:pt idx="322">
                  <c:v>0.806666666666666</c:v>
                </c:pt>
                <c:pt idx="323">
                  <c:v>0.806666666666666</c:v>
                </c:pt>
                <c:pt idx="324">
                  <c:v>0.806666666666666</c:v>
                </c:pt>
                <c:pt idx="325">
                  <c:v>0.806666666666666</c:v>
                </c:pt>
                <c:pt idx="326">
                  <c:v>0.806666666666666</c:v>
                </c:pt>
                <c:pt idx="327">
                  <c:v>0.806666666666666</c:v>
                </c:pt>
                <c:pt idx="328">
                  <c:v>0.806666666666666</c:v>
                </c:pt>
                <c:pt idx="329">
                  <c:v>0.806666666666666</c:v>
                </c:pt>
                <c:pt idx="330">
                  <c:v>0.806666666666666</c:v>
                </c:pt>
                <c:pt idx="331">
                  <c:v>0.806666666666666</c:v>
                </c:pt>
                <c:pt idx="332">
                  <c:v>0.806666666666666</c:v>
                </c:pt>
                <c:pt idx="333">
                  <c:v>0.806666666666666</c:v>
                </c:pt>
                <c:pt idx="334">
                  <c:v>0.806666666666666</c:v>
                </c:pt>
                <c:pt idx="335">
                  <c:v>0.806666666666666</c:v>
                </c:pt>
                <c:pt idx="336">
                  <c:v>0.806666666666666</c:v>
                </c:pt>
                <c:pt idx="337">
                  <c:v>0.806666666666666</c:v>
                </c:pt>
                <c:pt idx="338">
                  <c:v>0.806666666666666</c:v>
                </c:pt>
                <c:pt idx="339">
                  <c:v>0.806666666666666</c:v>
                </c:pt>
                <c:pt idx="340">
                  <c:v>0.806666666666666</c:v>
                </c:pt>
                <c:pt idx="341">
                  <c:v>0.806666666666666</c:v>
                </c:pt>
                <c:pt idx="342">
                  <c:v>0.806666666666666</c:v>
                </c:pt>
                <c:pt idx="343">
                  <c:v>0.806666666666666</c:v>
                </c:pt>
                <c:pt idx="344">
                  <c:v>0.806666666666666</c:v>
                </c:pt>
                <c:pt idx="345">
                  <c:v>0.806666666666666</c:v>
                </c:pt>
                <c:pt idx="346">
                  <c:v>0.806666666666666</c:v>
                </c:pt>
                <c:pt idx="347">
                  <c:v>0.806666666666666</c:v>
                </c:pt>
                <c:pt idx="348">
                  <c:v>0.806666666666666</c:v>
                </c:pt>
                <c:pt idx="349">
                  <c:v>0.806666666666666</c:v>
                </c:pt>
                <c:pt idx="350">
                  <c:v>0.806666666666666</c:v>
                </c:pt>
                <c:pt idx="351">
                  <c:v>0.806666666666666</c:v>
                </c:pt>
                <c:pt idx="352">
                  <c:v>0.806666666666666</c:v>
                </c:pt>
                <c:pt idx="353">
                  <c:v>0.806666666666666</c:v>
                </c:pt>
                <c:pt idx="354">
                  <c:v>0.806666666666666</c:v>
                </c:pt>
                <c:pt idx="355">
                  <c:v>0.806666666666666</c:v>
                </c:pt>
                <c:pt idx="356">
                  <c:v>0.806666666666666</c:v>
                </c:pt>
                <c:pt idx="357">
                  <c:v>0.806666666666666</c:v>
                </c:pt>
                <c:pt idx="358">
                  <c:v>0.806666666666666</c:v>
                </c:pt>
                <c:pt idx="359">
                  <c:v>0.806666666666666</c:v>
                </c:pt>
                <c:pt idx="360">
                  <c:v>0.806666666666666</c:v>
                </c:pt>
                <c:pt idx="361">
                  <c:v>0.806666666666666</c:v>
                </c:pt>
                <c:pt idx="362">
                  <c:v>0.806666666666666</c:v>
                </c:pt>
                <c:pt idx="363">
                  <c:v>0.806666666666666</c:v>
                </c:pt>
                <c:pt idx="364">
                  <c:v>0.806666666666666</c:v>
                </c:pt>
                <c:pt idx="365">
                  <c:v>0.806666666666666</c:v>
                </c:pt>
                <c:pt idx="366">
                  <c:v>0.806666666666666</c:v>
                </c:pt>
                <c:pt idx="367">
                  <c:v>0.806666666666666</c:v>
                </c:pt>
                <c:pt idx="368">
                  <c:v>0.806666666666666</c:v>
                </c:pt>
                <c:pt idx="369">
                  <c:v>0.806666666666666</c:v>
                </c:pt>
                <c:pt idx="370">
                  <c:v>0.806666666666666</c:v>
                </c:pt>
                <c:pt idx="371">
                  <c:v>0.806666666666666</c:v>
                </c:pt>
                <c:pt idx="372">
                  <c:v>0.806666666666666</c:v>
                </c:pt>
                <c:pt idx="373">
                  <c:v>0.933333333333329</c:v>
                </c:pt>
                <c:pt idx="374">
                  <c:v>0.933333333333329</c:v>
                </c:pt>
                <c:pt idx="375">
                  <c:v>0.933333333333329</c:v>
                </c:pt>
                <c:pt idx="376">
                  <c:v>0.933333333333329</c:v>
                </c:pt>
                <c:pt idx="377">
                  <c:v>0.933333333333329</c:v>
                </c:pt>
                <c:pt idx="378">
                  <c:v>0.933333333333329</c:v>
                </c:pt>
                <c:pt idx="379">
                  <c:v>0.933333333333329</c:v>
                </c:pt>
                <c:pt idx="380">
                  <c:v>0.933333333333329</c:v>
                </c:pt>
                <c:pt idx="381">
                  <c:v>0.933333333333329</c:v>
                </c:pt>
                <c:pt idx="382">
                  <c:v>0.933333333333329</c:v>
                </c:pt>
                <c:pt idx="383">
                  <c:v>0.933333333333329</c:v>
                </c:pt>
                <c:pt idx="384">
                  <c:v>0.933333333333329</c:v>
                </c:pt>
                <c:pt idx="385">
                  <c:v>0.933333333333329</c:v>
                </c:pt>
                <c:pt idx="386">
                  <c:v>0.933333333333329</c:v>
                </c:pt>
                <c:pt idx="387">
                  <c:v>0.933333333333329</c:v>
                </c:pt>
                <c:pt idx="388">
                  <c:v>0.933333333333329</c:v>
                </c:pt>
                <c:pt idx="389">
                  <c:v>0.933333333333329</c:v>
                </c:pt>
                <c:pt idx="390">
                  <c:v>0.933333333333329</c:v>
                </c:pt>
                <c:pt idx="391">
                  <c:v>0.933333333333329</c:v>
                </c:pt>
                <c:pt idx="392">
                  <c:v>0.933333333333329</c:v>
                </c:pt>
                <c:pt idx="393">
                  <c:v>0.933333333333329</c:v>
                </c:pt>
                <c:pt idx="394">
                  <c:v>0.933333333333329</c:v>
                </c:pt>
                <c:pt idx="395">
                  <c:v>0.933333333333329</c:v>
                </c:pt>
                <c:pt idx="396">
                  <c:v>0.933333333333329</c:v>
                </c:pt>
                <c:pt idx="397">
                  <c:v>0.933333333333329</c:v>
                </c:pt>
                <c:pt idx="398">
                  <c:v>0.933333333333329</c:v>
                </c:pt>
                <c:pt idx="399">
                  <c:v>0.933333333333329</c:v>
                </c:pt>
                <c:pt idx="400">
                  <c:v>0.933333333333329</c:v>
                </c:pt>
                <c:pt idx="401">
                  <c:v>0.933333333333329</c:v>
                </c:pt>
                <c:pt idx="402">
                  <c:v>0.933333333333329</c:v>
                </c:pt>
                <c:pt idx="403">
                  <c:v>0.933333333333329</c:v>
                </c:pt>
                <c:pt idx="404">
                  <c:v>0.933333333333329</c:v>
                </c:pt>
                <c:pt idx="405">
                  <c:v>0.933333333333329</c:v>
                </c:pt>
                <c:pt idx="406">
                  <c:v>0.933333333333329</c:v>
                </c:pt>
                <c:pt idx="407">
                  <c:v>0.933333333333329</c:v>
                </c:pt>
                <c:pt idx="408">
                  <c:v>0.933333333333329</c:v>
                </c:pt>
                <c:pt idx="409">
                  <c:v>0.933333333333329</c:v>
                </c:pt>
                <c:pt idx="410">
                  <c:v>0.933333333333329</c:v>
                </c:pt>
                <c:pt idx="411">
                  <c:v>0.933333333333329</c:v>
                </c:pt>
                <c:pt idx="412">
                  <c:v>0.933333333333329</c:v>
                </c:pt>
                <c:pt idx="413">
                  <c:v>0.933333333333329</c:v>
                </c:pt>
                <c:pt idx="414">
                  <c:v>0.933333333333329</c:v>
                </c:pt>
                <c:pt idx="415">
                  <c:v>0.933333333333329</c:v>
                </c:pt>
                <c:pt idx="416">
                  <c:v>0.933333333333329</c:v>
                </c:pt>
                <c:pt idx="417">
                  <c:v>0.933333333333329</c:v>
                </c:pt>
                <c:pt idx="418">
                  <c:v>0.933333333333329</c:v>
                </c:pt>
                <c:pt idx="419">
                  <c:v>0.933333333333329</c:v>
                </c:pt>
                <c:pt idx="420">
                  <c:v>0.933333333333329</c:v>
                </c:pt>
                <c:pt idx="421">
                  <c:v>0.933333333333329</c:v>
                </c:pt>
                <c:pt idx="422">
                  <c:v>0.933333333333329</c:v>
                </c:pt>
                <c:pt idx="423">
                  <c:v>0.933333333333329</c:v>
                </c:pt>
                <c:pt idx="424">
                  <c:v>0.933333333333329</c:v>
                </c:pt>
                <c:pt idx="425">
                  <c:v>0.933333333333329</c:v>
                </c:pt>
                <c:pt idx="426">
                  <c:v>0.933333333333329</c:v>
                </c:pt>
                <c:pt idx="427">
                  <c:v>0.933333333333329</c:v>
                </c:pt>
                <c:pt idx="428">
                  <c:v>0.933333333333329</c:v>
                </c:pt>
                <c:pt idx="429">
                  <c:v>0.933333333333329</c:v>
                </c:pt>
                <c:pt idx="430">
                  <c:v>0.933333333333329</c:v>
                </c:pt>
                <c:pt idx="431">
                  <c:v>0.933333333333329</c:v>
                </c:pt>
                <c:pt idx="432">
                  <c:v>0.933333333333329</c:v>
                </c:pt>
                <c:pt idx="433">
                  <c:v>0.933333333333329</c:v>
                </c:pt>
                <c:pt idx="434">
                  <c:v>0.933333333333329</c:v>
                </c:pt>
                <c:pt idx="435">
                  <c:v>0.933333333333329</c:v>
                </c:pt>
                <c:pt idx="436">
                  <c:v>0.933333333333329</c:v>
                </c:pt>
                <c:pt idx="437">
                  <c:v>0.933333333333329</c:v>
                </c:pt>
                <c:pt idx="438">
                  <c:v>0.933333333333329</c:v>
                </c:pt>
                <c:pt idx="439">
                  <c:v>0.933333333333329</c:v>
                </c:pt>
                <c:pt idx="440">
                  <c:v>0.933333333333329</c:v>
                </c:pt>
                <c:pt idx="441">
                  <c:v>0.933333333333329</c:v>
                </c:pt>
                <c:pt idx="442">
                  <c:v>0.933333333333329</c:v>
                </c:pt>
                <c:pt idx="443">
                  <c:v>0.933333333333329</c:v>
                </c:pt>
                <c:pt idx="444">
                  <c:v>0.933333333333329</c:v>
                </c:pt>
                <c:pt idx="445">
                  <c:v>0.933333333333329</c:v>
                </c:pt>
                <c:pt idx="446">
                  <c:v>0.933333333333329</c:v>
                </c:pt>
                <c:pt idx="447">
                  <c:v>0.933333333333329</c:v>
                </c:pt>
                <c:pt idx="448">
                  <c:v>0.673333333333335</c:v>
                </c:pt>
                <c:pt idx="449">
                  <c:v>0.673333333333335</c:v>
                </c:pt>
                <c:pt idx="450">
                  <c:v>0.673333333333335</c:v>
                </c:pt>
                <c:pt idx="451">
                  <c:v>0.673333333333335</c:v>
                </c:pt>
                <c:pt idx="452">
                  <c:v>0.673333333333335</c:v>
                </c:pt>
                <c:pt idx="453">
                  <c:v>0.673333333333335</c:v>
                </c:pt>
                <c:pt idx="454">
                  <c:v>0.673333333333335</c:v>
                </c:pt>
                <c:pt idx="455">
                  <c:v>0.673333333333335</c:v>
                </c:pt>
                <c:pt idx="456">
                  <c:v>0.673333333333335</c:v>
                </c:pt>
                <c:pt idx="457">
                  <c:v>0.673333333333335</c:v>
                </c:pt>
                <c:pt idx="458">
                  <c:v>0.673333333333335</c:v>
                </c:pt>
                <c:pt idx="459">
                  <c:v>0.673333333333335</c:v>
                </c:pt>
                <c:pt idx="460">
                  <c:v>0.673333333333335</c:v>
                </c:pt>
                <c:pt idx="461">
                  <c:v>0.673333333333335</c:v>
                </c:pt>
                <c:pt idx="462">
                  <c:v>0.673333333333335</c:v>
                </c:pt>
                <c:pt idx="463">
                  <c:v>0.673333333333335</c:v>
                </c:pt>
                <c:pt idx="464">
                  <c:v>0.673333333333335</c:v>
                </c:pt>
                <c:pt idx="465">
                  <c:v>0.673333333333335</c:v>
                </c:pt>
                <c:pt idx="466">
                  <c:v>0.673333333333335</c:v>
                </c:pt>
                <c:pt idx="467">
                  <c:v>0.673333333333335</c:v>
                </c:pt>
                <c:pt idx="468">
                  <c:v>0.673333333333335</c:v>
                </c:pt>
                <c:pt idx="469">
                  <c:v>0.673333333333335</c:v>
                </c:pt>
                <c:pt idx="470">
                  <c:v>0.673333333333335</c:v>
                </c:pt>
                <c:pt idx="471">
                  <c:v>0.673333333333335</c:v>
                </c:pt>
                <c:pt idx="472">
                  <c:v>0.673333333333335</c:v>
                </c:pt>
                <c:pt idx="473">
                  <c:v>0.673333333333335</c:v>
                </c:pt>
                <c:pt idx="474">
                  <c:v>0.673333333333335</c:v>
                </c:pt>
                <c:pt idx="475">
                  <c:v>0.673333333333335</c:v>
                </c:pt>
                <c:pt idx="476">
                  <c:v>0.673333333333335</c:v>
                </c:pt>
                <c:pt idx="477">
                  <c:v>0.673333333333335</c:v>
                </c:pt>
                <c:pt idx="478">
                  <c:v>0.673333333333335</c:v>
                </c:pt>
                <c:pt idx="479">
                  <c:v>0.673333333333335</c:v>
                </c:pt>
                <c:pt idx="480">
                  <c:v>0.673333333333335</c:v>
                </c:pt>
                <c:pt idx="481">
                  <c:v>0.673333333333335</c:v>
                </c:pt>
                <c:pt idx="482">
                  <c:v>0.673333333333335</c:v>
                </c:pt>
                <c:pt idx="483">
                  <c:v>0.673333333333335</c:v>
                </c:pt>
                <c:pt idx="484">
                  <c:v>0.673333333333335</c:v>
                </c:pt>
                <c:pt idx="485">
                  <c:v>0.673333333333335</c:v>
                </c:pt>
                <c:pt idx="486">
                  <c:v>0.673333333333335</c:v>
                </c:pt>
                <c:pt idx="487">
                  <c:v>0.673333333333335</c:v>
                </c:pt>
                <c:pt idx="488">
                  <c:v>0.673333333333335</c:v>
                </c:pt>
                <c:pt idx="489">
                  <c:v>0.673333333333335</c:v>
                </c:pt>
                <c:pt idx="490">
                  <c:v>0.673333333333335</c:v>
                </c:pt>
                <c:pt idx="491">
                  <c:v>0.673333333333335</c:v>
                </c:pt>
                <c:pt idx="492">
                  <c:v>0.673333333333335</c:v>
                </c:pt>
                <c:pt idx="493">
                  <c:v>0.673333333333335</c:v>
                </c:pt>
                <c:pt idx="494">
                  <c:v>0.673333333333335</c:v>
                </c:pt>
                <c:pt idx="495">
                  <c:v>0.673333333333335</c:v>
                </c:pt>
                <c:pt idx="496">
                  <c:v>0.673333333333335</c:v>
                </c:pt>
                <c:pt idx="497">
                  <c:v>0.673333333333335</c:v>
                </c:pt>
                <c:pt idx="498">
                  <c:v>0.673333333333335</c:v>
                </c:pt>
                <c:pt idx="499">
                  <c:v>0.673333333333335</c:v>
                </c:pt>
                <c:pt idx="500">
                  <c:v>0.673333333333335</c:v>
                </c:pt>
                <c:pt idx="501">
                  <c:v>0.673333333333335</c:v>
                </c:pt>
                <c:pt idx="502">
                  <c:v>0.673333333333335</c:v>
                </c:pt>
                <c:pt idx="503">
                  <c:v>0.673333333333335</c:v>
                </c:pt>
                <c:pt idx="504">
                  <c:v>0.673333333333335</c:v>
                </c:pt>
                <c:pt idx="505">
                  <c:v>0.673333333333335</c:v>
                </c:pt>
                <c:pt idx="506">
                  <c:v>0.673333333333335</c:v>
                </c:pt>
                <c:pt idx="507">
                  <c:v>0.673333333333335</c:v>
                </c:pt>
                <c:pt idx="508">
                  <c:v>0.673333333333335</c:v>
                </c:pt>
                <c:pt idx="509">
                  <c:v>0.673333333333335</c:v>
                </c:pt>
                <c:pt idx="510">
                  <c:v>0.673333333333335</c:v>
                </c:pt>
                <c:pt idx="511">
                  <c:v>0.673333333333335</c:v>
                </c:pt>
                <c:pt idx="512">
                  <c:v>0.673333333333335</c:v>
                </c:pt>
                <c:pt idx="513">
                  <c:v>0.673333333333335</c:v>
                </c:pt>
                <c:pt idx="514">
                  <c:v>0.673333333333335</c:v>
                </c:pt>
                <c:pt idx="515">
                  <c:v>0.673333333333335</c:v>
                </c:pt>
                <c:pt idx="516">
                  <c:v>0.673333333333335</c:v>
                </c:pt>
                <c:pt idx="517">
                  <c:v>0.673333333333335</c:v>
                </c:pt>
                <c:pt idx="518">
                  <c:v>0.673333333333335</c:v>
                </c:pt>
                <c:pt idx="519">
                  <c:v>0.673333333333335</c:v>
                </c:pt>
                <c:pt idx="520">
                  <c:v>0.673333333333335</c:v>
                </c:pt>
                <c:pt idx="521">
                  <c:v>0.673333333333335</c:v>
                </c:pt>
                <c:pt idx="522">
                  <c:v>0.673333333333335</c:v>
                </c:pt>
                <c:pt idx="523">
                  <c:v>0.480000000000003</c:v>
                </c:pt>
                <c:pt idx="524">
                  <c:v>0.480000000000003</c:v>
                </c:pt>
                <c:pt idx="525">
                  <c:v>0.480000000000003</c:v>
                </c:pt>
                <c:pt idx="526">
                  <c:v>0.480000000000003</c:v>
                </c:pt>
                <c:pt idx="527">
                  <c:v>0.480000000000003</c:v>
                </c:pt>
                <c:pt idx="528">
                  <c:v>0.480000000000003</c:v>
                </c:pt>
                <c:pt idx="529">
                  <c:v>0.480000000000003</c:v>
                </c:pt>
                <c:pt idx="530">
                  <c:v>0.480000000000003</c:v>
                </c:pt>
                <c:pt idx="531">
                  <c:v>0.480000000000003</c:v>
                </c:pt>
                <c:pt idx="532">
                  <c:v>0.480000000000003</c:v>
                </c:pt>
                <c:pt idx="533">
                  <c:v>0.480000000000003</c:v>
                </c:pt>
                <c:pt idx="534">
                  <c:v>0.480000000000003</c:v>
                </c:pt>
                <c:pt idx="535">
                  <c:v>0.480000000000003</c:v>
                </c:pt>
                <c:pt idx="536">
                  <c:v>0.480000000000003</c:v>
                </c:pt>
                <c:pt idx="537">
                  <c:v>0.480000000000003</c:v>
                </c:pt>
                <c:pt idx="538">
                  <c:v>0.480000000000003</c:v>
                </c:pt>
                <c:pt idx="539">
                  <c:v>0.480000000000003</c:v>
                </c:pt>
                <c:pt idx="540">
                  <c:v>0.480000000000003</c:v>
                </c:pt>
                <c:pt idx="541">
                  <c:v>0.480000000000003</c:v>
                </c:pt>
                <c:pt idx="542">
                  <c:v>0.480000000000003</c:v>
                </c:pt>
                <c:pt idx="543">
                  <c:v>0.480000000000003</c:v>
                </c:pt>
                <c:pt idx="544">
                  <c:v>0.480000000000003</c:v>
                </c:pt>
                <c:pt idx="545">
                  <c:v>0.480000000000003</c:v>
                </c:pt>
                <c:pt idx="546">
                  <c:v>0.480000000000003</c:v>
                </c:pt>
                <c:pt idx="547">
                  <c:v>0.480000000000003</c:v>
                </c:pt>
                <c:pt idx="548">
                  <c:v>0.480000000000003</c:v>
                </c:pt>
                <c:pt idx="549">
                  <c:v>0.480000000000003</c:v>
                </c:pt>
                <c:pt idx="550">
                  <c:v>0.480000000000003</c:v>
                </c:pt>
                <c:pt idx="551">
                  <c:v>0.480000000000003</c:v>
                </c:pt>
                <c:pt idx="552">
                  <c:v>0.480000000000003</c:v>
                </c:pt>
                <c:pt idx="553">
                  <c:v>0.480000000000003</c:v>
                </c:pt>
                <c:pt idx="554">
                  <c:v>0.480000000000003</c:v>
                </c:pt>
                <c:pt idx="555">
                  <c:v>0.480000000000003</c:v>
                </c:pt>
                <c:pt idx="556">
                  <c:v>0.480000000000003</c:v>
                </c:pt>
                <c:pt idx="557">
                  <c:v>0.480000000000003</c:v>
                </c:pt>
                <c:pt idx="558">
                  <c:v>0.480000000000003</c:v>
                </c:pt>
                <c:pt idx="559">
                  <c:v>0.480000000000003</c:v>
                </c:pt>
                <c:pt idx="560">
                  <c:v>0.480000000000003</c:v>
                </c:pt>
                <c:pt idx="561">
                  <c:v>0.480000000000003</c:v>
                </c:pt>
                <c:pt idx="562">
                  <c:v>0.480000000000003</c:v>
                </c:pt>
                <c:pt idx="563">
                  <c:v>0.480000000000003</c:v>
                </c:pt>
                <c:pt idx="564">
                  <c:v>0.480000000000003</c:v>
                </c:pt>
                <c:pt idx="565">
                  <c:v>0.480000000000003</c:v>
                </c:pt>
                <c:pt idx="566">
                  <c:v>0.480000000000003</c:v>
                </c:pt>
                <c:pt idx="567">
                  <c:v>0.480000000000003</c:v>
                </c:pt>
                <c:pt idx="568">
                  <c:v>0.480000000000003</c:v>
                </c:pt>
                <c:pt idx="569">
                  <c:v>0.480000000000003</c:v>
                </c:pt>
                <c:pt idx="570">
                  <c:v>0.480000000000003</c:v>
                </c:pt>
                <c:pt idx="571">
                  <c:v>0.480000000000003</c:v>
                </c:pt>
                <c:pt idx="572">
                  <c:v>0.480000000000003</c:v>
                </c:pt>
                <c:pt idx="573">
                  <c:v>0.480000000000003</c:v>
                </c:pt>
                <c:pt idx="574">
                  <c:v>0.480000000000003</c:v>
                </c:pt>
                <c:pt idx="575">
                  <c:v>0.480000000000003</c:v>
                </c:pt>
                <c:pt idx="576">
                  <c:v>0.480000000000003</c:v>
                </c:pt>
                <c:pt idx="577">
                  <c:v>0.480000000000003</c:v>
                </c:pt>
                <c:pt idx="578">
                  <c:v>0.480000000000003</c:v>
                </c:pt>
                <c:pt idx="579">
                  <c:v>0.480000000000003</c:v>
                </c:pt>
                <c:pt idx="580">
                  <c:v>0.480000000000003</c:v>
                </c:pt>
                <c:pt idx="581">
                  <c:v>0.480000000000003</c:v>
                </c:pt>
                <c:pt idx="582">
                  <c:v>0.480000000000003</c:v>
                </c:pt>
                <c:pt idx="583">
                  <c:v>0.480000000000003</c:v>
                </c:pt>
                <c:pt idx="584">
                  <c:v>0.480000000000003</c:v>
                </c:pt>
                <c:pt idx="585">
                  <c:v>0.480000000000003</c:v>
                </c:pt>
                <c:pt idx="586">
                  <c:v>0.480000000000003</c:v>
                </c:pt>
                <c:pt idx="587">
                  <c:v>0.480000000000003</c:v>
                </c:pt>
                <c:pt idx="588">
                  <c:v>0.480000000000003</c:v>
                </c:pt>
                <c:pt idx="589">
                  <c:v>0.480000000000003</c:v>
                </c:pt>
                <c:pt idx="590">
                  <c:v>0.480000000000003</c:v>
                </c:pt>
                <c:pt idx="591">
                  <c:v>0.480000000000003</c:v>
                </c:pt>
                <c:pt idx="592">
                  <c:v>0.480000000000003</c:v>
                </c:pt>
                <c:pt idx="593">
                  <c:v>0.480000000000003</c:v>
                </c:pt>
                <c:pt idx="594">
                  <c:v>0.480000000000003</c:v>
                </c:pt>
                <c:pt idx="595">
                  <c:v>0.480000000000003</c:v>
                </c:pt>
                <c:pt idx="596">
                  <c:v>0.480000000000003</c:v>
                </c:pt>
                <c:pt idx="597">
                  <c:v>0.480000000000003</c:v>
                </c:pt>
                <c:pt idx="598">
                  <c:v>0.839999999999997</c:v>
                </c:pt>
                <c:pt idx="599">
                  <c:v>0.839999999999997</c:v>
                </c:pt>
                <c:pt idx="600">
                  <c:v>0.839999999999997</c:v>
                </c:pt>
                <c:pt idx="601">
                  <c:v>0.839999999999997</c:v>
                </c:pt>
                <c:pt idx="602">
                  <c:v>0.839999999999997</c:v>
                </c:pt>
                <c:pt idx="603">
                  <c:v>0.839999999999997</c:v>
                </c:pt>
                <c:pt idx="604">
                  <c:v>0.839999999999997</c:v>
                </c:pt>
                <c:pt idx="605">
                  <c:v>0.839999999999997</c:v>
                </c:pt>
                <c:pt idx="606">
                  <c:v>0.839999999999997</c:v>
                </c:pt>
                <c:pt idx="607">
                  <c:v>0.839999999999997</c:v>
                </c:pt>
                <c:pt idx="608">
                  <c:v>0.839999999999997</c:v>
                </c:pt>
                <c:pt idx="609">
                  <c:v>0.839999999999997</c:v>
                </c:pt>
                <c:pt idx="610">
                  <c:v>0.839999999999997</c:v>
                </c:pt>
                <c:pt idx="611">
                  <c:v>0.839999999999997</c:v>
                </c:pt>
                <c:pt idx="612">
                  <c:v>0.839999999999997</c:v>
                </c:pt>
                <c:pt idx="613">
                  <c:v>0.839999999999997</c:v>
                </c:pt>
                <c:pt idx="614">
                  <c:v>0.839999999999997</c:v>
                </c:pt>
                <c:pt idx="615">
                  <c:v>0.839999999999997</c:v>
                </c:pt>
                <c:pt idx="616">
                  <c:v>0.839999999999997</c:v>
                </c:pt>
                <c:pt idx="617">
                  <c:v>0.839999999999997</c:v>
                </c:pt>
                <c:pt idx="618">
                  <c:v>0.839999999999997</c:v>
                </c:pt>
                <c:pt idx="619">
                  <c:v>0.839999999999997</c:v>
                </c:pt>
                <c:pt idx="620">
                  <c:v>0.839999999999997</c:v>
                </c:pt>
                <c:pt idx="621">
                  <c:v>0.839999999999997</c:v>
                </c:pt>
                <c:pt idx="622">
                  <c:v>0.839999999999997</c:v>
                </c:pt>
                <c:pt idx="623">
                  <c:v>0.839999999999997</c:v>
                </c:pt>
                <c:pt idx="624">
                  <c:v>0.839999999999997</c:v>
                </c:pt>
                <c:pt idx="625">
                  <c:v>0.839999999999997</c:v>
                </c:pt>
                <c:pt idx="626">
                  <c:v>0.839999999999997</c:v>
                </c:pt>
                <c:pt idx="627">
                  <c:v>0.839999999999997</c:v>
                </c:pt>
                <c:pt idx="628">
                  <c:v>0.839999999999997</c:v>
                </c:pt>
                <c:pt idx="629">
                  <c:v>0.839999999999997</c:v>
                </c:pt>
                <c:pt idx="630">
                  <c:v>0.839999999999997</c:v>
                </c:pt>
                <c:pt idx="631">
                  <c:v>0.839999999999997</c:v>
                </c:pt>
                <c:pt idx="632">
                  <c:v>0.839999999999997</c:v>
                </c:pt>
                <c:pt idx="633">
                  <c:v>0.839999999999997</c:v>
                </c:pt>
                <c:pt idx="634">
                  <c:v>0.839999999999997</c:v>
                </c:pt>
                <c:pt idx="635">
                  <c:v>0.839999999999997</c:v>
                </c:pt>
                <c:pt idx="636">
                  <c:v>0.839999999999997</c:v>
                </c:pt>
                <c:pt idx="637">
                  <c:v>0.839999999999997</c:v>
                </c:pt>
                <c:pt idx="638">
                  <c:v>0.839999999999997</c:v>
                </c:pt>
                <c:pt idx="639">
                  <c:v>0.839999999999997</c:v>
                </c:pt>
                <c:pt idx="640">
                  <c:v>0.839999999999997</c:v>
                </c:pt>
                <c:pt idx="641">
                  <c:v>0.839999999999997</c:v>
                </c:pt>
                <c:pt idx="642">
                  <c:v>0.839999999999997</c:v>
                </c:pt>
                <c:pt idx="643">
                  <c:v>0.839999999999997</c:v>
                </c:pt>
                <c:pt idx="644">
                  <c:v>0.839999999999997</c:v>
                </c:pt>
                <c:pt idx="645">
                  <c:v>0.839999999999997</c:v>
                </c:pt>
                <c:pt idx="646">
                  <c:v>0.839999999999997</c:v>
                </c:pt>
                <c:pt idx="647">
                  <c:v>0.839999999999997</c:v>
                </c:pt>
                <c:pt idx="648">
                  <c:v>0.839999999999997</c:v>
                </c:pt>
                <c:pt idx="649">
                  <c:v>0.839999999999997</c:v>
                </c:pt>
                <c:pt idx="650">
                  <c:v>0.839999999999997</c:v>
                </c:pt>
                <c:pt idx="651">
                  <c:v>0.839999999999997</c:v>
                </c:pt>
                <c:pt idx="652">
                  <c:v>0.839999999999997</c:v>
                </c:pt>
                <c:pt idx="653">
                  <c:v>0.839999999999997</c:v>
                </c:pt>
                <c:pt idx="654">
                  <c:v>0.839999999999997</c:v>
                </c:pt>
                <c:pt idx="655">
                  <c:v>0.839999999999997</c:v>
                </c:pt>
                <c:pt idx="656">
                  <c:v>0.839999999999997</c:v>
                </c:pt>
                <c:pt idx="657">
                  <c:v>0.839999999999997</c:v>
                </c:pt>
                <c:pt idx="658">
                  <c:v>0.839999999999997</c:v>
                </c:pt>
                <c:pt idx="659">
                  <c:v>0.839999999999997</c:v>
                </c:pt>
                <c:pt idx="660">
                  <c:v>0.839999999999997</c:v>
                </c:pt>
                <c:pt idx="661">
                  <c:v>0.839999999999997</c:v>
                </c:pt>
                <c:pt idx="662">
                  <c:v>0.839999999999997</c:v>
                </c:pt>
                <c:pt idx="663">
                  <c:v>0.839999999999997</c:v>
                </c:pt>
                <c:pt idx="664">
                  <c:v>0.839999999999997</c:v>
                </c:pt>
                <c:pt idx="665">
                  <c:v>0.839999999999997</c:v>
                </c:pt>
                <c:pt idx="666">
                  <c:v>0.839999999999997</c:v>
                </c:pt>
                <c:pt idx="667">
                  <c:v>0.839999999999997</c:v>
                </c:pt>
                <c:pt idx="668">
                  <c:v>0.839999999999997</c:v>
                </c:pt>
                <c:pt idx="669">
                  <c:v>0.839999999999997</c:v>
                </c:pt>
                <c:pt idx="670">
                  <c:v>0.839999999999997</c:v>
                </c:pt>
                <c:pt idx="671">
                  <c:v>0.839999999999997</c:v>
                </c:pt>
                <c:pt idx="672">
                  <c:v>0.839999999999997</c:v>
                </c:pt>
                <c:pt idx="673">
                  <c:v>0.980000000000002</c:v>
                </c:pt>
                <c:pt idx="674">
                  <c:v>0.980000000000002</c:v>
                </c:pt>
                <c:pt idx="675">
                  <c:v>0.980000000000002</c:v>
                </c:pt>
                <c:pt idx="676">
                  <c:v>0.980000000000002</c:v>
                </c:pt>
                <c:pt idx="677">
                  <c:v>0.980000000000002</c:v>
                </c:pt>
                <c:pt idx="678">
                  <c:v>0.980000000000002</c:v>
                </c:pt>
                <c:pt idx="679">
                  <c:v>0.980000000000002</c:v>
                </c:pt>
                <c:pt idx="680">
                  <c:v>0.980000000000002</c:v>
                </c:pt>
                <c:pt idx="681">
                  <c:v>0.980000000000002</c:v>
                </c:pt>
                <c:pt idx="682">
                  <c:v>0.980000000000002</c:v>
                </c:pt>
                <c:pt idx="683">
                  <c:v>0.980000000000002</c:v>
                </c:pt>
                <c:pt idx="684">
                  <c:v>0.980000000000002</c:v>
                </c:pt>
                <c:pt idx="685">
                  <c:v>0.980000000000002</c:v>
                </c:pt>
                <c:pt idx="686">
                  <c:v>0.980000000000002</c:v>
                </c:pt>
                <c:pt idx="687">
                  <c:v>0.980000000000002</c:v>
                </c:pt>
                <c:pt idx="688">
                  <c:v>0.980000000000002</c:v>
                </c:pt>
                <c:pt idx="689">
                  <c:v>0.980000000000002</c:v>
                </c:pt>
                <c:pt idx="690">
                  <c:v>0.980000000000002</c:v>
                </c:pt>
                <c:pt idx="691">
                  <c:v>0.980000000000002</c:v>
                </c:pt>
                <c:pt idx="692">
                  <c:v>0.980000000000002</c:v>
                </c:pt>
                <c:pt idx="693">
                  <c:v>0.980000000000002</c:v>
                </c:pt>
                <c:pt idx="694">
                  <c:v>0.980000000000002</c:v>
                </c:pt>
                <c:pt idx="695">
                  <c:v>0.980000000000002</c:v>
                </c:pt>
                <c:pt idx="696">
                  <c:v>0.980000000000002</c:v>
                </c:pt>
                <c:pt idx="697">
                  <c:v>0.980000000000002</c:v>
                </c:pt>
                <c:pt idx="698">
                  <c:v>0.980000000000002</c:v>
                </c:pt>
                <c:pt idx="699">
                  <c:v>0.980000000000002</c:v>
                </c:pt>
                <c:pt idx="700">
                  <c:v>0.980000000000002</c:v>
                </c:pt>
                <c:pt idx="701">
                  <c:v>0.980000000000002</c:v>
                </c:pt>
                <c:pt idx="702">
                  <c:v>0.980000000000002</c:v>
                </c:pt>
                <c:pt idx="703">
                  <c:v>0.980000000000002</c:v>
                </c:pt>
                <c:pt idx="704">
                  <c:v>0.980000000000002</c:v>
                </c:pt>
                <c:pt idx="705">
                  <c:v>0.980000000000002</c:v>
                </c:pt>
                <c:pt idx="706">
                  <c:v>0.980000000000002</c:v>
                </c:pt>
                <c:pt idx="707">
                  <c:v>0.980000000000002</c:v>
                </c:pt>
                <c:pt idx="708">
                  <c:v>0.980000000000002</c:v>
                </c:pt>
                <c:pt idx="709">
                  <c:v>0.980000000000002</c:v>
                </c:pt>
                <c:pt idx="710">
                  <c:v>0.980000000000002</c:v>
                </c:pt>
                <c:pt idx="711">
                  <c:v>0.980000000000002</c:v>
                </c:pt>
                <c:pt idx="712">
                  <c:v>0.980000000000002</c:v>
                </c:pt>
                <c:pt idx="713">
                  <c:v>0.980000000000002</c:v>
                </c:pt>
                <c:pt idx="714">
                  <c:v>0.980000000000002</c:v>
                </c:pt>
                <c:pt idx="715">
                  <c:v>0.980000000000002</c:v>
                </c:pt>
                <c:pt idx="716">
                  <c:v>0.980000000000002</c:v>
                </c:pt>
                <c:pt idx="717">
                  <c:v>0.980000000000002</c:v>
                </c:pt>
                <c:pt idx="718">
                  <c:v>0.980000000000002</c:v>
                </c:pt>
                <c:pt idx="719">
                  <c:v>0.980000000000002</c:v>
                </c:pt>
                <c:pt idx="720">
                  <c:v>0.980000000000002</c:v>
                </c:pt>
                <c:pt idx="721">
                  <c:v>0.980000000000002</c:v>
                </c:pt>
                <c:pt idx="722">
                  <c:v>0.980000000000002</c:v>
                </c:pt>
                <c:pt idx="723">
                  <c:v>0.980000000000002</c:v>
                </c:pt>
                <c:pt idx="724">
                  <c:v>0.980000000000002</c:v>
                </c:pt>
                <c:pt idx="725">
                  <c:v>0.980000000000002</c:v>
                </c:pt>
                <c:pt idx="726">
                  <c:v>0.980000000000002</c:v>
                </c:pt>
                <c:pt idx="727">
                  <c:v>0.980000000000002</c:v>
                </c:pt>
                <c:pt idx="728">
                  <c:v>0.980000000000002</c:v>
                </c:pt>
                <c:pt idx="729">
                  <c:v>0.980000000000002</c:v>
                </c:pt>
                <c:pt idx="730">
                  <c:v>0.980000000000002</c:v>
                </c:pt>
                <c:pt idx="731">
                  <c:v>0.980000000000002</c:v>
                </c:pt>
                <c:pt idx="732">
                  <c:v>0.980000000000002</c:v>
                </c:pt>
                <c:pt idx="733">
                  <c:v>0.980000000000002</c:v>
                </c:pt>
                <c:pt idx="734">
                  <c:v>0.980000000000002</c:v>
                </c:pt>
                <c:pt idx="735">
                  <c:v>0.980000000000002</c:v>
                </c:pt>
                <c:pt idx="736">
                  <c:v>0.980000000000002</c:v>
                </c:pt>
                <c:pt idx="737">
                  <c:v>0.980000000000002</c:v>
                </c:pt>
                <c:pt idx="738">
                  <c:v>0.980000000000002</c:v>
                </c:pt>
                <c:pt idx="739">
                  <c:v>0.980000000000002</c:v>
                </c:pt>
                <c:pt idx="740">
                  <c:v>0.980000000000002</c:v>
                </c:pt>
                <c:pt idx="741">
                  <c:v>0.980000000000002</c:v>
                </c:pt>
                <c:pt idx="742">
                  <c:v>0.980000000000002</c:v>
                </c:pt>
                <c:pt idx="743">
                  <c:v>0.980000000000002</c:v>
                </c:pt>
                <c:pt idx="744">
                  <c:v>0.980000000000002</c:v>
                </c:pt>
                <c:pt idx="745">
                  <c:v>0.980000000000002</c:v>
                </c:pt>
                <c:pt idx="746">
                  <c:v>0.980000000000002</c:v>
                </c:pt>
                <c:pt idx="747">
                  <c:v>0.980000000000002</c:v>
                </c:pt>
                <c:pt idx="748">
                  <c:v>0.533333333333338</c:v>
                </c:pt>
                <c:pt idx="749">
                  <c:v>0.533333333333338</c:v>
                </c:pt>
                <c:pt idx="750">
                  <c:v>0.533333333333338</c:v>
                </c:pt>
                <c:pt idx="751">
                  <c:v>0.533333333333338</c:v>
                </c:pt>
                <c:pt idx="752">
                  <c:v>0.533333333333338</c:v>
                </c:pt>
                <c:pt idx="753">
                  <c:v>0.533333333333338</c:v>
                </c:pt>
                <c:pt idx="754">
                  <c:v>0.533333333333338</c:v>
                </c:pt>
                <c:pt idx="755">
                  <c:v>0.533333333333338</c:v>
                </c:pt>
                <c:pt idx="756">
                  <c:v>0.533333333333338</c:v>
                </c:pt>
                <c:pt idx="757">
                  <c:v>0.533333333333338</c:v>
                </c:pt>
                <c:pt idx="758">
                  <c:v>0.533333333333338</c:v>
                </c:pt>
                <c:pt idx="759">
                  <c:v>0.533333333333338</c:v>
                </c:pt>
                <c:pt idx="760">
                  <c:v>0.533333333333338</c:v>
                </c:pt>
                <c:pt idx="761">
                  <c:v>0.533333333333338</c:v>
                </c:pt>
                <c:pt idx="762">
                  <c:v>0.533333333333338</c:v>
                </c:pt>
                <c:pt idx="763">
                  <c:v>0.533333333333338</c:v>
                </c:pt>
                <c:pt idx="764">
                  <c:v>0.533333333333338</c:v>
                </c:pt>
                <c:pt idx="765">
                  <c:v>0.533333333333338</c:v>
                </c:pt>
                <c:pt idx="766">
                  <c:v>0.533333333333338</c:v>
                </c:pt>
                <c:pt idx="767">
                  <c:v>0.533333333333338</c:v>
                </c:pt>
                <c:pt idx="768">
                  <c:v>0.533333333333338</c:v>
                </c:pt>
                <c:pt idx="769">
                  <c:v>0.533333333333338</c:v>
                </c:pt>
                <c:pt idx="770">
                  <c:v>0.533333333333338</c:v>
                </c:pt>
                <c:pt idx="771">
                  <c:v>0.533333333333338</c:v>
                </c:pt>
                <c:pt idx="772">
                  <c:v>0.533333333333338</c:v>
                </c:pt>
                <c:pt idx="773">
                  <c:v>0.533333333333338</c:v>
                </c:pt>
                <c:pt idx="774">
                  <c:v>0.533333333333338</c:v>
                </c:pt>
                <c:pt idx="775">
                  <c:v>0.533333333333338</c:v>
                </c:pt>
                <c:pt idx="776">
                  <c:v>0.533333333333338</c:v>
                </c:pt>
                <c:pt idx="777">
                  <c:v>0.533333333333338</c:v>
                </c:pt>
                <c:pt idx="778">
                  <c:v>0.533333333333338</c:v>
                </c:pt>
                <c:pt idx="779">
                  <c:v>0.533333333333338</c:v>
                </c:pt>
                <c:pt idx="780">
                  <c:v>0.533333333333338</c:v>
                </c:pt>
                <c:pt idx="781">
                  <c:v>0.533333333333338</c:v>
                </c:pt>
                <c:pt idx="782">
                  <c:v>0.533333333333338</c:v>
                </c:pt>
                <c:pt idx="783">
                  <c:v>0.533333333333338</c:v>
                </c:pt>
                <c:pt idx="784">
                  <c:v>0.533333333333338</c:v>
                </c:pt>
                <c:pt idx="785">
                  <c:v>0.533333333333338</c:v>
                </c:pt>
                <c:pt idx="786">
                  <c:v>0.533333333333338</c:v>
                </c:pt>
                <c:pt idx="787">
                  <c:v>0.533333333333338</c:v>
                </c:pt>
                <c:pt idx="788">
                  <c:v>0.533333333333338</c:v>
                </c:pt>
                <c:pt idx="789">
                  <c:v>0.533333333333338</c:v>
                </c:pt>
                <c:pt idx="790">
                  <c:v>0.533333333333338</c:v>
                </c:pt>
                <c:pt idx="791">
                  <c:v>0.533333333333338</c:v>
                </c:pt>
                <c:pt idx="792">
                  <c:v>0.533333333333338</c:v>
                </c:pt>
                <c:pt idx="793">
                  <c:v>0.533333333333338</c:v>
                </c:pt>
                <c:pt idx="794">
                  <c:v>0.533333333333338</c:v>
                </c:pt>
                <c:pt idx="795">
                  <c:v>0.533333333333338</c:v>
                </c:pt>
                <c:pt idx="796">
                  <c:v>0.533333333333338</c:v>
                </c:pt>
                <c:pt idx="797">
                  <c:v>0.533333333333338</c:v>
                </c:pt>
                <c:pt idx="798">
                  <c:v>0.533333333333338</c:v>
                </c:pt>
                <c:pt idx="799">
                  <c:v>0.533333333333338</c:v>
                </c:pt>
                <c:pt idx="800">
                  <c:v>0.533333333333338</c:v>
                </c:pt>
                <c:pt idx="801">
                  <c:v>0.533333333333338</c:v>
                </c:pt>
                <c:pt idx="802">
                  <c:v>0.533333333333338</c:v>
                </c:pt>
                <c:pt idx="803">
                  <c:v>0.533333333333338</c:v>
                </c:pt>
                <c:pt idx="804">
                  <c:v>0.533333333333338</c:v>
                </c:pt>
                <c:pt idx="805">
                  <c:v>0.533333333333338</c:v>
                </c:pt>
                <c:pt idx="806">
                  <c:v>0.533333333333338</c:v>
                </c:pt>
                <c:pt idx="807">
                  <c:v>0.533333333333338</c:v>
                </c:pt>
                <c:pt idx="808">
                  <c:v>0.533333333333338</c:v>
                </c:pt>
                <c:pt idx="809">
                  <c:v>0.533333333333338</c:v>
                </c:pt>
                <c:pt idx="810">
                  <c:v>0.533333333333338</c:v>
                </c:pt>
                <c:pt idx="811">
                  <c:v>0.533333333333338</c:v>
                </c:pt>
                <c:pt idx="812">
                  <c:v>0.533333333333338</c:v>
                </c:pt>
                <c:pt idx="813">
                  <c:v>0.533333333333338</c:v>
                </c:pt>
                <c:pt idx="814">
                  <c:v>0.533333333333338</c:v>
                </c:pt>
                <c:pt idx="815">
                  <c:v>0.533333333333338</c:v>
                </c:pt>
                <c:pt idx="816">
                  <c:v>0.533333333333338</c:v>
                </c:pt>
                <c:pt idx="817">
                  <c:v>0.533333333333338</c:v>
                </c:pt>
                <c:pt idx="818">
                  <c:v>0.533333333333338</c:v>
                </c:pt>
                <c:pt idx="819">
                  <c:v>0.533333333333338</c:v>
                </c:pt>
                <c:pt idx="820">
                  <c:v>0.533333333333338</c:v>
                </c:pt>
                <c:pt idx="821">
                  <c:v>0.533333333333338</c:v>
                </c:pt>
                <c:pt idx="822">
                  <c:v>0.533333333333338</c:v>
                </c:pt>
                <c:pt idx="823">
                  <c:v>0.98666666666667</c:v>
                </c:pt>
                <c:pt idx="824">
                  <c:v>0.98666666666667</c:v>
                </c:pt>
                <c:pt idx="825">
                  <c:v>0.98666666666667</c:v>
                </c:pt>
                <c:pt idx="826">
                  <c:v>0.98666666666667</c:v>
                </c:pt>
                <c:pt idx="827">
                  <c:v>0.98666666666667</c:v>
                </c:pt>
                <c:pt idx="828">
                  <c:v>0.98666666666667</c:v>
                </c:pt>
                <c:pt idx="829">
                  <c:v>0.98666666666667</c:v>
                </c:pt>
                <c:pt idx="830">
                  <c:v>0.98666666666667</c:v>
                </c:pt>
                <c:pt idx="831">
                  <c:v>0.98666666666667</c:v>
                </c:pt>
                <c:pt idx="832">
                  <c:v>0.98666666666667</c:v>
                </c:pt>
                <c:pt idx="833">
                  <c:v>0.98666666666667</c:v>
                </c:pt>
                <c:pt idx="834">
                  <c:v>0.98666666666667</c:v>
                </c:pt>
                <c:pt idx="835">
                  <c:v>0.98666666666667</c:v>
                </c:pt>
                <c:pt idx="836">
                  <c:v>0.98666666666667</c:v>
                </c:pt>
                <c:pt idx="837">
                  <c:v>0.98666666666667</c:v>
                </c:pt>
                <c:pt idx="838">
                  <c:v>0.98666666666667</c:v>
                </c:pt>
                <c:pt idx="839">
                  <c:v>0.98666666666667</c:v>
                </c:pt>
                <c:pt idx="840">
                  <c:v>0.98666666666667</c:v>
                </c:pt>
                <c:pt idx="841">
                  <c:v>0.98666666666667</c:v>
                </c:pt>
                <c:pt idx="842">
                  <c:v>0.98666666666667</c:v>
                </c:pt>
                <c:pt idx="843">
                  <c:v>0.98666666666667</c:v>
                </c:pt>
                <c:pt idx="844">
                  <c:v>0.98666666666667</c:v>
                </c:pt>
                <c:pt idx="845">
                  <c:v>0.98666666666667</c:v>
                </c:pt>
                <c:pt idx="846">
                  <c:v>0.98666666666667</c:v>
                </c:pt>
                <c:pt idx="847">
                  <c:v>0.98666666666667</c:v>
                </c:pt>
                <c:pt idx="848">
                  <c:v>0.98666666666667</c:v>
                </c:pt>
                <c:pt idx="849">
                  <c:v>0.98666666666667</c:v>
                </c:pt>
                <c:pt idx="850">
                  <c:v>0.98666666666667</c:v>
                </c:pt>
                <c:pt idx="851">
                  <c:v>0.98666666666667</c:v>
                </c:pt>
                <c:pt idx="852">
                  <c:v>0.98666666666667</c:v>
                </c:pt>
                <c:pt idx="853">
                  <c:v>0.98666666666667</c:v>
                </c:pt>
                <c:pt idx="854">
                  <c:v>0.98666666666667</c:v>
                </c:pt>
                <c:pt idx="855">
                  <c:v>0.98666666666667</c:v>
                </c:pt>
                <c:pt idx="856">
                  <c:v>0.98666666666667</c:v>
                </c:pt>
                <c:pt idx="857">
                  <c:v>0.98666666666667</c:v>
                </c:pt>
                <c:pt idx="858">
                  <c:v>0.98666666666667</c:v>
                </c:pt>
                <c:pt idx="859">
                  <c:v>0.98666666666667</c:v>
                </c:pt>
                <c:pt idx="860">
                  <c:v>0.98666666666667</c:v>
                </c:pt>
                <c:pt idx="861">
                  <c:v>0.98666666666667</c:v>
                </c:pt>
                <c:pt idx="862">
                  <c:v>0.98666666666667</c:v>
                </c:pt>
                <c:pt idx="863">
                  <c:v>0.98666666666667</c:v>
                </c:pt>
                <c:pt idx="864">
                  <c:v>0.98666666666667</c:v>
                </c:pt>
                <c:pt idx="865">
                  <c:v>0.98666666666667</c:v>
                </c:pt>
                <c:pt idx="866">
                  <c:v>0.98666666666667</c:v>
                </c:pt>
                <c:pt idx="867">
                  <c:v>0.98666666666667</c:v>
                </c:pt>
                <c:pt idx="868">
                  <c:v>0.98666666666667</c:v>
                </c:pt>
                <c:pt idx="869">
                  <c:v>0.98666666666667</c:v>
                </c:pt>
                <c:pt idx="870">
                  <c:v>0.98666666666667</c:v>
                </c:pt>
                <c:pt idx="871">
                  <c:v>0.98666666666667</c:v>
                </c:pt>
                <c:pt idx="872">
                  <c:v>0.98666666666667</c:v>
                </c:pt>
                <c:pt idx="873">
                  <c:v>0.98666666666667</c:v>
                </c:pt>
                <c:pt idx="874">
                  <c:v>0.98666666666667</c:v>
                </c:pt>
                <c:pt idx="875">
                  <c:v>0.98666666666667</c:v>
                </c:pt>
                <c:pt idx="876">
                  <c:v>0.98666666666667</c:v>
                </c:pt>
                <c:pt idx="877">
                  <c:v>0.98666666666667</c:v>
                </c:pt>
                <c:pt idx="878">
                  <c:v>0.98666666666667</c:v>
                </c:pt>
                <c:pt idx="879">
                  <c:v>0.98666666666667</c:v>
                </c:pt>
                <c:pt idx="880">
                  <c:v>0.98666666666667</c:v>
                </c:pt>
                <c:pt idx="881">
                  <c:v>0.98666666666667</c:v>
                </c:pt>
                <c:pt idx="882">
                  <c:v>0.98666666666667</c:v>
                </c:pt>
                <c:pt idx="883">
                  <c:v>0.98666666666667</c:v>
                </c:pt>
                <c:pt idx="884">
                  <c:v>0.98666666666667</c:v>
                </c:pt>
                <c:pt idx="885">
                  <c:v>0.98666666666667</c:v>
                </c:pt>
                <c:pt idx="886">
                  <c:v>0.98666666666667</c:v>
                </c:pt>
                <c:pt idx="887">
                  <c:v>0.98666666666667</c:v>
                </c:pt>
                <c:pt idx="888">
                  <c:v>0.98666666666667</c:v>
                </c:pt>
                <c:pt idx="889">
                  <c:v>0.98666666666667</c:v>
                </c:pt>
                <c:pt idx="890">
                  <c:v>0.98666666666667</c:v>
                </c:pt>
                <c:pt idx="891">
                  <c:v>0.98666666666667</c:v>
                </c:pt>
                <c:pt idx="892">
                  <c:v>0.98666666666667</c:v>
                </c:pt>
                <c:pt idx="893">
                  <c:v>0.98666666666667</c:v>
                </c:pt>
                <c:pt idx="894">
                  <c:v>0.98666666666667</c:v>
                </c:pt>
                <c:pt idx="895">
                  <c:v>0.98666666666667</c:v>
                </c:pt>
                <c:pt idx="896">
                  <c:v>0.98666666666667</c:v>
                </c:pt>
                <c:pt idx="897">
                  <c:v>0.98666666666667</c:v>
                </c:pt>
              </c:numCache>
            </c:numRef>
          </c:xVal>
          <c:yVal>
            <c:numRef>
              <c:f>ANOVA1_HID2!$C$6:$C$905</c:f>
              <c:numCache>
                <c:formatCode>0.000</c:formatCode>
                <c:ptCount val="900"/>
                <c:pt idx="0">
                  <c:v>1.0</c:v>
                </c:pt>
                <c:pt idx="1">
                  <c:v>1.0</c:v>
                </c:pt>
                <c:pt idx="2">
                  <c:v>1.0</c:v>
                </c:pt>
                <c:pt idx="3">
                  <c:v>1.0</c:v>
                </c:pt>
                <c:pt idx="4">
                  <c:v>1.0</c:v>
                </c:pt>
                <c:pt idx="5">
                  <c:v>1.0</c:v>
                </c:pt>
                <c:pt idx="6">
                  <c:v>1.0</c:v>
                </c:pt>
                <c:pt idx="7">
                  <c:v>1.0</c:v>
                </c:pt>
                <c:pt idx="8">
                  <c:v>0.5</c:v>
                </c:pt>
                <c:pt idx="9">
                  <c:v>1.0</c:v>
                </c:pt>
                <c:pt idx="10">
                  <c:v>1.0</c:v>
                </c:pt>
                <c:pt idx="11">
                  <c:v>1.0</c:v>
                </c:pt>
                <c:pt idx="12">
                  <c:v>1.0</c:v>
                </c:pt>
                <c:pt idx="13">
                  <c:v>1.0</c:v>
                </c:pt>
                <c:pt idx="14">
                  <c:v>1.0</c:v>
                </c:pt>
                <c:pt idx="15">
                  <c:v>1.0</c:v>
                </c:pt>
                <c:pt idx="16">
                  <c:v>1.0</c:v>
                </c:pt>
                <c:pt idx="17">
                  <c:v>1.0</c:v>
                </c:pt>
                <c:pt idx="18">
                  <c:v>0.5</c:v>
                </c:pt>
                <c:pt idx="19">
                  <c:v>1.0</c:v>
                </c:pt>
                <c:pt idx="20">
                  <c:v>1.0</c:v>
                </c:pt>
                <c:pt idx="21">
                  <c:v>1.0</c:v>
                </c:pt>
                <c:pt idx="22">
                  <c:v>1.0</c:v>
                </c:pt>
                <c:pt idx="23">
                  <c:v>1.0</c:v>
                </c:pt>
                <c:pt idx="24">
                  <c:v>1.0</c:v>
                </c:pt>
                <c:pt idx="25">
                  <c:v>1.0</c:v>
                </c:pt>
                <c:pt idx="26">
                  <c:v>1.0</c:v>
                </c:pt>
                <c:pt idx="27">
                  <c:v>1.0</c:v>
                </c:pt>
                <c:pt idx="28">
                  <c:v>1.0</c:v>
                </c:pt>
                <c:pt idx="29">
                  <c:v>1.0</c:v>
                </c:pt>
                <c:pt idx="30">
                  <c:v>1.0</c:v>
                </c:pt>
                <c:pt idx="31">
                  <c:v>1.0</c:v>
                </c:pt>
                <c:pt idx="32">
                  <c:v>1.0</c:v>
                </c:pt>
                <c:pt idx="33">
                  <c:v>1.0</c:v>
                </c:pt>
                <c:pt idx="34">
                  <c:v>1.0</c:v>
                </c:pt>
                <c:pt idx="35">
                  <c:v>1.0</c:v>
                </c:pt>
                <c:pt idx="36">
                  <c:v>1.0</c:v>
                </c:pt>
                <c:pt idx="37">
                  <c:v>1.0</c:v>
                </c:pt>
                <c:pt idx="38">
                  <c:v>0.5</c:v>
                </c:pt>
                <c:pt idx="39">
                  <c:v>1.0</c:v>
                </c:pt>
                <c:pt idx="40">
                  <c:v>1.0</c:v>
                </c:pt>
                <c:pt idx="41">
                  <c:v>1.0</c:v>
                </c:pt>
                <c:pt idx="42">
                  <c:v>1.0</c:v>
                </c:pt>
                <c:pt idx="43">
                  <c:v>1.0</c:v>
                </c:pt>
                <c:pt idx="44">
                  <c:v>1.0</c:v>
                </c:pt>
                <c:pt idx="45">
                  <c:v>1.0</c:v>
                </c:pt>
                <c:pt idx="46">
                  <c:v>1.0</c:v>
                </c:pt>
                <c:pt idx="47">
                  <c:v>1.0</c:v>
                </c:pt>
                <c:pt idx="48">
                  <c:v>0.5</c:v>
                </c:pt>
                <c:pt idx="49">
                  <c:v>1.0</c:v>
                </c:pt>
                <c:pt idx="50">
                  <c:v>1.0</c:v>
                </c:pt>
                <c:pt idx="51">
                  <c:v>1.0</c:v>
                </c:pt>
                <c:pt idx="52">
                  <c:v>1.0</c:v>
                </c:pt>
                <c:pt idx="53">
                  <c:v>1.0</c:v>
                </c:pt>
                <c:pt idx="54">
                  <c:v>1.0</c:v>
                </c:pt>
                <c:pt idx="55">
                  <c:v>1.0</c:v>
                </c:pt>
                <c:pt idx="56">
                  <c:v>1.0</c:v>
                </c:pt>
                <c:pt idx="57">
                  <c:v>1.0</c:v>
                </c:pt>
                <c:pt idx="58">
                  <c:v>1.0</c:v>
                </c:pt>
                <c:pt idx="59">
                  <c:v>0.5</c:v>
                </c:pt>
                <c:pt idx="60">
                  <c:v>1.0</c:v>
                </c:pt>
                <c:pt idx="61">
                  <c:v>1.0</c:v>
                </c:pt>
                <c:pt idx="62">
                  <c:v>1.0</c:v>
                </c:pt>
                <c:pt idx="63">
                  <c:v>1.0</c:v>
                </c:pt>
                <c:pt idx="64">
                  <c:v>1.0</c:v>
                </c:pt>
                <c:pt idx="65">
                  <c:v>1.0</c:v>
                </c:pt>
                <c:pt idx="66">
                  <c:v>1.0</c:v>
                </c:pt>
                <c:pt idx="67">
                  <c:v>1.0</c:v>
                </c:pt>
                <c:pt idx="68">
                  <c:v>1.0</c:v>
                </c:pt>
                <c:pt idx="69">
                  <c:v>1.0</c:v>
                </c:pt>
                <c:pt idx="70">
                  <c:v>1.0</c:v>
                </c:pt>
                <c:pt idx="71">
                  <c:v>1.0</c:v>
                </c:pt>
                <c:pt idx="72">
                  <c:v>1.0</c:v>
                </c:pt>
                <c:pt idx="73">
                  <c:v>1.0</c:v>
                </c:pt>
                <c:pt idx="74">
                  <c:v>1.0</c:v>
                </c:pt>
                <c:pt idx="75">
                  <c:v>0.0</c:v>
                </c:pt>
                <c:pt idx="76">
                  <c:v>0.5</c:v>
                </c:pt>
                <c:pt idx="77">
                  <c:v>1.0</c:v>
                </c:pt>
                <c:pt idx="78">
                  <c:v>0.0</c:v>
                </c:pt>
                <c:pt idx="79">
                  <c:v>0.5</c:v>
                </c:pt>
                <c:pt idx="80">
                  <c:v>0.5</c:v>
                </c:pt>
                <c:pt idx="81">
                  <c:v>1.0</c:v>
                </c:pt>
                <c:pt idx="82">
                  <c:v>1.0</c:v>
                </c:pt>
                <c:pt idx="83">
                  <c:v>0.0</c:v>
                </c:pt>
                <c:pt idx="84">
                  <c:v>0.5</c:v>
                </c:pt>
                <c:pt idx="85">
                  <c:v>0.5</c:v>
                </c:pt>
                <c:pt idx="86">
                  <c:v>1.0</c:v>
                </c:pt>
                <c:pt idx="87">
                  <c:v>1.0</c:v>
                </c:pt>
                <c:pt idx="88">
                  <c:v>1.0</c:v>
                </c:pt>
                <c:pt idx="89">
                  <c:v>0.5</c:v>
                </c:pt>
                <c:pt idx="90">
                  <c:v>0.5</c:v>
                </c:pt>
                <c:pt idx="91">
                  <c:v>1.0</c:v>
                </c:pt>
                <c:pt idx="92">
                  <c:v>0.5</c:v>
                </c:pt>
                <c:pt idx="93">
                  <c:v>1.0</c:v>
                </c:pt>
                <c:pt idx="94">
                  <c:v>1.0</c:v>
                </c:pt>
                <c:pt idx="95">
                  <c:v>0.0</c:v>
                </c:pt>
                <c:pt idx="96">
                  <c:v>0.5</c:v>
                </c:pt>
                <c:pt idx="97">
                  <c:v>0.5</c:v>
                </c:pt>
                <c:pt idx="98">
                  <c:v>0.5</c:v>
                </c:pt>
                <c:pt idx="99">
                  <c:v>0.5</c:v>
                </c:pt>
                <c:pt idx="100">
                  <c:v>0.5</c:v>
                </c:pt>
                <c:pt idx="101">
                  <c:v>0.5</c:v>
                </c:pt>
                <c:pt idx="102">
                  <c:v>0.5</c:v>
                </c:pt>
                <c:pt idx="103">
                  <c:v>0.5</c:v>
                </c:pt>
                <c:pt idx="104">
                  <c:v>0.5</c:v>
                </c:pt>
                <c:pt idx="105">
                  <c:v>1.0</c:v>
                </c:pt>
                <c:pt idx="106">
                  <c:v>1.0</c:v>
                </c:pt>
                <c:pt idx="107">
                  <c:v>1.0</c:v>
                </c:pt>
                <c:pt idx="108">
                  <c:v>1.0</c:v>
                </c:pt>
                <c:pt idx="109">
                  <c:v>0.5</c:v>
                </c:pt>
                <c:pt idx="110">
                  <c:v>1.0</c:v>
                </c:pt>
                <c:pt idx="111">
                  <c:v>1.0</c:v>
                </c:pt>
                <c:pt idx="112">
                  <c:v>1.0</c:v>
                </c:pt>
                <c:pt idx="113">
                  <c:v>0.0</c:v>
                </c:pt>
                <c:pt idx="114">
                  <c:v>1.0</c:v>
                </c:pt>
                <c:pt idx="115">
                  <c:v>0.0</c:v>
                </c:pt>
                <c:pt idx="116">
                  <c:v>1.0</c:v>
                </c:pt>
                <c:pt idx="117">
                  <c:v>0.0</c:v>
                </c:pt>
                <c:pt idx="118">
                  <c:v>0.5</c:v>
                </c:pt>
                <c:pt idx="119">
                  <c:v>0.5</c:v>
                </c:pt>
                <c:pt idx="120">
                  <c:v>0.5</c:v>
                </c:pt>
                <c:pt idx="121">
                  <c:v>0.5</c:v>
                </c:pt>
                <c:pt idx="122">
                  <c:v>0.5</c:v>
                </c:pt>
                <c:pt idx="123">
                  <c:v>0.0</c:v>
                </c:pt>
                <c:pt idx="124">
                  <c:v>0.5</c:v>
                </c:pt>
                <c:pt idx="125">
                  <c:v>1.0</c:v>
                </c:pt>
                <c:pt idx="126">
                  <c:v>0.5</c:v>
                </c:pt>
                <c:pt idx="127">
                  <c:v>0.5</c:v>
                </c:pt>
                <c:pt idx="128">
                  <c:v>1.0</c:v>
                </c:pt>
                <c:pt idx="129">
                  <c:v>0.5</c:v>
                </c:pt>
                <c:pt idx="130">
                  <c:v>0.5</c:v>
                </c:pt>
                <c:pt idx="131">
                  <c:v>1.0</c:v>
                </c:pt>
                <c:pt idx="132">
                  <c:v>0.5</c:v>
                </c:pt>
                <c:pt idx="133">
                  <c:v>0.5</c:v>
                </c:pt>
                <c:pt idx="134">
                  <c:v>0.5</c:v>
                </c:pt>
                <c:pt idx="135">
                  <c:v>1.0</c:v>
                </c:pt>
                <c:pt idx="136">
                  <c:v>0.5</c:v>
                </c:pt>
                <c:pt idx="137">
                  <c:v>0.5</c:v>
                </c:pt>
                <c:pt idx="138">
                  <c:v>1.0</c:v>
                </c:pt>
                <c:pt idx="139">
                  <c:v>1.0</c:v>
                </c:pt>
                <c:pt idx="140">
                  <c:v>1.0</c:v>
                </c:pt>
                <c:pt idx="141">
                  <c:v>1.0</c:v>
                </c:pt>
                <c:pt idx="142">
                  <c:v>0.0</c:v>
                </c:pt>
                <c:pt idx="143">
                  <c:v>0.5</c:v>
                </c:pt>
                <c:pt idx="144">
                  <c:v>1.0</c:v>
                </c:pt>
                <c:pt idx="145">
                  <c:v>0.5</c:v>
                </c:pt>
                <c:pt idx="146">
                  <c:v>1.0</c:v>
                </c:pt>
                <c:pt idx="147">
                  <c:v>1.0</c:v>
                </c:pt>
                <c:pt idx="148">
                  <c:v>1.0</c:v>
                </c:pt>
                <c:pt idx="149">
                  <c:v>1.0</c:v>
                </c:pt>
                <c:pt idx="150">
                  <c:v>1.0</c:v>
                </c:pt>
                <c:pt idx="151">
                  <c:v>1.0</c:v>
                </c:pt>
                <c:pt idx="152">
                  <c:v>1.0</c:v>
                </c:pt>
                <c:pt idx="153">
                  <c:v>1.0</c:v>
                </c:pt>
                <c:pt idx="154">
                  <c:v>1.0</c:v>
                </c:pt>
                <c:pt idx="155">
                  <c:v>1.0</c:v>
                </c:pt>
                <c:pt idx="156">
                  <c:v>1.0</c:v>
                </c:pt>
                <c:pt idx="157">
                  <c:v>1.0</c:v>
                </c:pt>
                <c:pt idx="158">
                  <c:v>1.0</c:v>
                </c:pt>
                <c:pt idx="159">
                  <c:v>1.0</c:v>
                </c:pt>
                <c:pt idx="160">
                  <c:v>1.0</c:v>
                </c:pt>
                <c:pt idx="161">
                  <c:v>1.0</c:v>
                </c:pt>
                <c:pt idx="162">
                  <c:v>1.0</c:v>
                </c:pt>
                <c:pt idx="163">
                  <c:v>1.0</c:v>
                </c:pt>
                <c:pt idx="164">
                  <c:v>1.0</c:v>
                </c:pt>
                <c:pt idx="165">
                  <c:v>1.0</c:v>
                </c:pt>
                <c:pt idx="166">
                  <c:v>1.0</c:v>
                </c:pt>
                <c:pt idx="167">
                  <c:v>1.0</c:v>
                </c:pt>
                <c:pt idx="168">
                  <c:v>1.0</c:v>
                </c:pt>
                <c:pt idx="169">
                  <c:v>1.0</c:v>
                </c:pt>
                <c:pt idx="170">
                  <c:v>1.0</c:v>
                </c:pt>
                <c:pt idx="171">
                  <c:v>1.0</c:v>
                </c:pt>
                <c:pt idx="172">
                  <c:v>1.0</c:v>
                </c:pt>
                <c:pt idx="173">
                  <c:v>1.0</c:v>
                </c:pt>
                <c:pt idx="174">
                  <c:v>1.0</c:v>
                </c:pt>
                <c:pt idx="175">
                  <c:v>1.0</c:v>
                </c:pt>
                <c:pt idx="176">
                  <c:v>1.0</c:v>
                </c:pt>
                <c:pt idx="177">
                  <c:v>1.0</c:v>
                </c:pt>
                <c:pt idx="178">
                  <c:v>1.0</c:v>
                </c:pt>
                <c:pt idx="179">
                  <c:v>1.0</c:v>
                </c:pt>
                <c:pt idx="180">
                  <c:v>1.0</c:v>
                </c:pt>
                <c:pt idx="181">
                  <c:v>1.0</c:v>
                </c:pt>
                <c:pt idx="182">
                  <c:v>1.0</c:v>
                </c:pt>
                <c:pt idx="183">
                  <c:v>1.0</c:v>
                </c:pt>
                <c:pt idx="184">
                  <c:v>1.0</c:v>
                </c:pt>
                <c:pt idx="185">
                  <c:v>1.0</c:v>
                </c:pt>
                <c:pt idx="186">
                  <c:v>1.0</c:v>
                </c:pt>
                <c:pt idx="187">
                  <c:v>1.0</c:v>
                </c:pt>
                <c:pt idx="188">
                  <c:v>1.0</c:v>
                </c:pt>
                <c:pt idx="189">
                  <c:v>1.0</c:v>
                </c:pt>
                <c:pt idx="190">
                  <c:v>1.0</c:v>
                </c:pt>
                <c:pt idx="191">
                  <c:v>1.0</c:v>
                </c:pt>
                <c:pt idx="192">
                  <c:v>1.0</c:v>
                </c:pt>
                <c:pt idx="193">
                  <c:v>1.0</c:v>
                </c:pt>
                <c:pt idx="194">
                  <c:v>1.0</c:v>
                </c:pt>
                <c:pt idx="195">
                  <c:v>1.0</c:v>
                </c:pt>
                <c:pt idx="196">
                  <c:v>1.0</c:v>
                </c:pt>
                <c:pt idx="197">
                  <c:v>1.0</c:v>
                </c:pt>
                <c:pt idx="198">
                  <c:v>1.0</c:v>
                </c:pt>
                <c:pt idx="199">
                  <c:v>1.0</c:v>
                </c:pt>
                <c:pt idx="200">
                  <c:v>1.0</c:v>
                </c:pt>
                <c:pt idx="201">
                  <c:v>1.0</c:v>
                </c:pt>
                <c:pt idx="202">
                  <c:v>1.0</c:v>
                </c:pt>
                <c:pt idx="203">
                  <c:v>1.0</c:v>
                </c:pt>
                <c:pt idx="204">
                  <c:v>1.0</c:v>
                </c:pt>
                <c:pt idx="205">
                  <c:v>1.0</c:v>
                </c:pt>
                <c:pt idx="206">
                  <c:v>1.0</c:v>
                </c:pt>
                <c:pt idx="207">
                  <c:v>1.0</c:v>
                </c:pt>
                <c:pt idx="208">
                  <c:v>1.0</c:v>
                </c:pt>
                <c:pt idx="209">
                  <c:v>0.0</c:v>
                </c:pt>
                <c:pt idx="210">
                  <c:v>1.0</c:v>
                </c:pt>
                <c:pt idx="211">
                  <c:v>1.0</c:v>
                </c:pt>
                <c:pt idx="212">
                  <c:v>1.0</c:v>
                </c:pt>
                <c:pt idx="213">
                  <c:v>1.0</c:v>
                </c:pt>
                <c:pt idx="214">
                  <c:v>1.0</c:v>
                </c:pt>
                <c:pt idx="215">
                  <c:v>1.0</c:v>
                </c:pt>
                <c:pt idx="216">
                  <c:v>1.0</c:v>
                </c:pt>
                <c:pt idx="217">
                  <c:v>1.0</c:v>
                </c:pt>
                <c:pt idx="218">
                  <c:v>1.0</c:v>
                </c:pt>
                <c:pt idx="219">
                  <c:v>1.0</c:v>
                </c:pt>
                <c:pt idx="220">
                  <c:v>1.0</c:v>
                </c:pt>
                <c:pt idx="221">
                  <c:v>1.0</c:v>
                </c:pt>
                <c:pt idx="222">
                  <c:v>1.0</c:v>
                </c:pt>
                <c:pt idx="223">
                  <c:v>1.0</c:v>
                </c:pt>
                <c:pt idx="224">
                  <c:v>0.5</c:v>
                </c:pt>
                <c:pt idx="225">
                  <c:v>0.5</c:v>
                </c:pt>
                <c:pt idx="226">
                  <c:v>1.0</c:v>
                </c:pt>
                <c:pt idx="227">
                  <c:v>1.0</c:v>
                </c:pt>
                <c:pt idx="228">
                  <c:v>0.5</c:v>
                </c:pt>
                <c:pt idx="229">
                  <c:v>1.0</c:v>
                </c:pt>
                <c:pt idx="230">
                  <c:v>1.0</c:v>
                </c:pt>
                <c:pt idx="231">
                  <c:v>0.0</c:v>
                </c:pt>
                <c:pt idx="232">
                  <c:v>1.0</c:v>
                </c:pt>
                <c:pt idx="233">
                  <c:v>0.5</c:v>
                </c:pt>
                <c:pt idx="234">
                  <c:v>0.5</c:v>
                </c:pt>
                <c:pt idx="235">
                  <c:v>1.0</c:v>
                </c:pt>
                <c:pt idx="236">
                  <c:v>1.0</c:v>
                </c:pt>
                <c:pt idx="237">
                  <c:v>1.0</c:v>
                </c:pt>
                <c:pt idx="238">
                  <c:v>0.5</c:v>
                </c:pt>
                <c:pt idx="239">
                  <c:v>1.0</c:v>
                </c:pt>
                <c:pt idx="240">
                  <c:v>1.0</c:v>
                </c:pt>
                <c:pt idx="241">
                  <c:v>1.0</c:v>
                </c:pt>
                <c:pt idx="242">
                  <c:v>1.0</c:v>
                </c:pt>
                <c:pt idx="243">
                  <c:v>1.0</c:v>
                </c:pt>
                <c:pt idx="244">
                  <c:v>1.0</c:v>
                </c:pt>
                <c:pt idx="245">
                  <c:v>1.0</c:v>
                </c:pt>
                <c:pt idx="246">
                  <c:v>1.0</c:v>
                </c:pt>
                <c:pt idx="247">
                  <c:v>1.0</c:v>
                </c:pt>
                <c:pt idx="248">
                  <c:v>1.0</c:v>
                </c:pt>
                <c:pt idx="249">
                  <c:v>1.0</c:v>
                </c:pt>
                <c:pt idx="250">
                  <c:v>1.0</c:v>
                </c:pt>
                <c:pt idx="251">
                  <c:v>0.5</c:v>
                </c:pt>
                <c:pt idx="252">
                  <c:v>1.0</c:v>
                </c:pt>
                <c:pt idx="253">
                  <c:v>0.5</c:v>
                </c:pt>
                <c:pt idx="254">
                  <c:v>1.0</c:v>
                </c:pt>
                <c:pt idx="255">
                  <c:v>1.0</c:v>
                </c:pt>
                <c:pt idx="256">
                  <c:v>1.0</c:v>
                </c:pt>
                <c:pt idx="257">
                  <c:v>1.0</c:v>
                </c:pt>
                <c:pt idx="258">
                  <c:v>1.0</c:v>
                </c:pt>
                <c:pt idx="259">
                  <c:v>1.0</c:v>
                </c:pt>
                <c:pt idx="260">
                  <c:v>1.0</c:v>
                </c:pt>
                <c:pt idx="261">
                  <c:v>1.0</c:v>
                </c:pt>
                <c:pt idx="262">
                  <c:v>1.0</c:v>
                </c:pt>
                <c:pt idx="263">
                  <c:v>0.5</c:v>
                </c:pt>
                <c:pt idx="264">
                  <c:v>1.0</c:v>
                </c:pt>
                <c:pt idx="265">
                  <c:v>1.0</c:v>
                </c:pt>
                <c:pt idx="266">
                  <c:v>1.0</c:v>
                </c:pt>
                <c:pt idx="267">
                  <c:v>1.0</c:v>
                </c:pt>
                <c:pt idx="268">
                  <c:v>1.0</c:v>
                </c:pt>
                <c:pt idx="269">
                  <c:v>1.0</c:v>
                </c:pt>
                <c:pt idx="270">
                  <c:v>1.0</c:v>
                </c:pt>
                <c:pt idx="271">
                  <c:v>1.0</c:v>
                </c:pt>
                <c:pt idx="272">
                  <c:v>0.5</c:v>
                </c:pt>
                <c:pt idx="273">
                  <c:v>1.0</c:v>
                </c:pt>
                <c:pt idx="274">
                  <c:v>1.0</c:v>
                </c:pt>
                <c:pt idx="275">
                  <c:v>0.5</c:v>
                </c:pt>
                <c:pt idx="276">
                  <c:v>1.0</c:v>
                </c:pt>
                <c:pt idx="277">
                  <c:v>1.0</c:v>
                </c:pt>
                <c:pt idx="278">
                  <c:v>0.5</c:v>
                </c:pt>
                <c:pt idx="279">
                  <c:v>1.0</c:v>
                </c:pt>
                <c:pt idx="280">
                  <c:v>1.0</c:v>
                </c:pt>
                <c:pt idx="281">
                  <c:v>1.0</c:v>
                </c:pt>
                <c:pt idx="282">
                  <c:v>1.0</c:v>
                </c:pt>
                <c:pt idx="283">
                  <c:v>1.0</c:v>
                </c:pt>
                <c:pt idx="284">
                  <c:v>0.5</c:v>
                </c:pt>
                <c:pt idx="285">
                  <c:v>1.0</c:v>
                </c:pt>
                <c:pt idx="286">
                  <c:v>1.0</c:v>
                </c:pt>
                <c:pt idx="287">
                  <c:v>1.0</c:v>
                </c:pt>
                <c:pt idx="288">
                  <c:v>1.0</c:v>
                </c:pt>
                <c:pt idx="289">
                  <c:v>1.0</c:v>
                </c:pt>
                <c:pt idx="290">
                  <c:v>1.0</c:v>
                </c:pt>
                <c:pt idx="291">
                  <c:v>1.0</c:v>
                </c:pt>
                <c:pt idx="292">
                  <c:v>0.5</c:v>
                </c:pt>
                <c:pt idx="293">
                  <c:v>0.5</c:v>
                </c:pt>
                <c:pt idx="294">
                  <c:v>1.0</c:v>
                </c:pt>
                <c:pt idx="295">
                  <c:v>1.0</c:v>
                </c:pt>
                <c:pt idx="296">
                  <c:v>1.0</c:v>
                </c:pt>
                <c:pt idx="297">
                  <c:v>1.0</c:v>
                </c:pt>
                <c:pt idx="298">
                  <c:v>1.0</c:v>
                </c:pt>
                <c:pt idx="299">
                  <c:v>0.0</c:v>
                </c:pt>
                <c:pt idx="300">
                  <c:v>0.5</c:v>
                </c:pt>
                <c:pt idx="301">
                  <c:v>1.0</c:v>
                </c:pt>
                <c:pt idx="302">
                  <c:v>0.0</c:v>
                </c:pt>
                <c:pt idx="303">
                  <c:v>0.5</c:v>
                </c:pt>
                <c:pt idx="304">
                  <c:v>1.0</c:v>
                </c:pt>
                <c:pt idx="305">
                  <c:v>1.0</c:v>
                </c:pt>
                <c:pt idx="306">
                  <c:v>0.5</c:v>
                </c:pt>
                <c:pt idx="307">
                  <c:v>0.5</c:v>
                </c:pt>
                <c:pt idx="308">
                  <c:v>0.5</c:v>
                </c:pt>
                <c:pt idx="309">
                  <c:v>0.5</c:v>
                </c:pt>
                <c:pt idx="310">
                  <c:v>1.0</c:v>
                </c:pt>
                <c:pt idx="311">
                  <c:v>1.0</c:v>
                </c:pt>
                <c:pt idx="312">
                  <c:v>1.0</c:v>
                </c:pt>
                <c:pt idx="313">
                  <c:v>0.5</c:v>
                </c:pt>
                <c:pt idx="314">
                  <c:v>1.0</c:v>
                </c:pt>
                <c:pt idx="315">
                  <c:v>1.0</c:v>
                </c:pt>
                <c:pt idx="316">
                  <c:v>1.0</c:v>
                </c:pt>
                <c:pt idx="317">
                  <c:v>1.0</c:v>
                </c:pt>
                <c:pt idx="318">
                  <c:v>1.0</c:v>
                </c:pt>
                <c:pt idx="319">
                  <c:v>1.0</c:v>
                </c:pt>
                <c:pt idx="320">
                  <c:v>1.0</c:v>
                </c:pt>
                <c:pt idx="321">
                  <c:v>1.0</c:v>
                </c:pt>
                <c:pt idx="322">
                  <c:v>0.5</c:v>
                </c:pt>
                <c:pt idx="323">
                  <c:v>1.0</c:v>
                </c:pt>
                <c:pt idx="324">
                  <c:v>1.0</c:v>
                </c:pt>
                <c:pt idx="325">
                  <c:v>1.0</c:v>
                </c:pt>
                <c:pt idx="326">
                  <c:v>0.5</c:v>
                </c:pt>
                <c:pt idx="327">
                  <c:v>1.0</c:v>
                </c:pt>
                <c:pt idx="328">
                  <c:v>0.5</c:v>
                </c:pt>
                <c:pt idx="329">
                  <c:v>1.0</c:v>
                </c:pt>
                <c:pt idx="330">
                  <c:v>1.0</c:v>
                </c:pt>
                <c:pt idx="331">
                  <c:v>1.0</c:v>
                </c:pt>
                <c:pt idx="332">
                  <c:v>1.0</c:v>
                </c:pt>
                <c:pt idx="333">
                  <c:v>1.0</c:v>
                </c:pt>
                <c:pt idx="334">
                  <c:v>1.0</c:v>
                </c:pt>
                <c:pt idx="335">
                  <c:v>0.5</c:v>
                </c:pt>
                <c:pt idx="336">
                  <c:v>1.0</c:v>
                </c:pt>
                <c:pt idx="337">
                  <c:v>1.0</c:v>
                </c:pt>
                <c:pt idx="338">
                  <c:v>0.5</c:v>
                </c:pt>
                <c:pt idx="339">
                  <c:v>1.0</c:v>
                </c:pt>
                <c:pt idx="340">
                  <c:v>1.0</c:v>
                </c:pt>
                <c:pt idx="341">
                  <c:v>1.0</c:v>
                </c:pt>
                <c:pt idx="342">
                  <c:v>0.5</c:v>
                </c:pt>
                <c:pt idx="343">
                  <c:v>0.5</c:v>
                </c:pt>
                <c:pt idx="344">
                  <c:v>1.0</c:v>
                </c:pt>
                <c:pt idx="345">
                  <c:v>1.0</c:v>
                </c:pt>
                <c:pt idx="346">
                  <c:v>0.5</c:v>
                </c:pt>
                <c:pt idx="347">
                  <c:v>1.0</c:v>
                </c:pt>
                <c:pt idx="348">
                  <c:v>0.5</c:v>
                </c:pt>
                <c:pt idx="349">
                  <c:v>1.0</c:v>
                </c:pt>
                <c:pt idx="350">
                  <c:v>0.5</c:v>
                </c:pt>
                <c:pt idx="351">
                  <c:v>1.0</c:v>
                </c:pt>
                <c:pt idx="352">
                  <c:v>0.5</c:v>
                </c:pt>
                <c:pt idx="353">
                  <c:v>1.0</c:v>
                </c:pt>
                <c:pt idx="354">
                  <c:v>1.0</c:v>
                </c:pt>
                <c:pt idx="355">
                  <c:v>1.0</c:v>
                </c:pt>
                <c:pt idx="356">
                  <c:v>0.5</c:v>
                </c:pt>
                <c:pt idx="357">
                  <c:v>1.0</c:v>
                </c:pt>
                <c:pt idx="358">
                  <c:v>1.0</c:v>
                </c:pt>
                <c:pt idx="359">
                  <c:v>0.0</c:v>
                </c:pt>
                <c:pt idx="360">
                  <c:v>1.0</c:v>
                </c:pt>
                <c:pt idx="361">
                  <c:v>1.0</c:v>
                </c:pt>
                <c:pt idx="362">
                  <c:v>1.0</c:v>
                </c:pt>
                <c:pt idx="363">
                  <c:v>1.0</c:v>
                </c:pt>
                <c:pt idx="364">
                  <c:v>1.0</c:v>
                </c:pt>
                <c:pt idx="365">
                  <c:v>1.0</c:v>
                </c:pt>
                <c:pt idx="366">
                  <c:v>1.0</c:v>
                </c:pt>
                <c:pt idx="367">
                  <c:v>0.0</c:v>
                </c:pt>
                <c:pt idx="368">
                  <c:v>0.5</c:v>
                </c:pt>
                <c:pt idx="369">
                  <c:v>1.0</c:v>
                </c:pt>
                <c:pt idx="370">
                  <c:v>0.5</c:v>
                </c:pt>
                <c:pt idx="371">
                  <c:v>1.0</c:v>
                </c:pt>
                <c:pt idx="372">
                  <c:v>1.0</c:v>
                </c:pt>
                <c:pt idx="373">
                  <c:v>0.0</c:v>
                </c:pt>
                <c:pt idx="374">
                  <c:v>1.0</c:v>
                </c:pt>
                <c:pt idx="375">
                  <c:v>1.0</c:v>
                </c:pt>
                <c:pt idx="376">
                  <c:v>1.0</c:v>
                </c:pt>
                <c:pt idx="377">
                  <c:v>0.0</c:v>
                </c:pt>
                <c:pt idx="378">
                  <c:v>1.0</c:v>
                </c:pt>
                <c:pt idx="379">
                  <c:v>1.0</c:v>
                </c:pt>
                <c:pt idx="380">
                  <c:v>1.0</c:v>
                </c:pt>
                <c:pt idx="381">
                  <c:v>1.0</c:v>
                </c:pt>
                <c:pt idx="382">
                  <c:v>1.0</c:v>
                </c:pt>
                <c:pt idx="383">
                  <c:v>1.0</c:v>
                </c:pt>
                <c:pt idx="384">
                  <c:v>1.0</c:v>
                </c:pt>
                <c:pt idx="385">
                  <c:v>1.0</c:v>
                </c:pt>
                <c:pt idx="386">
                  <c:v>1.0</c:v>
                </c:pt>
                <c:pt idx="387">
                  <c:v>1.0</c:v>
                </c:pt>
                <c:pt idx="388">
                  <c:v>1.0</c:v>
                </c:pt>
                <c:pt idx="389">
                  <c:v>1.0</c:v>
                </c:pt>
                <c:pt idx="390">
                  <c:v>0.0</c:v>
                </c:pt>
                <c:pt idx="391">
                  <c:v>1.0</c:v>
                </c:pt>
                <c:pt idx="392">
                  <c:v>1.0</c:v>
                </c:pt>
                <c:pt idx="393">
                  <c:v>1.0</c:v>
                </c:pt>
                <c:pt idx="394">
                  <c:v>1.0</c:v>
                </c:pt>
                <c:pt idx="395">
                  <c:v>1.0</c:v>
                </c:pt>
                <c:pt idx="396">
                  <c:v>1.0</c:v>
                </c:pt>
                <c:pt idx="397">
                  <c:v>1.0</c:v>
                </c:pt>
                <c:pt idx="398">
                  <c:v>1.0</c:v>
                </c:pt>
                <c:pt idx="399">
                  <c:v>1.0</c:v>
                </c:pt>
                <c:pt idx="400">
                  <c:v>1.0</c:v>
                </c:pt>
                <c:pt idx="401">
                  <c:v>0.0</c:v>
                </c:pt>
                <c:pt idx="402">
                  <c:v>1.0</c:v>
                </c:pt>
                <c:pt idx="403">
                  <c:v>1.0</c:v>
                </c:pt>
                <c:pt idx="404">
                  <c:v>1.0</c:v>
                </c:pt>
                <c:pt idx="405">
                  <c:v>1.0</c:v>
                </c:pt>
                <c:pt idx="406">
                  <c:v>1.0</c:v>
                </c:pt>
                <c:pt idx="407">
                  <c:v>1.0</c:v>
                </c:pt>
                <c:pt idx="408">
                  <c:v>1.0</c:v>
                </c:pt>
                <c:pt idx="409">
                  <c:v>1.0</c:v>
                </c:pt>
                <c:pt idx="410">
                  <c:v>1.0</c:v>
                </c:pt>
                <c:pt idx="411">
                  <c:v>1.0</c:v>
                </c:pt>
                <c:pt idx="412">
                  <c:v>1.0</c:v>
                </c:pt>
                <c:pt idx="413">
                  <c:v>1.0</c:v>
                </c:pt>
                <c:pt idx="414">
                  <c:v>1.0</c:v>
                </c:pt>
                <c:pt idx="415">
                  <c:v>1.0</c:v>
                </c:pt>
                <c:pt idx="416">
                  <c:v>0.0</c:v>
                </c:pt>
                <c:pt idx="417">
                  <c:v>1.0</c:v>
                </c:pt>
                <c:pt idx="418">
                  <c:v>1.0</c:v>
                </c:pt>
                <c:pt idx="419">
                  <c:v>1.0</c:v>
                </c:pt>
                <c:pt idx="420">
                  <c:v>1.0</c:v>
                </c:pt>
                <c:pt idx="421">
                  <c:v>1.0</c:v>
                </c:pt>
                <c:pt idx="422">
                  <c:v>1.0</c:v>
                </c:pt>
                <c:pt idx="423">
                  <c:v>1.0</c:v>
                </c:pt>
                <c:pt idx="424">
                  <c:v>1.0</c:v>
                </c:pt>
                <c:pt idx="425">
                  <c:v>1.0</c:v>
                </c:pt>
                <c:pt idx="426">
                  <c:v>1.0</c:v>
                </c:pt>
                <c:pt idx="427">
                  <c:v>1.0</c:v>
                </c:pt>
                <c:pt idx="428">
                  <c:v>1.0</c:v>
                </c:pt>
                <c:pt idx="429">
                  <c:v>1.0</c:v>
                </c:pt>
                <c:pt idx="430">
                  <c:v>1.0</c:v>
                </c:pt>
                <c:pt idx="431">
                  <c:v>1.0</c:v>
                </c:pt>
                <c:pt idx="432">
                  <c:v>1.0</c:v>
                </c:pt>
                <c:pt idx="433">
                  <c:v>1.0</c:v>
                </c:pt>
                <c:pt idx="434">
                  <c:v>1.0</c:v>
                </c:pt>
                <c:pt idx="435">
                  <c:v>1.0</c:v>
                </c:pt>
                <c:pt idx="436">
                  <c:v>1.0</c:v>
                </c:pt>
                <c:pt idx="437">
                  <c:v>1.0</c:v>
                </c:pt>
                <c:pt idx="438">
                  <c:v>1.0</c:v>
                </c:pt>
                <c:pt idx="439">
                  <c:v>1.0</c:v>
                </c:pt>
                <c:pt idx="440">
                  <c:v>1.0</c:v>
                </c:pt>
                <c:pt idx="441">
                  <c:v>1.0</c:v>
                </c:pt>
                <c:pt idx="442">
                  <c:v>1.0</c:v>
                </c:pt>
                <c:pt idx="443">
                  <c:v>1.0</c:v>
                </c:pt>
                <c:pt idx="444">
                  <c:v>1.0</c:v>
                </c:pt>
                <c:pt idx="445">
                  <c:v>1.0</c:v>
                </c:pt>
                <c:pt idx="446">
                  <c:v>1.0</c:v>
                </c:pt>
                <c:pt idx="447">
                  <c:v>1.0</c:v>
                </c:pt>
                <c:pt idx="448">
                  <c:v>0.5</c:v>
                </c:pt>
                <c:pt idx="449">
                  <c:v>0.0</c:v>
                </c:pt>
                <c:pt idx="450">
                  <c:v>0.5</c:v>
                </c:pt>
                <c:pt idx="451">
                  <c:v>0.0</c:v>
                </c:pt>
                <c:pt idx="452">
                  <c:v>1.0</c:v>
                </c:pt>
                <c:pt idx="453">
                  <c:v>1.0</c:v>
                </c:pt>
                <c:pt idx="454">
                  <c:v>0.5</c:v>
                </c:pt>
                <c:pt idx="455">
                  <c:v>0.5</c:v>
                </c:pt>
                <c:pt idx="456">
                  <c:v>0.0</c:v>
                </c:pt>
                <c:pt idx="457">
                  <c:v>0.5</c:v>
                </c:pt>
                <c:pt idx="458">
                  <c:v>0.5</c:v>
                </c:pt>
                <c:pt idx="459">
                  <c:v>0.5</c:v>
                </c:pt>
                <c:pt idx="460">
                  <c:v>1.0</c:v>
                </c:pt>
                <c:pt idx="461">
                  <c:v>0.5</c:v>
                </c:pt>
                <c:pt idx="462">
                  <c:v>1.0</c:v>
                </c:pt>
                <c:pt idx="463">
                  <c:v>0.5</c:v>
                </c:pt>
                <c:pt idx="464">
                  <c:v>1.0</c:v>
                </c:pt>
                <c:pt idx="465">
                  <c:v>1.0</c:v>
                </c:pt>
                <c:pt idx="466">
                  <c:v>1.0</c:v>
                </c:pt>
                <c:pt idx="467">
                  <c:v>0.5</c:v>
                </c:pt>
                <c:pt idx="468">
                  <c:v>1.0</c:v>
                </c:pt>
                <c:pt idx="469">
                  <c:v>0.5</c:v>
                </c:pt>
                <c:pt idx="470">
                  <c:v>1.0</c:v>
                </c:pt>
                <c:pt idx="471">
                  <c:v>1.0</c:v>
                </c:pt>
                <c:pt idx="472">
                  <c:v>1.0</c:v>
                </c:pt>
                <c:pt idx="473">
                  <c:v>0.0</c:v>
                </c:pt>
                <c:pt idx="474">
                  <c:v>0.5</c:v>
                </c:pt>
                <c:pt idx="475">
                  <c:v>1.0</c:v>
                </c:pt>
                <c:pt idx="476">
                  <c:v>1.0</c:v>
                </c:pt>
                <c:pt idx="477">
                  <c:v>0.5</c:v>
                </c:pt>
                <c:pt idx="478">
                  <c:v>0.5</c:v>
                </c:pt>
                <c:pt idx="479">
                  <c:v>0.5</c:v>
                </c:pt>
                <c:pt idx="480">
                  <c:v>0.0</c:v>
                </c:pt>
                <c:pt idx="481">
                  <c:v>0.0</c:v>
                </c:pt>
                <c:pt idx="482">
                  <c:v>1.0</c:v>
                </c:pt>
                <c:pt idx="483">
                  <c:v>1.0</c:v>
                </c:pt>
                <c:pt idx="484">
                  <c:v>1.0</c:v>
                </c:pt>
                <c:pt idx="485">
                  <c:v>1.0</c:v>
                </c:pt>
                <c:pt idx="486">
                  <c:v>0.5</c:v>
                </c:pt>
                <c:pt idx="487">
                  <c:v>1.0</c:v>
                </c:pt>
                <c:pt idx="488">
                  <c:v>0.5</c:v>
                </c:pt>
                <c:pt idx="489">
                  <c:v>0.5</c:v>
                </c:pt>
                <c:pt idx="490">
                  <c:v>1.0</c:v>
                </c:pt>
                <c:pt idx="491">
                  <c:v>1.0</c:v>
                </c:pt>
                <c:pt idx="492">
                  <c:v>1.0</c:v>
                </c:pt>
                <c:pt idx="493">
                  <c:v>0.5</c:v>
                </c:pt>
                <c:pt idx="494">
                  <c:v>1.0</c:v>
                </c:pt>
                <c:pt idx="495">
                  <c:v>1.0</c:v>
                </c:pt>
                <c:pt idx="496">
                  <c:v>0.5</c:v>
                </c:pt>
                <c:pt idx="497">
                  <c:v>1.0</c:v>
                </c:pt>
                <c:pt idx="498">
                  <c:v>0.5</c:v>
                </c:pt>
                <c:pt idx="499">
                  <c:v>0.5</c:v>
                </c:pt>
                <c:pt idx="500">
                  <c:v>1.0</c:v>
                </c:pt>
                <c:pt idx="501">
                  <c:v>1.0</c:v>
                </c:pt>
                <c:pt idx="502">
                  <c:v>1.0</c:v>
                </c:pt>
                <c:pt idx="503">
                  <c:v>0.5</c:v>
                </c:pt>
                <c:pt idx="504">
                  <c:v>1.0</c:v>
                </c:pt>
                <c:pt idx="505">
                  <c:v>1.0</c:v>
                </c:pt>
                <c:pt idx="506">
                  <c:v>0.5</c:v>
                </c:pt>
                <c:pt idx="507">
                  <c:v>1.0</c:v>
                </c:pt>
                <c:pt idx="508">
                  <c:v>0.5</c:v>
                </c:pt>
                <c:pt idx="509">
                  <c:v>1.0</c:v>
                </c:pt>
                <c:pt idx="510">
                  <c:v>0.5</c:v>
                </c:pt>
                <c:pt idx="511">
                  <c:v>0.5</c:v>
                </c:pt>
                <c:pt idx="512">
                  <c:v>1.0</c:v>
                </c:pt>
                <c:pt idx="513">
                  <c:v>0.0</c:v>
                </c:pt>
                <c:pt idx="514">
                  <c:v>1.0</c:v>
                </c:pt>
                <c:pt idx="515">
                  <c:v>0.0</c:v>
                </c:pt>
                <c:pt idx="516">
                  <c:v>0.5</c:v>
                </c:pt>
                <c:pt idx="517">
                  <c:v>0.5</c:v>
                </c:pt>
                <c:pt idx="518">
                  <c:v>0.5</c:v>
                </c:pt>
                <c:pt idx="519">
                  <c:v>1.0</c:v>
                </c:pt>
                <c:pt idx="520">
                  <c:v>0.5</c:v>
                </c:pt>
                <c:pt idx="521">
                  <c:v>0.0</c:v>
                </c:pt>
                <c:pt idx="522">
                  <c:v>1.0</c:v>
                </c:pt>
                <c:pt idx="523">
                  <c:v>1.0</c:v>
                </c:pt>
                <c:pt idx="524">
                  <c:v>0.0</c:v>
                </c:pt>
                <c:pt idx="525">
                  <c:v>0.0</c:v>
                </c:pt>
                <c:pt idx="526">
                  <c:v>0.5</c:v>
                </c:pt>
                <c:pt idx="527">
                  <c:v>0.5</c:v>
                </c:pt>
                <c:pt idx="528">
                  <c:v>0.5</c:v>
                </c:pt>
                <c:pt idx="529">
                  <c:v>0.5</c:v>
                </c:pt>
                <c:pt idx="530">
                  <c:v>0.5</c:v>
                </c:pt>
                <c:pt idx="531">
                  <c:v>1.0</c:v>
                </c:pt>
                <c:pt idx="532">
                  <c:v>1.0</c:v>
                </c:pt>
                <c:pt idx="533">
                  <c:v>0.0</c:v>
                </c:pt>
                <c:pt idx="534">
                  <c:v>0.5</c:v>
                </c:pt>
                <c:pt idx="535">
                  <c:v>0.5</c:v>
                </c:pt>
                <c:pt idx="536">
                  <c:v>0.5</c:v>
                </c:pt>
                <c:pt idx="537">
                  <c:v>1.0</c:v>
                </c:pt>
                <c:pt idx="538">
                  <c:v>0.5</c:v>
                </c:pt>
                <c:pt idx="539">
                  <c:v>0.5</c:v>
                </c:pt>
                <c:pt idx="540">
                  <c:v>0.0</c:v>
                </c:pt>
                <c:pt idx="541">
                  <c:v>1.0</c:v>
                </c:pt>
                <c:pt idx="542">
                  <c:v>0.5</c:v>
                </c:pt>
                <c:pt idx="543">
                  <c:v>0.0</c:v>
                </c:pt>
                <c:pt idx="544">
                  <c:v>0.5</c:v>
                </c:pt>
                <c:pt idx="545">
                  <c:v>0.5</c:v>
                </c:pt>
                <c:pt idx="546">
                  <c:v>0.5</c:v>
                </c:pt>
                <c:pt idx="547">
                  <c:v>0.0</c:v>
                </c:pt>
                <c:pt idx="548">
                  <c:v>0.5</c:v>
                </c:pt>
                <c:pt idx="549">
                  <c:v>0.5</c:v>
                </c:pt>
                <c:pt idx="550">
                  <c:v>0.0</c:v>
                </c:pt>
                <c:pt idx="551">
                  <c:v>0.5</c:v>
                </c:pt>
                <c:pt idx="552">
                  <c:v>0.5</c:v>
                </c:pt>
                <c:pt idx="553">
                  <c:v>0.0</c:v>
                </c:pt>
                <c:pt idx="554">
                  <c:v>0.5</c:v>
                </c:pt>
                <c:pt idx="555">
                  <c:v>0.5</c:v>
                </c:pt>
                <c:pt idx="556">
                  <c:v>0.5</c:v>
                </c:pt>
                <c:pt idx="557">
                  <c:v>0.5</c:v>
                </c:pt>
                <c:pt idx="558">
                  <c:v>1.0</c:v>
                </c:pt>
                <c:pt idx="559">
                  <c:v>0.5</c:v>
                </c:pt>
                <c:pt idx="560">
                  <c:v>0.5</c:v>
                </c:pt>
                <c:pt idx="561">
                  <c:v>1.0</c:v>
                </c:pt>
                <c:pt idx="562">
                  <c:v>1.0</c:v>
                </c:pt>
                <c:pt idx="563">
                  <c:v>0.0</c:v>
                </c:pt>
                <c:pt idx="564">
                  <c:v>1.0</c:v>
                </c:pt>
                <c:pt idx="565">
                  <c:v>0.5</c:v>
                </c:pt>
                <c:pt idx="566">
                  <c:v>1.0</c:v>
                </c:pt>
                <c:pt idx="567">
                  <c:v>0.0</c:v>
                </c:pt>
                <c:pt idx="568">
                  <c:v>0.0</c:v>
                </c:pt>
                <c:pt idx="569">
                  <c:v>0.0</c:v>
                </c:pt>
                <c:pt idx="570">
                  <c:v>0.0</c:v>
                </c:pt>
                <c:pt idx="571">
                  <c:v>0.5</c:v>
                </c:pt>
                <c:pt idx="572">
                  <c:v>0.5</c:v>
                </c:pt>
                <c:pt idx="573">
                  <c:v>0.0</c:v>
                </c:pt>
                <c:pt idx="574">
                  <c:v>0.0</c:v>
                </c:pt>
                <c:pt idx="575">
                  <c:v>0.5</c:v>
                </c:pt>
                <c:pt idx="576">
                  <c:v>0.5</c:v>
                </c:pt>
                <c:pt idx="577">
                  <c:v>0.5</c:v>
                </c:pt>
                <c:pt idx="578">
                  <c:v>1.0</c:v>
                </c:pt>
                <c:pt idx="579">
                  <c:v>0.5</c:v>
                </c:pt>
                <c:pt idx="580">
                  <c:v>0.0</c:v>
                </c:pt>
                <c:pt idx="581">
                  <c:v>0.5</c:v>
                </c:pt>
                <c:pt idx="582">
                  <c:v>0.0</c:v>
                </c:pt>
                <c:pt idx="583">
                  <c:v>0.0</c:v>
                </c:pt>
                <c:pt idx="584">
                  <c:v>0.5</c:v>
                </c:pt>
                <c:pt idx="585">
                  <c:v>1.0</c:v>
                </c:pt>
                <c:pt idx="586">
                  <c:v>1.0</c:v>
                </c:pt>
                <c:pt idx="587">
                  <c:v>0.5</c:v>
                </c:pt>
                <c:pt idx="588">
                  <c:v>0.5</c:v>
                </c:pt>
                <c:pt idx="589">
                  <c:v>0.5</c:v>
                </c:pt>
                <c:pt idx="590">
                  <c:v>1.0</c:v>
                </c:pt>
                <c:pt idx="591">
                  <c:v>0.5</c:v>
                </c:pt>
                <c:pt idx="592">
                  <c:v>0.5</c:v>
                </c:pt>
                <c:pt idx="593">
                  <c:v>0.0</c:v>
                </c:pt>
                <c:pt idx="594">
                  <c:v>1.0</c:v>
                </c:pt>
                <c:pt idx="595">
                  <c:v>0.5</c:v>
                </c:pt>
                <c:pt idx="596">
                  <c:v>0.5</c:v>
                </c:pt>
                <c:pt idx="597">
                  <c:v>1.0</c:v>
                </c:pt>
                <c:pt idx="598">
                  <c:v>1.0</c:v>
                </c:pt>
                <c:pt idx="599">
                  <c:v>0.0</c:v>
                </c:pt>
                <c:pt idx="600">
                  <c:v>1.0</c:v>
                </c:pt>
                <c:pt idx="601">
                  <c:v>1.0</c:v>
                </c:pt>
                <c:pt idx="602">
                  <c:v>1.0</c:v>
                </c:pt>
                <c:pt idx="603">
                  <c:v>1.0</c:v>
                </c:pt>
                <c:pt idx="604">
                  <c:v>0.0</c:v>
                </c:pt>
                <c:pt idx="605">
                  <c:v>1.0</c:v>
                </c:pt>
                <c:pt idx="606">
                  <c:v>0.0</c:v>
                </c:pt>
                <c:pt idx="607">
                  <c:v>1.0</c:v>
                </c:pt>
                <c:pt idx="608">
                  <c:v>1.0</c:v>
                </c:pt>
                <c:pt idx="609">
                  <c:v>1.0</c:v>
                </c:pt>
                <c:pt idx="610">
                  <c:v>1.0</c:v>
                </c:pt>
                <c:pt idx="611">
                  <c:v>1.0</c:v>
                </c:pt>
                <c:pt idx="612">
                  <c:v>1.0</c:v>
                </c:pt>
                <c:pt idx="613">
                  <c:v>1.0</c:v>
                </c:pt>
                <c:pt idx="614">
                  <c:v>1.0</c:v>
                </c:pt>
                <c:pt idx="615">
                  <c:v>1.0</c:v>
                </c:pt>
                <c:pt idx="616">
                  <c:v>1.0</c:v>
                </c:pt>
                <c:pt idx="617">
                  <c:v>1.0</c:v>
                </c:pt>
                <c:pt idx="618">
                  <c:v>1.0</c:v>
                </c:pt>
                <c:pt idx="619">
                  <c:v>1.0</c:v>
                </c:pt>
                <c:pt idx="620">
                  <c:v>1.0</c:v>
                </c:pt>
                <c:pt idx="621">
                  <c:v>1.0</c:v>
                </c:pt>
                <c:pt idx="622">
                  <c:v>1.0</c:v>
                </c:pt>
                <c:pt idx="623">
                  <c:v>0.0</c:v>
                </c:pt>
                <c:pt idx="624">
                  <c:v>1.0</c:v>
                </c:pt>
                <c:pt idx="625">
                  <c:v>1.0</c:v>
                </c:pt>
                <c:pt idx="626">
                  <c:v>1.0</c:v>
                </c:pt>
                <c:pt idx="627">
                  <c:v>1.0</c:v>
                </c:pt>
                <c:pt idx="628">
                  <c:v>1.0</c:v>
                </c:pt>
                <c:pt idx="629">
                  <c:v>1.0</c:v>
                </c:pt>
                <c:pt idx="630">
                  <c:v>0.0</c:v>
                </c:pt>
                <c:pt idx="631">
                  <c:v>1.0</c:v>
                </c:pt>
                <c:pt idx="632">
                  <c:v>1.0</c:v>
                </c:pt>
                <c:pt idx="633">
                  <c:v>1.0</c:v>
                </c:pt>
                <c:pt idx="634">
                  <c:v>1.0</c:v>
                </c:pt>
                <c:pt idx="635">
                  <c:v>1.0</c:v>
                </c:pt>
                <c:pt idx="636">
                  <c:v>0.0</c:v>
                </c:pt>
                <c:pt idx="637">
                  <c:v>0.0</c:v>
                </c:pt>
                <c:pt idx="638">
                  <c:v>1.0</c:v>
                </c:pt>
                <c:pt idx="639">
                  <c:v>1.0</c:v>
                </c:pt>
                <c:pt idx="640">
                  <c:v>1.0</c:v>
                </c:pt>
                <c:pt idx="641">
                  <c:v>1.0</c:v>
                </c:pt>
                <c:pt idx="642">
                  <c:v>1.0</c:v>
                </c:pt>
                <c:pt idx="643">
                  <c:v>1.0</c:v>
                </c:pt>
                <c:pt idx="644">
                  <c:v>1.0</c:v>
                </c:pt>
                <c:pt idx="645">
                  <c:v>1.0</c:v>
                </c:pt>
                <c:pt idx="646">
                  <c:v>1.0</c:v>
                </c:pt>
                <c:pt idx="647">
                  <c:v>1.0</c:v>
                </c:pt>
                <c:pt idx="648">
                  <c:v>1.0</c:v>
                </c:pt>
                <c:pt idx="649">
                  <c:v>0.0</c:v>
                </c:pt>
                <c:pt idx="650">
                  <c:v>1.0</c:v>
                </c:pt>
                <c:pt idx="651">
                  <c:v>1.0</c:v>
                </c:pt>
                <c:pt idx="652">
                  <c:v>1.0</c:v>
                </c:pt>
                <c:pt idx="653">
                  <c:v>0.0</c:v>
                </c:pt>
                <c:pt idx="654">
                  <c:v>1.0</c:v>
                </c:pt>
                <c:pt idx="655">
                  <c:v>1.0</c:v>
                </c:pt>
                <c:pt idx="656">
                  <c:v>1.0</c:v>
                </c:pt>
                <c:pt idx="657">
                  <c:v>1.0</c:v>
                </c:pt>
                <c:pt idx="658">
                  <c:v>1.0</c:v>
                </c:pt>
                <c:pt idx="659">
                  <c:v>0.0</c:v>
                </c:pt>
                <c:pt idx="660">
                  <c:v>1.0</c:v>
                </c:pt>
                <c:pt idx="661">
                  <c:v>1.0</c:v>
                </c:pt>
                <c:pt idx="662">
                  <c:v>1.0</c:v>
                </c:pt>
                <c:pt idx="663">
                  <c:v>0.0</c:v>
                </c:pt>
                <c:pt idx="664">
                  <c:v>1.0</c:v>
                </c:pt>
                <c:pt idx="665">
                  <c:v>0.0</c:v>
                </c:pt>
                <c:pt idx="666">
                  <c:v>1.0</c:v>
                </c:pt>
                <c:pt idx="667">
                  <c:v>1.0</c:v>
                </c:pt>
                <c:pt idx="668">
                  <c:v>1.0</c:v>
                </c:pt>
                <c:pt idx="669">
                  <c:v>1.0</c:v>
                </c:pt>
                <c:pt idx="670">
                  <c:v>1.0</c:v>
                </c:pt>
                <c:pt idx="671">
                  <c:v>1.0</c:v>
                </c:pt>
                <c:pt idx="672">
                  <c:v>1.0</c:v>
                </c:pt>
                <c:pt idx="673">
                  <c:v>1.0</c:v>
                </c:pt>
                <c:pt idx="674">
                  <c:v>1.0</c:v>
                </c:pt>
                <c:pt idx="675">
                  <c:v>1.0</c:v>
                </c:pt>
                <c:pt idx="676">
                  <c:v>1.0</c:v>
                </c:pt>
                <c:pt idx="677">
                  <c:v>1.0</c:v>
                </c:pt>
                <c:pt idx="678">
                  <c:v>1.0</c:v>
                </c:pt>
                <c:pt idx="679">
                  <c:v>1.0</c:v>
                </c:pt>
                <c:pt idx="680">
                  <c:v>1.0</c:v>
                </c:pt>
                <c:pt idx="681">
                  <c:v>1.0</c:v>
                </c:pt>
                <c:pt idx="682">
                  <c:v>1.0</c:v>
                </c:pt>
                <c:pt idx="683">
                  <c:v>1.0</c:v>
                </c:pt>
                <c:pt idx="684">
                  <c:v>1.0</c:v>
                </c:pt>
                <c:pt idx="685">
                  <c:v>1.0</c:v>
                </c:pt>
                <c:pt idx="686">
                  <c:v>1.0</c:v>
                </c:pt>
                <c:pt idx="687">
                  <c:v>1.0</c:v>
                </c:pt>
                <c:pt idx="688">
                  <c:v>1.0</c:v>
                </c:pt>
                <c:pt idx="689">
                  <c:v>1.0</c:v>
                </c:pt>
                <c:pt idx="690">
                  <c:v>1.0</c:v>
                </c:pt>
                <c:pt idx="691">
                  <c:v>1.0</c:v>
                </c:pt>
                <c:pt idx="692">
                  <c:v>1.0</c:v>
                </c:pt>
                <c:pt idx="693">
                  <c:v>1.0</c:v>
                </c:pt>
                <c:pt idx="694">
                  <c:v>1.0</c:v>
                </c:pt>
                <c:pt idx="695">
                  <c:v>1.0</c:v>
                </c:pt>
                <c:pt idx="696">
                  <c:v>1.0</c:v>
                </c:pt>
                <c:pt idx="697">
                  <c:v>1.0</c:v>
                </c:pt>
                <c:pt idx="698">
                  <c:v>1.0</c:v>
                </c:pt>
                <c:pt idx="699">
                  <c:v>1.0</c:v>
                </c:pt>
                <c:pt idx="700">
                  <c:v>1.0</c:v>
                </c:pt>
                <c:pt idx="701">
                  <c:v>1.0</c:v>
                </c:pt>
                <c:pt idx="702">
                  <c:v>1.0</c:v>
                </c:pt>
                <c:pt idx="703">
                  <c:v>1.0</c:v>
                </c:pt>
                <c:pt idx="704">
                  <c:v>1.0</c:v>
                </c:pt>
                <c:pt idx="705">
                  <c:v>1.0</c:v>
                </c:pt>
                <c:pt idx="706">
                  <c:v>1.0</c:v>
                </c:pt>
                <c:pt idx="707">
                  <c:v>1.0</c:v>
                </c:pt>
                <c:pt idx="708">
                  <c:v>1.0</c:v>
                </c:pt>
                <c:pt idx="709">
                  <c:v>1.0</c:v>
                </c:pt>
                <c:pt idx="710">
                  <c:v>1.0</c:v>
                </c:pt>
                <c:pt idx="711">
                  <c:v>1.0</c:v>
                </c:pt>
                <c:pt idx="712">
                  <c:v>1.0</c:v>
                </c:pt>
                <c:pt idx="713">
                  <c:v>0.5</c:v>
                </c:pt>
                <c:pt idx="714">
                  <c:v>1.0</c:v>
                </c:pt>
                <c:pt idx="715">
                  <c:v>1.0</c:v>
                </c:pt>
                <c:pt idx="716">
                  <c:v>1.0</c:v>
                </c:pt>
                <c:pt idx="717">
                  <c:v>1.0</c:v>
                </c:pt>
                <c:pt idx="718">
                  <c:v>1.0</c:v>
                </c:pt>
                <c:pt idx="719">
                  <c:v>1.0</c:v>
                </c:pt>
                <c:pt idx="720">
                  <c:v>1.0</c:v>
                </c:pt>
                <c:pt idx="721">
                  <c:v>1.0</c:v>
                </c:pt>
                <c:pt idx="722">
                  <c:v>1.0</c:v>
                </c:pt>
                <c:pt idx="723">
                  <c:v>1.0</c:v>
                </c:pt>
                <c:pt idx="724">
                  <c:v>1.0</c:v>
                </c:pt>
                <c:pt idx="725">
                  <c:v>1.0</c:v>
                </c:pt>
                <c:pt idx="726">
                  <c:v>1.0</c:v>
                </c:pt>
                <c:pt idx="727">
                  <c:v>1.0</c:v>
                </c:pt>
                <c:pt idx="728">
                  <c:v>1.0</c:v>
                </c:pt>
                <c:pt idx="729">
                  <c:v>1.0</c:v>
                </c:pt>
                <c:pt idx="730">
                  <c:v>1.0</c:v>
                </c:pt>
                <c:pt idx="731">
                  <c:v>1.0</c:v>
                </c:pt>
                <c:pt idx="732">
                  <c:v>1.0</c:v>
                </c:pt>
                <c:pt idx="733">
                  <c:v>1.0</c:v>
                </c:pt>
                <c:pt idx="734">
                  <c:v>0.5</c:v>
                </c:pt>
                <c:pt idx="735">
                  <c:v>1.0</c:v>
                </c:pt>
                <c:pt idx="736">
                  <c:v>1.0</c:v>
                </c:pt>
                <c:pt idx="737">
                  <c:v>1.0</c:v>
                </c:pt>
                <c:pt idx="738">
                  <c:v>1.0</c:v>
                </c:pt>
                <c:pt idx="739">
                  <c:v>1.0</c:v>
                </c:pt>
                <c:pt idx="740">
                  <c:v>1.0</c:v>
                </c:pt>
                <c:pt idx="741">
                  <c:v>1.0</c:v>
                </c:pt>
                <c:pt idx="742">
                  <c:v>0.5</c:v>
                </c:pt>
                <c:pt idx="743">
                  <c:v>1.0</c:v>
                </c:pt>
                <c:pt idx="744">
                  <c:v>1.0</c:v>
                </c:pt>
                <c:pt idx="745">
                  <c:v>1.0</c:v>
                </c:pt>
                <c:pt idx="746">
                  <c:v>1.0</c:v>
                </c:pt>
                <c:pt idx="747">
                  <c:v>1.0</c:v>
                </c:pt>
                <c:pt idx="748">
                  <c:v>0.5</c:v>
                </c:pt>
                <c:pt idx="749">
                  <c:v>0.5</c:v>
                </c:pt>
                <c:pt idx="750">
                  <c:v>0.5</c:v>
                </c:pt>
                <c:pt idx="751">
                  <c:v>0.5</c:v>
                </c:pt>
                <c:pt idx="752">
                  <c:v>0.5</c:v>
                </c:pt>
                <c:pt idx="753">
                  <c:v>0.5</c:v>
                </c:pt>
                <c:pt idx="754">
                  <c:v>0.5</c:v>
                </c:pt>
                <c:pt idx="755">
                  <c:v>0.5</c:v>
                </c:pt>
                <c:pt idx="756">
                  <c:v>0.5</c:v>
                </c:pt>
                <c:pt idx="757">
                  <c:v>0.5</c:v>
                </c:pt>
                <c:pt idx="758">
                  <c:v>0.0</c:v>
                </c:pt>
                <c:pt idx="759">
                  <c:v>0.5</c:v>
                </c:pt>
                <c:pt idx="760">
                  <c:v>0.5</c:v>
                </c:pt>
                <c:pt idx="761">
                  <c:v>0.5</c:v>
                </c:pt>
                <c:pt idx="762">
                  <c:v>0.5</c:v>
                </c:pt>
                <c:pt idx="763">
                  <c:v>1.0</c:v>
                </c:pt>
                <c:pt idx="764">
                  <c:v>0.5</c:v>
                </c:pt>
                <c:pt idx="765">
                  <c:v>0.5</c:v>
                </c:pt>
                <c:pt idx="766">
                  <c:v>1.0</c:v>
                </c:pt>
                <c:pt idx="767">
                  <c:v>0.5</c:v>
                </c:pt>
                <c:pt idx="768">
                  <c:v>0.5</c:v>
                </c:pt>
                <c:pt idx="769">
                  <c:v>0.5</c:v>
                </c:pt>
                <c:pt idx="770">
                  <c:v>0.5</c:v>
                </c:pt>
                <c:pt idx="771">
                  <c:v>0.5</c:v>
                </c:pt>
                <c:pt idx="772">
                  <c:v>0.5</c:v>
                </c:pt>
                <c:pt idx="773">
                  <c:v>0.5</c:v>
                </c:pt>
                <c:pt idx="774">
                  <c:v>0.5</c:v>
                </c:pt>
                <c:pt idx="775">
                  <c:v>0.5</c:v>
                </c:pt>
                <c:pt idx="776">
                  <c:v>0.5</c:v>
                </c:pt>
                <c:pt idx="777">
                  <c:v>0.5</c:v>
                </c:pt>
                <c:pt idx="778">
                  <c:v>0.5</c:v>
                </c:pt>
                <c:pt idx="779">
                  <c:v>0.5</c:v>
                </c:pt>
                <c:pt idx="780">
                  <c:v>0.5</c:v>
                </c:pt>
                <c:pt idx="781">
                  <c:v>0.5</c:v>
                </c:pt>
                <c:pt idx="782">
                  <c:v>0.5</c:v>
                </c:pt>
                <c:pt idx="783">
                  <c:v>1.0</c:v>
                </c:pt>
                <c:pt idx="784">
                  <c:v>0.5</c:v>
                </c:pt>
                <c:pt idx="785">
                  <c:v>1.0</c:v>
                </c:pt>
                <c:pt idx="786">
                  <c:v>1.0</c:v>
                </c:pt>
                <c:pt idx="787">
                  <c:v>0.5</c:v>
                </c:pt>
                <c:pt idx="788">
                  <c:v>0.0</c:v>
                </c:pt>
                <c:pt idx="789">
                  <c:v>0.5</c:v>
                </c:pt>
                <c:pt idx="790">
                  <c:v>0.0</c:v>
                </c:pt>
                <c:pt idx="791">
                  <c:v>1.0</c:v>
                </c:pt>
                <c:pt idx="792">
                  <c:v>0.5</c:v>
                </c:pt>
                <c:pt idx="793">
                  <c:v>0.5</c:v>
                </c:pt>
                <c:pt idx="794">
                  <c:v>0.5</c:v>
                </c:pt>
                <c:pt idx="795">
                  <c:v>0.5</c:v>
                </c:pt>
                <c:pt idx="796">
                  <c:v>0.5</c:v>
                </c:pt>
                <c:pt idx="797">
                  <c:v>0.5</c:v>
                </c:pt>
                <c:pt idx="798">
                  <c:v>0.0</c:v>
                </c:pt>
                <c:pt idx="799">
                  <c:v>0.5</c:v>
                </c:pt>
                <c:pt idx="800">
                  <c:v>0.5</c:v>
                </c:pt>
                <c:pt idx="801">
                  <c:v>0.5</c:v>
                </c:pt>
                <c:pt idx="802">
                  <c:v>0.5</c:v>
                </c:pt>
                <c:pt idx="803">
                  <c:v>0.5</c:v>
                </c:pt>
                <c:pt idx="804">
                  <c:v>0.5</c:v>
                </c:pt>
                <c:pt idx="805">
                  <c:v>0.5</c:v>
                </c:pt>
                <c:pt idx="806">
                  <c:v>0.5</c:v>
                </c:pt>
                <c:pt idx="807">
                  <c:v>0.5</c:v>
                </c:pt>
                <c:pt idx="808">
                  <c:v>0.5</c:v>
                </c:pt>
                <c:pt idx="809">
                  <c:v>0.5</c:v>
                </c:pt>
                <c:pt idx="810">
                  <c:v>0.5</c:v>
                </c:pt>
                <c:pt idx="811">
                  <c:v>0.5</c:v>
                </c:pt>
                <c:pt idx="812">
                  <c:v>0.5</c:v>
                </c:pt>
                <c:pt idx="813">
                  <c:v>0.5</c:v>
                </c:pt>
                <c:pt idx="814">
                  <c:v>0.5</c:v>
                </c:pt>
                <c:pt idx="815">
                  <c:v>1.0</c:v>
                </c:pt>
                <c:pt idx="816">
                  <c:v>0.5</c:v>
                </c:pt>
                <c:pt idx="817">
                  <c:v>0.5</c:v>
                </c:pt>
                <c:pt idx="818">
                  <c:v>0.5</c:v>
                </c:pt>
                <c:pt idx="819">
                  <c:v>1.0</c:v>
                </c:pt>
                <c:pt idx="820">
                  <c:v>0.5</c:v>
                </c:pt>
                <c:pt idx="821">
                  <c:v>0.5</c:v>
                </c:pt>
                <c:pt idx="822">
                  <c:v>1.0</c:v>
                </c:pt>
                <c:pt idx="823">
                  <c:v>1.0</c:v>
                </c:pt>
                <c:pt idx="824">
                  <c:v>1.0</c:v>
                </c:pt>
                <c:pt idx="825">
                  <c:v>1.0</c:v>
                </c:pt>
                <c:pt idx="826">
                  <c:v>1.0</c:v>
                </c:pt>
                <c:pt idx="827">
                  <c:v>1.0</c:v>
                </c:pt>
                <c:pt idx="828">
                  <c:v>1.0</c:v>
                </c:pt>
                <c:pt idx="829">
                  <c:v>1.0</c:v>
                </c:pt>
                <c:pt idx="830">
                  <c:v>1.0</c:v>
                </c:pt>
                <c:pt idx="831">
                  <c:v>1.0</c:v>
                </c:pt>
                <c:pt idx="832">
                  <c:v>1.0</c:v>
                </c:pt>
                <c:pt idx="833">
                  <c:v>1.0</c:v>
                </c:pt>
                <c:pt idx="834">
                  <c:v>1.0</c:v>
                </c:pt>
                <c:pt idx="835">
                  <c:v>1.0</c:v>
                </c:pt>
                <c:pt idx="836">
                  <c:v>1.0</c:v>
                </c:pt>
                <c:pt idx="837">
                  <c:v>1.0</c:v>
                </c:pt>
                <c:pt idx="838">
                  <c:v>1.0</c:v>
                </c:pt>
                <c:pt idx="839">
                  <c:v>1.0</c:v>
                </c:pt>
                <c:pt idx="840">
                  <c:v>1.0</c:v>
                </c:pt>
                <c:pt idx="841">
                  <c:v>1.0</c:v>
                </c:pt>
                <c:pt idx="842">
                  <c:v>1.0</c:v>
                </c:pt>
                <c:pt idx="843">
                  <c:v>1.0</c:v>
                </c:pt>
                <c:pt idx="844">
                  <c:v>1.0</c:v>
                </c:pt>
                <c:pt idx="845">
                  <c:v>1.0</c:v>
                </c:pt>
                <c:pt idx="846">
                  <c:v>1.0</c:v>
                </c:pt>
                <c:pt idx="847">
                  <c:v>1.0</c:v>
                </c:pt>
                <c:pt idx="848">
                  <c:v>1.0</c:v>
                </c:pt>
                <c:pt idx="849">
                  <c:v>1.0</c:v>
                </c:pt>
                <c:pt idx="850">
                  <c:v>1.0</c:v>
                </c:pt>
                <c:pt idx="851">
                  <c:v>1.0</c:v>
                </c:pt>
                <c:pt idx="852">
                  <c:v>1.0</c:v>
                </c:pt>
                <c:pt idx="853">
                  <c:v>1.0</c:v>
                </c:pt>
                <c:pt idx="854">
                  <c:v>1.0</c:v>
                </c:pt>
                <c:pt idx="855">
                  <c:v>1.0</c:v>
                </c:pt>
                <c:pt idx="856">
                  <c:v>1.0</c:v>
                </c:pt>
                <c:pt idx="857">
                  <c:v>1.0</c:v>
                </c:pt>
                <c:pt idx="858">
                  <c:v>1.0</c:v>
                </c:pt>
                <c:pt idx="859">
                  <c:v>1.0</c:v>
                </c:pt>
                <c:pt idx="860">
                  <c:v>1.0</c:v>
                </c:pt>
                <c:pt idx="861">
                  <c:v>1.0</c:v>
                </c:pt>
                <c:pt idx="862">
                  <c:v>1.0</c:v>
                </c:pt>
                <c:pt idx="863">
                  <c:v>1.0</c:v>
                </c:pt>
                <c:pt idx="864">
                  <c:v>1.0</c:v>
                </c:pt>
                <c:pt idx="865">
                  <c:v>1.0</c:v>
                </c:pt>
                <c:pt idx="866">
                  <c:v>1.0</c:v>
                </c:pt>
                <c:pt idx="867">
                  <c:v>1.0</c:v>
                </c:pt>
                <c:pt idx="868">
                  <c:v>1.0</c:v>
                </c:pt>
                <c:pt idx="869">
                  <c:v>1.0</c:v>
                </c:pt>
                <c:pt idx="870">
                  <c:v>1.0</c:v>
                </c:pt>
                <c:pt idx="871">
                  <c:v>1.0</c:v>
                </c:pt>
                <c:pt idx="872">
                  <c:v>1.0</c:v>
                </c:pt>
                <c:pt idx="873">
                  <c:v>1.0</c:v>
                </c:pt>
                <c:pt idx="874">
                  <c:v>1.0</c:v>
                </c:pt>
                <c:pt idx="875">
                  <c:v>1.0</c:v>
                </c:pt>
                <c:pt idx="876">
                  <c:v>1.0</c:v>
                </c:pt>
                <c:pt idx="877">
                  <c:v>1.0</c:v>
                </c:pt>
                <c:pt idx="878">
                  <c:v>1.0</c:v>
                </c:pt>
                <c:pt idx="879">
                  <c:v>1.0</c:v>
                </c:pt>
                <c:pt idx="880">
                  <c:v>1.0</c:v>
                </c:pt>
                <c:pt idx="881">
                  <c:v>1.0</c:v>
                </c:pt>
                <c:pt idx="882">
                  <c:v>1.0</c:v>
                </c:pt>
                <c:pt idx="883">
                  <c:v>1.0</c:v>
                </c:pt>
                <c:pt idx="884">
                  <c:v>0.0</c:v>
                </c:pt>
                <c:pt idx="885">
                  <c:v>1.0</c:v>
                </c:pt>
                <c:pt idx="886">
                  <c:v>1.0</c:v>
                </c:pt>
                <c:pt idx="887">
                  <c:v>1.0</c:v>
                </c:pt>
                <c:pt idx="888">
                  <c:v>1.0</c:v>
                </c:pt>
                <c:pt idx="889">
                  <c:v>1.0</c:v>
                </c:pt>
                <c:pt idx="890">
                  <c:v>1.0</c:v>
                </c:pt>
                <c:pt idx="891">
                  <c:v>1.0</c:v>
                </c:pt>
                <c:pt idx="892">
                  <c:v>1.0</c:v>
                </c:pt>
                <c:pt idx="893">
                  <c:v>1.0</c:v>
                </c:pt>
                <c:pt idx="894">
                  <c:v>1.0</c:v>
                </c:pt>
                <c:pt idx="895">
                  <c:v>1.0</c:v>
                </c:pt>
                <c:pt idx="896">
                  <c:v>1.0</c:v>
                </c:pt>
                <c:pt idx="897">
                  <c:v>1.0</c:v>
                </c:pt>
              </c:numCache>
            </c:numRef>
          </c:yVal>
          <c:smooth val="0"/>
        </c:ser>
        <c:ser>
          <c:idx val="1"/>
          <c:order val="1"/>
          <c:spPr>
            <a:ln w="25400">
              <a:noFill/>
            </a:ln>
            <a:effectLst/>
          </c:spPr>
          <c:marker>
            <c:symbol val="circle"/>
            <c:size val="3"/>
            <c:spPr>
              <a:solidFill>
                <a:srgbClr val="3266FF"/>
              </a:solidFill>
              <a:ln w="0">
                <a:solidFill>
                  <a:srgbClr val="3266FF"/>
                </a:solidFill>
                <a:prstDash val="solid"/>
              </a:ln>
            </c:spPr>
          </c:marker>
          <c:xVal>
            <c:numLit>
              <c:formatCode>General</c:formatCode>
              <c:ptCount val="1"/>
              <c:pt idx="0">
                <c:v>0.966666666666664</c:v>
              </c:pt>
            </c:numLit>
          </c:xVal>
          <c:yVal>
            <c:numLit>
              <c:formatCode>General</c:formatCode>
              <c:ptCount val="1"/>
              <c:pt idx="0">
                <c:v>1.0</c:v>
              </c:pt>
            </c:numLit>
          </c:yVal>
          <c:smooth val="0"/>
        </c:ser>
        <c:ser>
          <c:idx val="2"/>
          <c:order val="2"/>
          <c:spPr>
            <a:ln w="12700">
              <a:solidFill>
                <a:srgbClr val="C0C0C0"/>
              </a:solidFill>
              <a:prstDash val="solid"/>
            </a:ln>
            <a:effectLst/>
          </c:spPr>
          <c:marker>
            <c:symbol val="none"/>
          </c:marker>
          <c:xVal>
            <c:numRef>
              <c:f>ANOVA1_HID3!$B$1:$B$70</c:f>
              <c:numCache>
                <c:formatCode>General</c:formatCode>
                <c:ptCount val="70"/>
                <c:pt idx="0">
                  <c:v>0.459733333333337</c:v>
                </c:pt>
                <c:pt idx="1">
                  <c:v>0.470229951690825</c:v>
                </c:pt>
                <c:pt idx="2">
                  <c:v>0.480726570048313</c:v>
                </c:pt>
                <c:pt idx="3">
                  <c:v>0.491223188405801</c:v>
                </c:pt>
                <c:pt idx="4">
                  <c:v>0.501719806763289</c:v>
                </c:pt>
                <c:pt idx="5">
                  <c:v>0.512216425120776</c:v>
                </c:pt>
                <c:pt idx="6">
                  <c:v>0.522713043478264</c:v>
                </c:pt>
                <c:pt idx="7">
                  <c:v>0.533209661835752</c:v>
                </c:pt>
                <c:pt idx="8">
                  <c:v>0.54370628019324</c:v>
                </c:pt>
                <c:pt idx="9">
                  <c:v>0.554202898550728</c:v>
                </c:pt>
                <c:pt idx="10">
                  <c:v>0.564699516908216</c:v>
                </c:pt>
                <c:pt idx="11">
                  <c:v>0.575196135265704</c:v>
                </c:pt>
                <c:pt idx="12">
                  <c:v>0.585692753623192</c:v>
                </c:pt>
                <c:pt idx="13">
                  <c:v>0.59618937198068</c:v>
                </c:pt>
                <c:pt idx="14">
                  <c:v>0.606685990338168</c:v>
                </c:pt>
                <c:pt idx="15">
                  <c:v>0.617182608695655</c:v>
                </c:pt>
                <c:pt idx="16">
                  <c:v>0.627679227053143</c:v>
                </c:pt>
                <c:pt idx="17">
                  <c:v>0.638175845410631</c:v>
                </c:pt>
                <c:pt idx="18">
                  <c:v>0.648672463768119</c:v>
                </c:pt>
                <c:pt idx="19">
                  <c:v>0.659169082125607</c:v>
                </c:pt>
                <c:pt idx="20">
                  <c:v>0.669665700483095</c:v>
                </c:pt>
                <c:pt idx="21">
                  <c:v>0.680162318840583</c:v>
                </c:pt>
                <c:pt idx="22">
                  <c:v>0.690658937198071</c:v>
                </c:pt>
                <c:pt idx="23">
                  <c:v>0.701155555555559</c:v>
                </c:pt>
                <c:pt idx="24">
                  <c:v>0.711652173913047</c:v>
                </c:pt>
                <c:pt idx="25">
                  <c:v>0.722148792270534</c:v>
                </c:pt>
                <c:pt idx="26">
                  <c:v>0.732645410628022</c:v>
                </c:pt>
                <c:pt idx="27">
                  <c:v>0.74314202898551</c:v>
                </c:pt>
                <c:pt idx="28">
                  <c:v>0.753638647342998</c:v>
                </c:pt>
                <c:pt idx="29">
                  <c:v>0.764135265700486</c:v>
                </c:pt>
                <c:pt idx="30">
                  <c:v>0.774631884057974</c:v>
                </c:pt>
                <c:pt idx="31">
                  <c:v>0.785128502415462</c:v>
                </c:pt>
                <c:pt idx="32">
                  <c:v>0.79562512077295</c:v>
                </c:pt>
                <c:pt idx="33">
                  <c:v>0.806121739130438</c:v>
                </c:pt>
                <c:pt idx="34">
                  <c:v>0.816618357487926</c:v>
                </c:pt>
                <c:pt idx="35">
                  <c:v>0.827114975845413</c:v>
                </c:pt>
                <c:pt idx="36">
                  <c:v>0.837611594202901</c:v>
                </c:pt>
                <c:pt idx="37">
                  <c:v>0.848108212560389</c:v>
                </c:pt>
                <c:pt idx="38">
                  <c:v>0.858604830917877</c:v>
                </c:pt>
                <c:pt idx="39">
                  <c:v>0.869101449275365</c:v>
                </c:pt>
                <c:pt idx="40">
                  <c:v>0.879598067632853</c:v>
                </c:pt>
                <c:pt idx="41">
                  <c:v>0.890094685990341</c:v>
                </c:pt>
                <c:pt idx="42">
                  <c:v>0.900591304347829</c:v>
                </c:pt>
                <c:pt idx="43">
                  <c:v>0.911087922705317</c:v>
                </c:pt>
                <c:pt idx="44">
                  <c:v>0.921584541062804</c:v>
                </c:pt>
                <c:pt idx="45">
                  <c:v>0.932081159420292</c:v>
                </c:pt>
                <c:pt idx="46">
                  <c:v>0.94257777777778</c:v>
                </c:pt>
                <c:pt idx="47">
                  <c:v>0.953074396135268</c:v>
                </c:pt>
                <c:pt idx="48">
                  <c:v>0.963571014492756</c:v>
                </c:pt>
                <c:pt idx="49">
                  <c:v>0.974067632850244</c:v>
                </c:pt>
                <c:pt idx="50">
                  <c:v>0.984564251207732</c:v>
                </c:pt>
                <c:pt idx="51">
                  <c:v>0.99506086956522</c:v>
                </c:pt>
                <c:pt idx="52">
                  <c:v>1.005557487922708</c:v>
                </c:pt>
                <c:pt idx="53">
                  <c:v>1.016054106280196</c:v>
                </c:pt>
                <c:pt idx="54">
                  <c:v>1.026550724637683</c:v>
                </c:pt>
                <c:pt idx="55">
                  <c:v>1.037047342995171</c:v>
                </c:pt>
                <c:pt idx="56">
                  <c:v>1.047543961352659</c:v>
                </c:pt>
                <c:pt idx="57">
                  <c:v>1.058040579710147</c:v>
                </c:pt>
                <c:pt idx="58">
                  <c:v>1.068537198067635</c:v>
                </c:pt>
                <c:pt idx="59">
                  <c:v>1.079033816425123</c:v>
                </c:pt>
                <c:pt idx="60">
                  <c:v>1.089530434782611</c:v>
                </c:pt>
                <c:pt idx="61">
                  <c:v>1.100027053140099</c:v>
                </c:pt>
                <c:pt idx="62">
                  <c:v>1.110523671497587</c:v>
                </c:pt>
                <c:pt idx="63">
                  <c:v>1.121020289855075</c:v>
                </c:pt>
                <c:pt idx="64">
                  <c:v>1.131516908212562</c:v>
                </c:pt>
                <c:pt idx="65">
                  <c:v>1.142013526570051</c:v>
                </c:pt>
                <c:pt idx="66">
                  <c:v>1.152510144927538</c:v>
                </c:pt>
                <c:pt idx="67">
                  <c:v>1.163006763285026</c:v>
                </c:pt>
                <c:pt idx="68">
                  <c:v>1.173503381642514</c:v>
                </c:pt>
                <c:pt idx="69">
                  <c:v>1.184000000000002</c:v>
                </c:pt>
              </c:numCache>
            </c:numRef>
          </c:xVal>
          <c:yVal>
            <c:numRef>
              <c:f>ANOVA1_HID3!$C$1:$C$70</c:f>
              <c:numCache>
                <c:formatCode>General</c:formatCode>
                <c:ptCount val="70"/>
                <c:pt idx="0">
                  <c:v>-0.0420586860646583</c:v>
                </c:pt>
                <c:pt idx="1">
                  <c:v>-0.0315307601406683</c:v>
                </c:pt>
                <c:pt idx="2">
                  <c:v>-0.0210037848327851</c:v>
                </c:pt>
                <c:pt idx="3">
                  <c:v>-0.0104777603135682</c:v>
                </c:pt>
                <c:pt idx="4">
                  <c:v>4.73132497871287E-5</c:v>
                </c:pt>
                <c:pt idx="5">
                  <c:v>0.0105714356954554</c:v>
                </c:pt>
                <c:pt idx="6">
                  <c:v>0.0210946068669854</c:v>
                </c:pt>
                <c:pt idx="7">
                  <c:v>0.0316168266133042</c:v>
                </c:pt>
                <c:pt idx="8">
                  <c:v>0.0421380947887223</c:v>
                </c:pt>
                <c:pt idx="9">
                  <c:v>0.0526584112529363</c:v>
                </c:pt>
                <c:pt idx="10">
                  <c:v>0.0631777758710346</c:v>
                </c:pt>
                <c:pt idx="11">
                  <c:v>0.0736961885134999</c:v>
                </c:pt>
                <c:pt idx="12">
                  <c:v>0.0842136490562136</c:v>
                </c:pt>
                <c:pt idx="13">
                  <c:v>0.0947301573804595</c:v>
                </c:pt>
                <c:pt idx="14">
                  <c:v>0.105245713372926</c:v>
                </c:pt>
                <c:pt idx="15">
                  <c:v>0.115760316925711</c:v>
                </c:pt>
                <c:pt idx="16">
                  <c:v>0.126273967936323</c:v>
                </c:pt>
                <c:pt idx="17">
                  <c:v>0.136786666307686</c:v>
                </c:pt>
                <c:pt idx="18">
                  <c:v>0.147298411948142</c:v>
                </c:pt>
                <c:pt idx="19">
                  <c:v>0.157809204771451</c:v>
                </c:pt>
                <c:pt idx="20">
                  <c:v>0.168319044696798</c:v>
                </c:pt>
                <c:pt idx="21">
                  <c:v>0.17882793164879</c:v>
                </c:pt>
                <c:pt idx="22">
                  <c:v>0.189335865557462</c:v>
                </c:pt>
                <c:pt idx="23">
                  <c:v>0.19984284635828</c:v>
                </c:pt>
                <c:pt idx="24">
                  <c:v>0.210348873992137</c:v>
                </c:pt>
                <c:pt idx="25">
                  <c:v>0.220853948405362</c:v>
                </c:pt>
                <c:pt idx="26">
                  <c:v>0.231358069549715</c:v>
                </c:pt>
                <c:pt idx="27">
                  <c:v>0.241861237382394</c:v>
                </c:pt>
                <c:pt idx="28">
                  <c:v>0.25236345186603</c:v>
                </c:pt>
                <c:pt idx="29">
                  <c:v>0.262864712968696</c:v>
                </c:pt>
                <c:pt idx="30">
                  <c:v>0.2733650206639</c:v>
                </c:pt>
                <c:pt idx="31">
                  <c:v>0.28386437493059</c:v>
                </c:pt>
                <c:pt idx="32">
                  <c:v>0.294362775753156</c:v>
                </c:pt>
                <c:pt idx="33">
                  <c:v>0.304860223121427</c:v>
                </c:pt>
                <c:pt idx="34">
                  <c:v>0.31535671703067</c:v>
                </c:pt>
                <c:pt idx="35">
                  <c:v>0.325852257481597</c:v>
                </c:pt>
                <c:pt idx="36">
                  <c:v>0.336346844480359</c:v>
                </c:pt>
                <c:pt idx="37">
                  <c:v>0.346840478038547</c:v>
                </c:pt>
                <c:pt idx="38">
                  <c:v>0.357333158173192</c:v>
                </c:pt>
                <c:pt idx="39">
                  <c:v>0.367824884906767</c:v>
                </c:pt>
                <c:pt idx="40">
                  <c:v>0.37831565826718</c:v>
                </c:pt>
                <c:pt idx="41">
                  <c:v>0.388805478287782</c:v>
                </c:pt>
                <c:pt idx="42">
                  <c:v>0.399294345007359</c:v>
                </c:pt>
                <c:pt idx="43">
                  <c:v>0.409782258470132</c:v>
                </c:pt>
                <c:pt idx="44">
                  <c:v>0.420269218725759</c:v>
                </c:pt>
                <c:pt idx="45">
                  <c:v>0.430755225829332</c:v>
                </c:pt>
                <c:pt idx="46">
                  <c:v>0.441240279841373</c:v>
                </c:pt>
                <c:pt idx="47">
                  <c:v>0.451724380827835</c:v>
                </c:pt>
                <c:pt idx="48">
                  <c:v>0.462207528860099</c:v>
                </c:pt>
                <c:pt idx="49">
                  <c:v>0.472689724014975</c:v>
                </c:pt>
                <c:pt idx="50">
                  <c:v>0.483170966374693</c:v>
                </c:pt>
                <c:pt idx="51">
                  <c:v>0.493651256026908</c:v>
                </c:pt>
                <c:pt idx="52">
                  <c:v>0.504130593064693</c:v>
                </c:pt>
                <c:pt idx="53">
                  <c:v>0.514608977586539</c:v>
                </c:pt>
                <c:pt idx="54">
                  <c:v>0.525086409696348</c:v>
                </c:pt>
                <c:pt idx="55">
                  <c:v>0.535562889503436</c:v>
                </c:pt>
                <c:pt idx="56">
                  <c:v>0.546038417122525</c:v>
                </c:pt>
                <c:pt idx="57">
                  <c:v>0.556512992673742</c:v>
                </c:pt>
                <c:pt idx="58">
                  <c:v>0.566986616282616</c:v>
                </c:pt>
                <c:pt idx="59">
                  <c:v>0.577459288080072</c:v>
                </c:pt>
                <c:pt idx="60">
                  <c:v>0.58793100820243</c:v>
                </c:pt>
                <c:pt idx="61">
                  <c:v>0.598401776791398</c:v>
                </c:pt>
                <c:pt idx="62">
                  <c:v>0.608871593994074</c:v>
                </c:pt>
                <c:pt idx="63">
                  <c:v>0.619340459962934</c:v>
                </c:pt>
                <c:pt idx="64">
                  <c:v>0.629808374855832</c:v>
                </c:pt>
                <c:pt idx="65">
                  <c:v>0.640275338835997</c:v>
                </c:pt>
                <c:pt idx="66">
                  <c:v>0.650741352072024</c:v>
                </c:pt>
                <c:pt idx="67">
                  <c:v>0.661206414737873</c:v>
                </c:pt>
                <c:pt idx="68">
                  <c:v>0.671670527012861</c:v>
                </c:pt>
                <c:pt idx="69">
                  <c:v>0.682133689081661</c:v>
                </c:pt>
              </c:numCache>
            </c:numRef>
          </c:yVal>
          <c:smooth val="0"/>
        </c:ser>
        <c:ser>
          <c:idx val="3"/>
          <c:order val="3"/>
          <c:spPr>
            <a:ln w="12700">
              <a:solidFill>
                <a:srgbClr val="C0C0C0"/>
              </a:solidFill>
              <a:prstDash val="solid"/>
            </a:ln>
            <a:effectLst/>
          </c:spPr>
          <c:marker>
            <c:symbol val="none"/>
          </c:marker>
          <c:xVal>
            <c:numRef>
              <c:f>ANOVA1_HID4!$B$1:$B$70</c:f>
              <c:numCache>
                <c:formatCode>General</c:formatCode>
                <c:ptCount val="70"/>
                <c:pt idx="0">
                  <c:v>0.384000000000003</c:v>
                </c:pt>
                <c:pt idx="1">
                  <c:v>0.395594202898554</c:v>
                </c:pt>
                <c:pt idx="2">
                  <c:v>0.407188405797105</c:v>
                </c:pt>
                <c:pt idx="3">
                  <c:v>0.418782608695655</c:v>
                </c:pt>
                <c:pt idx="4">
                  <c:v>0.430376811594206</c:v>
                </c:pt>
                <c:pt idx="5">
                  <c:v>0.441971014492757</c:v>
                </c:pt>
                <c:pt idx="6">
                  <c:v>0.453565217391308</c:v>
                </c:pt>
                <c:pt idx="7">
                  <c:v>0.465159420289859</c:v>
                </c:pt>
                <c:pt idx="8">
                  <c:v>0.476753623188409</c:v>
                </c:pt>
                <c:pt idx="9">
                  <c:v>0.48834782608696</c:v>
                </c:pt>
                <c:pt idx="10">
                  <c:v>0.499942028985511</c:v>
                </c:pt>
                <c:pt idx="11">
                  <c:v>0.511536231884062</c:v>
                </c:pt>
                <c:pt idx="12">
                  <c:v>0.523130434782613</c:v>
                </c:pt>
                <c:pt idx="13">
                  <c:v>0.534724637681163</c:v>
                </c:pt>
                <c:pt idx="14">
                  <c:v>0.546318840579714</c:v>
                </c:pt>
                <c:pt idx="15">
                  <c:v>0.557913043478265</c:v>
                </c:pt>
                <c:pt idx="16">
                  <c:v>0.569507246376816</c:v>
                </c:pt>
                <c:pt idx="17">
                  <c:v>0.581101449275367</c:v>
                </c:pt>
                <c:pt idx="18">
                  <c:v>0.592695652173917</c:v>
                </c:pt>
                <c:pt idx="19">
                  <c:v>0.604289855072468</c:v>
                </c:pt>
                <c:pt idx="20">
                  <c:v>0.615884057971019</c:v>
                </c:pt>
                <c:pt idx="21">
                  <c:v>0.62747826086957</c:v>
                </c:pt>
                <c:pt idx="22">
                  <c:v>0.639072463768121</c:v>
                </c:pt>
                <c:pt idx="23">
                  <c:v>0.650666666666671</c:v>
                </c:pt>
                <c:pt idx="24">
                  <c:v>0.662260869565222</c:v>
                </c:pt>
                <c:pt idx="25">
                  <c:v>0.673855072463773</c:v>
                </c:pt>
                <c:pt idx="26">
                  <c:v>0.685449275362324</c:v>
                </c:pt>
                <c:pt idx="27">
                  <c:v>0.697043478260874</c:v>
                </c:pt>
                <c:pt idx="28">
                  <c:v>0.708637681159425</c:v>
                </c:pt>
                <c:pt idx="29">
                  <c:v>0.720231884057976</c:v>
                </c:pt>
                <c:pt idx="30">
                  <c:v>0.731826086956527</c:v>
                </c:pt>
                <c:pt idx="31">
                  <c:v>0.743420289855078</c:v>
                </c:pt>
                <c:pt idx="32">
                  <c:v>0.755014492753629</c:v>
                </c:pt>
                <c:pt idx="33">
                  <c:v>0.766608695652179</c:v>
                </c:pt>
                <c:pt idx="34">
                  <c:v>0.77820289855073</c:v>
                </c:pt>
                <c:pt idx="35">
                  <c:v>0.789797101449281</c:v>
                </c:pt>
                <c:pt idx="36">
                  <c:v>0.801391304347832</c:v>
                </c:pt>
                <c:pt idx="37">
                  <c:v>0.812985507246382</c:v>
                </c:pt>
                <c:pt idx="38">
                  <c:v>0.824579710144933</c:v>
                </c:pt>
                <c:pt idx="39">
                  <c:v>0.836173913043484</c:v>
                </c:pt>
                <c:pt idx="40">
                  <c:v>0.847768115942035</c:v>
                </c:pt>
                <c:pt idx="41">
                  <c:v>0.859362318840586</c:v>
                </c:pt>
                <c:pt idx="42">
                  <c:v>0.870956521739137</c:v>
                </c:pt>
                <c:pt idx="43">
                  <c:v>0.882550724637687</c:v>
                </c:pt>
                <c:pt idx="44">
                  <c:v>0.894144927536238</c:v>
                </c:pt>
                <c:pt idx="45">
                  <c:v>0.905739130434789</c:v>
                </c:pt>
                <c:pt idx="46">
                  <c:v>0.91733333333334</c:v>
                </c:pt>
                <c:pt idx="47">
                  <c:v>0.928927536231891</c:v>
                </c:pt>
                <c:pt idx="48">
                  <c:v>0.940521739130441</c:v>
                </c:pt>
                <c:pt idx="49">
                  <c:v>0.952115942028992</c:v>
                </c:pt>
                <c:pt idx="50">
                  <c:v>0.963710144927543</c:v>
                </c:pt>
                <c:pt idx="51">
                  <c:v>0.975304347826094</c:v>
                </c:pt>
                <c:pt idx="52">
                  <c:v>0.986898550724645</c:v>
                </c:pt>
                <c:pt idx="53">
                  <c:v>0.998492753623195</c:v>
                </c:pt>
                <c:pt idx="54">
                  <c:v>1.010086956521746</c:v>
                </c:pt>
                <c:pt idx="55">
                  <c:v>1.021681159420297</c:v>
                </c:pt>
                <c:pt idx="56">
                  <c:v>1.033275362318848</c:v>
                </c:pt>
                <c:pt idx="57">
                  <c:v>1.044869565217398</c:v>
                </c:pt>
                <c:pt idx="58">
                  <c:v>1.056463768115949</c:v>
                </c:pt>
                <c:pt idx="59">
                  <c:v>1.0680579710145</c:v>
                </c:pt>
                <c:pt idx="60">
                  <c:v>1.079652173913051</c:v>
                </c:pt>
                <c:pt idx="61">
                  <c:v>1.091246376811602</c:v>
                </c:pt>
                <c:pt idx="62">
                  <c:v>1.102840579710153</c:v>
                </c:pt>
                <c:pt idx="63">
                  <c:v>1.114434782608703</c:v>
                </c:pt>
                <c:pt idx="64">
                  <c:v>1.126028985507254</c:v>
                </c:pt>
                <c:pt idx="65">
                  <c:v>1.137623188405805</c:v>
                </c:pt>
                <c:pt idx="66">
                  <c:v>1.149217391304356</c:v>
                </c:pt>
                <c:pt idx="67">
                  <c:v>1.160811594202907</c:v>
                </c:pt>
                <c:pt idx="68">
                  <c:v>1.172405797101457</c:v>
                </c:pt>
                <c:pt idx="69">
                  <c:v>1.184000000000008</c:v>
                </c:pt>
              </c:numCache>
            </c:numRef>
          </c:xVal>
          <c:yVal>
            <c:numRef>
              <c:f>ANOVA1_HID4!$C$1:$C$70</c:f>
              <c:numCache>
                <c:formatCode>General</c:formatCode>
                <c:ptCount val="70"/>
                <c:pt idx="0">
                  <c:v>0.886046059481622</c:v>
                </c:pt>
                <c:pt idx="1">
                  <c:v>0.897598166219508</c:v>
                </c:pt>
                <c:pt idx="2">
                  <c:v>0.90915143108556</c:v>
                </c:pt>
                <c:pt idx="3">
                  <c:v>0.920705854363156</c:v>
                </c:pt>
                <c:pt idx="4">
                  <c:v>0.932261436327747</c:v>
                </c:pt>
                <c:pt idx="5">
                  <c:v>0.943818177246839</c:v>
                </c:pt>
                <c:pt idx="6">
                  <c:v>0.955376077379995</c:v>
                </c:pt>
                <c:pt idx="7">
                  <c:v>0.966935136978817</c:v>
                </c:pt>
                <c:pt idx="8">
                  <c:v>0.97849535628694</c:v>
                </c:pt>
                <c:pt idx="9">
                  <c:v>0.990056735540026</c:v>
                </c:pt>
                <c:pt idx="10">
                  <c:v>1.001619274965752</c:v>
                </c:pt>
                <c:pt idx="11">
                  <c:v>1.013182974783806</c:v>
                </c:pt>
                <c:pt idx="12">
                  <c:v>1.024747835205877</c:v>
                </c:pt>
                <c:pt idx="13">
                  <c:v>1.036313856435646</c:v>
                </c:pt>
                <c:pt idx="14">
                  <c:v>1.047881038668783</c:v>
                </c:pt>
                <c:pt idx="15">
                  <c:v>1.059449382092939</c:v>
                </c:pt>
                <c:pt idx="16">
                  <c:v>1.071018886887737</c:v>
                </c:pt>
                <c:pt idx="17">
                  <c:v>1.082589553224767</c:v>
                </c:pt>
                <c:pt idx="18">
                  <c:v>1.094161381267584</c:v>
                </c:pt>
                <c:pt idx="19">
                  <c:v>1.105734371171696</c:v>
                </c:pt>
                <c:pt idx="20">
                  <c:v>1.117308523084561</c:v>
                </c:pt>
                <c:pt idx="21">
                  <c:v>1.128883837145586</c:v>
                </c:pt>
                <c:pt idx="22">
                  <c:v>1.140460313486114</c:v>
                </c:pt>
                <c:pt idx="23">
                  <c:v>1.152037952229427</c:v>
                </c:pt>
                <c:pt idx="24">
                  <c:v>1.163616753490738</c:v>
                </c:pt>
                <c:pt idx="25">
                  <c:v>1.175196717377187</c:v>
                </c:pt>
                <c:pt idx="26">
                  <c:v>1.18677784398784</c:v>
                </c:pt>
                <c:pt idx="27">
                  <c:v>1.19836013341368</c:v>
                </c:pt>
                <c:pt idx="28">
                  <c:v>1.209943585737612</c:v>
                </c:pt>
                <c:pt idx="29">
                  <c:v>1.221528201034451</c:v>
                </c:pt>
                <c:pt idx="30">
                  <c:v>1.233113979370926</c:v>
                </c:pt>
                <c:pt idx="31">
                  <c:v>1.244700920805676</c:v>
                </c:pt>
                <c:pt idx="32">
                  <c:v>1.256289025389247</c:v>
                </c:pt>
                <c:pt idx="33">
                  <c:v>1.26787829316409</c:v>
                </c:pt>
                <c:pt idx="34">
                  <c:v>1.279468724164562</c:v>
                </c:pt>
                <c:pt idx="35">
                  <c:v>1.291060318416922</c:v>
                </c:pt>
                <c:pt idx="36">
                  <c:v>1.30265307593933</c:v>
                </c:pt>
                <c:pt idx="37">
                  <c:v>1.31424699674185</c:v>
                </c:pt>
                <c:pt idx="38">
                  <c:v>1.325842080826445</c:v>
                </c:pt>
                <c:pt idx="39">
                  <c:v>1.337438328186981</c:v>
                </c:pt>
                <c:pt idx="40">
                  <c:v>1.349035738809224</c:v>
                </c:pt>
                <c:pt idx="41">
                  <c:v>1.360634312670843</c:v>
                </c:pt>
                <c:pt idx="42">
                  <c:v>1.372234049741407</c:v>
                </c:pt>
                <c:pt idx="43">
                  <c:v>1.383834949982393</c:v>
                </c:pt>
                <c:pt idx="44">
                  <c:v>1.395437013347179</c:v>
                </c:pt>
                <c:pt idx="45">
                  <c:v>1.407040239781051</c:v>
                </c:pt>
                <c:pt idx="46">
                  <c:v>1.418644629221205</c:v>
                </c:pt>
                <c:pt idx="47">
                  <c:v>1.430250181596746</c:v>
                </c:pt>
                <c:pt idx="48">
                  <c:v>1.441856896828692</c:v>
                </c:pt>
                <c:pt idx="49">
                  <c:v>1.453464774829978</c:v>
                </c:pt>
                <c:pt idx="50">
                  <c:v>1.465073815505458</c:v>
                </c:pt>
                <c:pt idx="51">
                  <c:v>1.476684018751908</c:v>
                </c:pt>
                <c:pt idx="52">
                  <c:v>1.488295384458028</c:v>
                </c:pt>
                <c:pt idx="53">
                  <c:v>1.499907912504451</c:v>
                </c:pt>
                <c:pt idx="54">
                  <c:v>1.511521602763742</c:v>
                </c:pt>
                <c:pt idx="55">
                  <c:v>1.523136455100404</c:v>
                </c:pt>
                <c:pt idx="56">
                  <c:v>1.534752469370884</c:v>
                </c:pt>
                <c:pt idx="57">
                  <c:v>1.546369645423577</c:v>
                </c:pt>
                <c:pt idx="58">
                  <c:v>1.557987983098831</c:v>
                </c:pt>
                <c:pt idx="59">
                  <c:v>1.569607482228952</c:v>
                </c:pt>
                <c:pt idx="60">
                  <c:v>1.581228142638211</c:v>
                </c:pt>
                <c:pt idx="61">
                  <c:v>1.592849964142851</c:v>
                </c:pt>
                <c:pt idx="62">
                  <c:v>1.604472946551091</c:v>
                </c:pt>
                <c:pt idx="63">
                  <c:v>1.616097089663133</c:v>
                </c:pt>
                <c:pt idx="64">
                  <c:v>1.627722393271171</c:v>
                </c:pt>
                <c:pt idx="65">
                  <c:v>1.639348857159397</c:v>
                </c:pt>
                <c:pt idx="66">
                  <c:v>1.650976481104006</c:v>
                </c:pt>
                <c:pt idx="67">
                  <c:v>1.66260526487321</c:v>
                </c:pt>
                <c:pt idx="68">
                  <c:v>1.674235208227236</c:v>
                </c:pt>
                <c:pt idx="69">
                  <c:v>1.685866310918349</c:v>
                </c:pt>
              </c:numCache>
            </c:numRef>
          </c:yVal>
          <c:smooth val="0"/>
        </c:ser>
        <c:ser>
          <c:idx val="4"/>
          <c:order val="4"/>
          <c:spPr>
            <a:ln w="3175">
              <a:solidFill>
                <a:srgbClr val="000000"/>
              </a:solidFill>
              <a:prstDash val="lgDash"/>
            </a:ln>
          </c:spPr>
          <c:marker>
            <c:symbol val="none"/>
          </c:marker>
          <c:xVal>
            <c:numLit>
              <c:formatCode>General</c:formatCode>
              <c:ptCount val="2"/>
              <c:pt idx="0">
                <c:v>-0.2</c:v>
              </c:pt>
              <c:pt idx="1">
                <c:v>1.8</c:v>
              </c:pt>
            </c:numLit>
          </c:xVal>
          <c:yVal>
            <c:numLit>
              <c:formatCode>General</c:formatCode>
              <c:ptCount val="2"/>
              <c:pt idx="0">
                <c:v>-0.2</c:v>
              </c:pt>
              <c:pt idx="1">
                <c:v>1.8</c:v>
              </c:pt>
            </c:numLit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2114599384"/>
        <c:axId val="-2114593752"/>
      </c:scatterChart>
      <c:valAx>
        <c:axId val="-2114599384"/>
        <c:scaling>
          <c:orientation val="minMax"/>
          <c:max val="1.8"/>
          <c:min val="-0.2"/>
        </c:scaling>
        <c:delete val="0"/>
        <c:axPos val="b"/>
        <c:title>
          <c:tx>
            <c:rich>
              <a:bodyPr/>
              <a:lstStyle/>
              <a:p>
                <a:pPr>
                  <a:defRPr sz="800" b="1"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Pred(Correctness)</a:t>
                </a:r>
              </a:p>
            </c:rich>
          </c:tx>
          <c:layout/>
          <c:overlay val="0"/>
        </c:title>
        <c:numFmt formatCode="General" sourceLinked="0"/>
        <c:majorTickMark val="cross"/>
        <c:minorTickMark val="none"/>
        <c:tickLblPos val="nextTo"/>
        <c:txPr>
          <a:bodyPr rot="0" vert="horz"/>
          <a:lstStyle/>
          <a:p>
            <a:pPr>
              <a:defRPr sz="700"/>
            </a:pPr>
            <a:endParaRPr lang="en-US"/>
          </a:p>
        </c:txPr>
        <c:crossAx val="-2114593752"/>
        <c:crosses val="autoZero"/>
        <c:crossBetween val="midCat"/>
      </c:valAx>
      <c:valAx>
        <c:axId val="-2114593752"/>
        <c:scaling>
          <c:orientation val="minMax"/>
          <c:max val="1.8"/>
          <c:min val="-0.2"/>
        </c:scaling>
        <c:delete val="0"/>
        <c:axPos val="l"/>
        <c:title>
          <c:tx>
            <c:rich>
              <a:bodyPr/>
              <a:lstStyle/>
              <a:p>
                <a:pPr>
                  <a:defRPr sz="800" b="1"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Correctness</a:t>
                </a:r>
              </a:p>
            </c:rich>
          </c:tx>
          <c:layout/>
          <c:overlay val="0"/>
        </c:title>
        <c:numFmt formatCode="General" sourceLinked="0"/>
        <c:majorTickMark val="cross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-2114599384"/>
        <c:crosses val="autoZero"/>
        <c:crossBetween val="midCat"/>
      </c:valAx>
      <c:spPr>
        <a:ln>
          <a:solidFill>
            <a:srgbClr val="C0C0C0"/>
          </a:solidFill>
          <a:prstDash val="solid"/>
        </a:ln>
      </c:spPr>
    </c:plotArea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 sz="900" b="1">
                <a:latin typeface="Arial"/>
                <a:ea typeface="Arial"/>
                <a:cs typeface="Arial"/>
              </a:defRPr>
            </a:pPr>
            <a:r>
              <a:rPr lang="en-US"/>
              <a:t>Standardized residuals / Correctness</a:t>
            </a:r>
          </a:p>
        </c:rich>
      </c:tx>
      <c:layout/>
      <c:overlay val="0"/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3266FF"/>
            </a:solidFill>
            <a:ln>
              <a:solidFill>
                <a:srgbClr val="3266FF"/>
              </a:solidFill>
              <a:prstDash val="solid"/>
            </a:ln>
          </c:spPr>
          <c:invertIfNegative val="0"/>
          <c:cat>
            <c:strRef>
              <c:f>ANOVA1_HID2!$A$6:$A$905</c:f>
              <c:strCache>
                <c:ptCount val="898"/>
                <c:pt idx="0">
                  <c:v>Obs3</c:v>
                </c:pt>
                <c:pt idx="1">
                  <c:v>Obs4</c:v>
                </c:pt>
                <c:pt idx="2">
                  <c:v>Obs5</c:v>
                </c:pt>
                <c:pt idx="3">
                  <c:v>Obs6</c:v>
                </c:pt>
                <c:pt idx="4">
                  <c:v>Obs7</c:v>
                </c:pt>
                <c:pt idx="5">
                  <c:v>Obs8</c:v>
                </c:pt>
                <c:pt idx="6">
                  <c:v>Obs9</c:v>
                </c:pt>
                <c:pt idx="7">
                  <c:v>Obs10</c:v>
                </c:pt>
                <c:pt idx="8">
                  <c:v>Obs11</c:v>
                </c:pt>
                <c:pt idx="9">
                  <c:v>Obs12</c:v>
                </c:pt>
                <c:pt idx="10">
                  <c:v>Obs13</c:v>
                </c:pt>
                <c:pt idx="11">
                  <c:v>Obs14</c:v>
                </c:pt>
                <c:pt idx="12">
                  <c:v>Obs15</c:v>
                </c:pt>
                <c:pt idx="13">
                  <c:v>Obs16</c:v>
                </c:pt>
                <c:pt idx="14">
                  <c:v>Obs17</c:v>
                </c:pt>
                <c:pt idx="15">
                  <c:v>Obs18</c:v>
                </c:pt>
                <c:pt idx="16">
                  <c:v>Obs19</c:v>
                </c:pt>
                <c:pt idx="17">
                  <c:v>Obs20</c:v>
                </c:pt>
                <c:pt idx="18">
                  <c:v>Obs21</c:v>
                </c:pt>
                <c:pt idx="19">
                  <c:v>Obs22</c:v>
                </c:pt>
                <c:pt idx="20">
                  <c:v>Obs23</c:v>
                </c:pt>
                <c:pt idx="21">
                  <c:v>Obs24</c:v>
                </c:pt>
                <c:pt idx="22">
                  <c:v>Obs25</c:v>
                </c:pt>
                <c:pt idx="23">
                  <c:v>Obs26</c:v>
                </c:pt>
                <c:pt idx="24">
                  <c:v>Obs27</c:v>
                </c:pt>
                <c:pt idx="25">
                  <c:v>Obs28</c:v>
                </c:pt>
                <c:pt idx="26">
                  <c:v>Obs29</c:v>
                </c:pt>
                <c:pt idx="27">
                  <c:v>Obs30</c:v>
                </c:pt>
                <c:pt idx="28">
                  <c:v>Obs31</c:v>
                </c:pt>
                <c:pt idx="29">
                  <c:v>Obs32</c:v>
                </c:pt>
                <c:pt idx="30">
                  <c:v>Obs33</c:v>
                </c:pt>
                <c:pt idx="31">
                  <c:v>Obs34</c:v>
                </c:pt>
                <c:pt idx="32">
                  <c:v>Obs35</c:v>
                </c:pt>
                <c:pt idx="33">
                  <c:v>Obs36</c:v>
                </c:pt>
                <c:pt idx="34">
                  <c:v>Obs37</c:v>
                </c:pt>
                <c:pt idx="35">
                  <c:v>Obs38</c:v>
                </c:pt>
                <c:pt idx="36">
                  <c:v>Obs39</c:v>
                </c:pt>
                <c:pt idx="37">
                  <c:v>Obs40</c:v>
                </c:pt>
                <c:pt idx="38">
                  <c:v>Obs41</c:v>
                </c:pt>
                <c:pt idx="39">
                  <c:v>Obs42</c:v>
                </c:pt>
                <c:pt idx="40">
                  <c:v>Obs43</c:v>
                </c:pt>
                <c:pt idx="41">
                  <c:v>Obs44</c:v>
                </c:pt>
                <c:pt idx="42">
                  <c:v>Obs45</c:v>
                </c:pt>
                <c:pt idx="43">
                  <c:v>Obs46</c:v>
                </c:pt>
                <c:pt idx="44">
                  <c:v>Obs47</c:v>
                </c:pt>
                <c:pt idx="45">
                  <c:v>Obs48</c:v>
                </c:pt>
                <c:pt idx="46">
                  <c:v>Obs49</c:v>
                </c:pt>
                <c:pt idx="47">
                  <c:v>Obs50</c:v>
                </c:pt>
                <c:pt idx="48">
                  <c:v>Obs51</c:v>
                </c:pt>
                <c:pt idx="49">
                  <c:v>Obs52</c:v>
                </c:pt>
                <c:pt idx="50">
                  <c:v>Obs53</c:v>
                </c:pt>
                <c:pt idx="51">
                  <c:v>Obs54</c:v>
                </c:pt>
                <c:pt idx="52">
                  <c:v>Obs55</c:v>
                </c:pt>
                <c:pt idx="53">
                  <c:v>Obs56</c:v>
                </c:pt>
                <c:pt idx="54">
                  <c:v>Obs57</c:v>
                </c:pt>
                <c:pt idx="55">
                  <c:v>Obs58</c:v>
                </c:pt>
                <c:pt idx="56">
                  <c:v>Obs59</c:v>
                </c:pt>
                <c:pt idx="57">
                  <c:v>Obs60</c:v>
                </c:pt>
                <c:pt idx="58">
                  <c:v>Obs61</c:v>
                </c:pt>
                <c:pt idx="59">
                  <c:v>Obs62</c:v>
                </c:pt>
                <c:pt idx="60">
                  <c:v>Obs63</c:v>
                </c:pt>
                <c:pt idx="61">
                  <c:v>Obs64</c:v>
                </c:pt>
                <c:pt idx="62">
                  <c:v>Obs65</c:v>
                </c:pt>
                <c:pt idx="63">
                  <c:v>Obs66</c:v>
                </c:pt>
                <c:pt idx="64">
                  <c:v>Obs67</c:v>
                </c:pt>
                <c:pt idx="65">
                  <c:v>Obs68</c:v>
                </c:pt>
                <c:pt idx="66">
                  <c:v>Obs69</c:v>
                </c:pt>
                <c:pt idx="67">
                  <c:v>Obs70</c:v>
                </c:pt>
                <c:pt idx="68">
                  <c:v>Obs71</c:v>
                </c:pt>
                <c:pt idx="69">
                  <c:v>Obs72</c:v>
                </c:pt>
                <c:pt idx="70">
                  <c:v>Obs73</c:v>
                </c:pt>
                <c:pt idx="71">
                  <c:v>Obs74</c:v>
                </c:pt>
                <c:pt idx="72">
                  <c:v>Obs75</c:v>
                </c:pt>
                <c:pt idx="73">
                  <c:v>Obs76</c:v>
                </c:pt>
                <c:pt idx="74">
                  <c:v>Obs77</c:v>
                </c:pt>
                <c:pt idx="75">
                  <c:v>Obs78</c:v>
                </c:pt>
                <c:pt idx="76">
                  <c:v>Obs79</c:v>
                </c:pt>
                <c:pt idx="77">
                  <c:v>Obs80</c:v>
                </c:pt>
                <c:pt idx="78">
                  <c:v>Obs81</c:v>
                </c:pt>
                <c:pt idx="79">
                  <c:v>Obs82</c:v>
                </c:pt>
                <c:pt idx="80">
                  <c:v>Obs83</c:v>
                </c:pt>
                <c:pt idx="81">
                  <c:v>Obs84</c:v>
                </c:pt>
                <c:pt idx="82">
                  <c:v>Obs85</c:v>
                </c:pt>
                <c:pt idx="83">
                  <c:v>Obs86</c:v>
                </c:pt>
                <c:pt idx="84">
                  <c:v>Obs87</c:v>
                </c:pt>
                <c:pt idx="85">
                  <c:v>Obs88</c:v>
                </c:pt>
                <c:pt idx="86">
                  <c:v>Obs89</c:v>
                </c:pt>
                <c:pt idx="87">
                  <c:v>Obs90</c:v>
                </c:pt>
                <c:pt idx="88">
                  <c:v>Obs91</c:v>
                </c:pt>
                <c:pt idx="89">
                  <c:v>Obs92</c:v>
                </c:pt>
                <c:pt idx="90">
                  <c:v>Obs93</c:v>
                </c:pt>
                <c:pt idx="91">
                  <c:v>Obs94</c:v>
                </c:pt>
                <c:pt idx="92">
                  <c:v>Obs95</c:v>
                </c:pt>
                <c:pt idx="93">
                  <c:v>Obs96</c:v>
                </c:pt>
                <c:pt idx="94">
                  <c:v>Obs97</c:v>
                </c:pt>
                <c:pt idx="95">
                  <c:v>Obs98</c:v>
                </c:pt>
                <c:pt idx="96">
                  <c:v>Obs99</c:v>
                </c:pt>
                <c:pt idx="97">
                  <c:v>Obs100</c:v>
                </c:pt>
                <c:pt idx="98">
                  <c:v>Obs101</c:v>
                </c:pt>
                <c:pt idx="99">
                  <c:v>Obs102</c:v>
                </c:pt>
                <c:pt idx="100">
                  <c:v>Obs103</c:v>
                </c:pt>
                <c:pt idx="101">
                  <c:v>Obs104</c:v>
                </c:pt>
                <c:pt idx="102">
                  <c:v>Obs105</c:v>
                </c:pt>
                <c:pt idx="103">
                  <c:v>Obs106</c:v>
                </c:pt>
                <c:pt idx="104">
                  <c:v>Obs107</c:v>
                </c:pt>
                <c:pt idx="105">
                  <c:v>Obs108</c:v>
                </c:pt>
                <c:pt idx="106">
                  <c:v>Obs109</c:v>
                </c:pt>
                <c:pt idx="107">
                  <c:v>Obs110</c:v>
                </c:pt>
                <c:pt idx="108">
                  <c:v>Obs111</c:v>
                </c:pt>
                <c:pt idx="109">
                  <c:v>Obs112</c:v>
                </c:pt>
                <c:pt idx="110">
                  <c:v>Obs113</c:v>
                </c:pt>
                <c:pt idx="111">
                  <c:v>Obs114</c:v>
                </c:pt>
                <c:pt idx="112">
                  <c:v>Obs115</c:v>
                </c:pt>
                <c:pt idx="113">
                  <c:v>Obs116</c:v>
                </c:pt>
                <c:pt idx="114">
                  <c:v>Obs117</c:v>
                </c:pt>
                <c:pt idx="115">
                  <c:v>Obs118</c:v>
                </c:pt>
                <c:pt idx="116">
                  <c:v>Obs119</c:v>
                </c:pt>
                <c:pt idx="117">
                  <c:v>Obs120</c:v>
                </c:pt>
                <c:pt idx="118">
                  <c:v>Obs121</c:v>
                </c:pt>
                <c:pt idx="119">
                  <c:v>Obs122</c:v>
                </c:pt>
                <c:pt idx="120">
                  <c:v>Obs123</c:v>
                </c:pt>
                <c:pt idx="121">
                  <c:v>Obs124</c:v>
                </c:pt>
                <c:pt idx="122">
                  <c:v>Obs125</c:v>
                </c:pt>
                <c:pt idx="123">
                  <c:v>Obs126</c:v>
                </c:pt>
                <c:pt idx="124">
                  <c:v>Obs127</c:v>
                </c:pt>
                <c:pt idx="125">
                  <c:v>Obs128</c:v>
                </c:pt>
                <c:pt idx="126">
                  <c:v>Obs129</c:v>
                </c:pt>
                <c:pt idx="127">
                  <c:v>Obs130</c:v>
                </c:pt>
                <c:pt idx="128">
                  <c:v>Obs131</c:v>
                </c:pt>
                <c:pt idx="129">
                  <c:v>Obs132</c:v>
                </c:pt>
                <c:pt idx="130">
                  <c:v>Obs133</c:v>
                </c:pt>
                <c:pt idx="131">
                  <c:v>Obs134</c:v>
                </c:pt>
                <c:pt idx="132">
                  <c:v>Obs135</c:v>
                </c:pt>
                <c:pt idx="133">
                  <c:v>Obs136</c:v>
                </c:pt>
                <c:pt idx="134">
                  <c:v>Obs137</c:v>
                </c:pt>
                <c:pt idx="135">
                  <c:v>Obs138</c:v>
                </c:pt>
                <c:pt idx="136">
                  <c:v>Obs139</c:v>
                </c:pt>
                <c:pt idx="137">
                  <c:v>Obs140</c:v>
                </c:pt>
                <c:pt idx="138">
                  <c:v>Obs141</c:v>
                </c:pt>
                <c:pt idx="139">
                  <c:v>Obs142</c:v>
                </c:pt>
                <c:pt idx="140">
                  <c:v>Obs143</c:v>
                </c:pt>
                <c:pt idx="141">
                  <c:v>Obs144</c:v>
                </c:pt>
                <c:pt idx="142">
                  <c:v>Obs145</c:v>
                </c:pt>
                <c:pt idx="143">
                  <c:v>Obs146</c:v>
                </c:pt>
                <c:pt idx="144">
                  <c:v>Obs147</c:v>
                </c:pt>
                <c:pt idx="145">
                  <c:v>Obs148</c:v>
                </c:pt>
                <c:pt idx="146">
                  <c:v>Obs149</c:v>
                </c:pt>
                <c:pt idx="147">
                  <c:v>Obs150</c:v>
                </c:pt>
                <c:pt idx="148">
                  <c:v>Obs151</c:v>
                </c:pt>
                <c:pt idx="149">
                  <c:v>Obs152</c:v>
                </c:pt>
                <c:pt idx="150">
                  <c:v>Obs153</c:v>
                </c:pt>
                <c:pt idx="151">
                  <c:v>Obs154</c:v>
                </c:pt>
                <c:pt idx="152">
                  <c:v>Obs155</c:v>
                </c:pt>
                <c:pt idx="153">
                  <c:v>Obs156</c:v>
                </c:pt>
                <c:pt idx="154">
                  <c:v>Obs157</c:v>
                </c:pt>
                <c:pt idx="155">
                  <c:v>Obs158</c:v>
                </c:pt>
                <c:pt idx="156">
                  <c:v>Obs159</c:v>
                </c:pt>
                <c:pt idx="157">
                  <c:v>Obs160</c:v>
                </c:pt>
                <c:pt idx="158">
                  <c:v>Obs161</c:v>
                </c:pt>
                <c:pt idx="159">
                  <c:v>Obs162</c:v>
                </c:pt>
                <c:pt idx="160">
                  <c:v>Obs163</c:v>
                </c:pt>
                <c:pt idx="161">
                  <c:v>Obs164</c:v>
                </c:pt>
                <c:pt idx="162">
                  <c:v>Obs165</c:v>
                </c:pt>
                <c:pt idx="163">
                  <c:v>Obs166</c:v>
                </c:pt>
                <c:pt idx="164">
                  <c:v>Obs167</c:v>
                </c:pt>
                <c:pt idx="165">
                  <c:v>Obs168</c:v>
                </c:pt>
                <c:pt idx="166">
                  <c:v>Obs169</c:v>
                </c:pt>
                <c:pt idx="167">
                  <c:v>Obs170</c:v>
                </c:pt>
                <c:pt idx="168">
                  <c:v>Obs171</c:v>
                </c:pt>
                <c:pt idx="169">
                  <c:v>Obs172</c:v>
                </c:pt>
                <c:pt idx="170">
                  <c:v>Obs173</c:v>
                </c:pt>
                <c:pt idx="171">
                  <c:v>Obs174</c:v>
                </c:pt>
                <c:pt idx="172">
                  <c:v>Obs175</c:v>
                </c:pt>
                <c:pt idx="173">
                  <c:v>Obs176</c:v>
                </c:pt>
                <c:pt idx="174">
                  <c:v>Obs177</c:v>
                </c:pt>
                <c:pt idx="175">
                  <c:v>Obs178</c:v>
                </c:pt>
                <c:pt idx="176">
                  <c:v>Obs179</c:v>
                </c:pt>
                <c:pt idx="177">
                  <c:v>Obs180</c:v>
                </c:pt>
                <c:pt idx="178">
                  <c:v>Obs181</c:v>
                </c:pt>
                <c:pt idx="179">
                  <c:v>Obs182</c:v>
                </c:pt>
                <c:pt idx="180">
                  <c:v>Obs183</c:v>
                </c:pt>
                <c:pt idx="181">
                  <c:v>Obs184</c:v>
                </c:pt>
                <c:pt idx="182">
                  <c:v>Obs185</c:v>
                </c:pt>
                <c:pt idx="183">
                  <c:v>Obs186</c:v>
                </c:pt>
                <c:pt idx="184">
                  <c:v>Obs187</c:v>
                </c:pt>
                <c:pt idx="185">
                  <c:v>Obs188</c:v>
                </c:pt>
                <c:pt idx="186">
                  <c:v>Obs189</c:v>
                </c:pt>
                <c:pt idx="187">
                  <c:v>Obs190</c:v>
                </c:pt>
                <c:pt idx="188">
                  <c:v>Obs191</c:v>
                </c:pt>
                <c:pt idx="189">
                  <c:v>Obs192</c:v>
                </c:pt>
                <c:pt idx="190">
                  <c:v>Obs193</c:v>
                </c:pt>
                <c:pt idx="191">
                  <c:v>Obs194</c:v>
                </c:pt>
                <c:pt idx="192">
                  <c:v>Obs195</c:v>
                </c:pt>
                <c:pt idx="193">
                  <c:v>Obs196</c:v>
                </c:pt>
                <c:pt idx="194">
                  <c:v>Obs197</c:v>
                </c:pt>
                <c:pt idx="195">
                  <c:v>Obs198</c:v>
                </c:pt>
                <c:pt idx="196">
                  <c:v>Obs199</c:v>
                </c:pt>
                <c:pt idx="197">
                  <c:v>Obs200</c:v>
                </c:pt>
                <c:pt idx="198">
                  <c:v>Obs201</c:v>
                </c:pt>
                <c:pt idx="199">
                  <c:v>Obs202</c:v>
                </c:pt>
                <c:pt idx="200">
                  <c:v>Obs203</c:v>
                </c:pt>
                <c:pt idx="201">
                  <c:v>Obs204</c:v>
                </c:pt>
                <c:pt idx="202">
                  <c:v>Obs205</c:v>
                </c:pt>
                <c:pt idx="203">
                  <c:v>Obs206</c:v>
                </c:pt>
                <c:pt idx="204">
                  <c:v>Obs207</c:v>
                </c:pt>
                <c:pt idx="205">
                  <c:v>Obs208</c:v>
                </c:pt>
                <c:pt idx="206">
                  <c:v>Obs209</c:v>
                </c:pt>
                <c:pt idx="207">
                  <c:v>Obs210</c:v>
                </c:pt>
                <c:pt idx="208">
                  <c:v>Obs211</c:v>
                </c:pt>
                <c:pt idx="209">
                  <c:v>Obs212</c:v>
                </c:pt>
                <c:pt idx="210">
                  <c:v>Obs213</c:v>
                </c:pt>
                <c:pt idx="211">
                  <c:v>Obs214</c:v>
                </c:pt>
                <c:pt idx="212">
                  <c:v>Obs215</c:v>
                </c:pt>
                <c:pt idx="213">
                  <c:v>Obs216</c:v>
                </c:pt>
                <c:pt idx="214">
                  <c:v>Obs217</c:v>
                </c:pt>
                <c:pt idx="215">
                  <c:v>Obs218</c:v>
                </c:pt>
                <c:pt idx="216">
                  <c:v>Obs219</c:v>
                </c:pt>
                <c:pt idx="217">
                  <c:v>Obs220</c:v>
                </c:pt>
                <c:pt idx="218">
                  <c:v>Obs221</c:v>
                </c:pt>
                <c:pt idx="219">
                  <c:v>Obs222</c:v>
                </c:pt>
                <c:pt idx="220">
                  <c:v>Obs223</c:v>
                </c:pt>
                <c:pt idx="221">
                  <c:v>Obs224</c:v>
                </c:pt>
                <c:pt idx="222">
                  <c:v>Obs225</c:v>
                </c:pt>
                <c:pt idx="223">
                  <c:v>Obs226</c:v>
                </c:pt>
                <c:pt idx="224">
                  <c:v>Obs227</c:v>
                </c:pt>
                <c:pt idx="225">
                  <c:v>Obs228</c:v>
                </c:pt>
                <c:pt idx="226">
                  <c:v>Obs229</c:v>
                </c:pt>
                <c:pt idx="227">
                  <c:v>Obs230</c:v>
                </c:pt>
                <c:pt idx="228">
                  <c:v>Obs231</c:v>
                </c:pt>
                <c:pt idx="229">
                  <c:v>Obs232</c:v>
                </c:pt>
                <c:pt idx="230">
                  <c:v>Obs233</c:v>
                </c:pt>
                <c:pt idx="231">
                  <c:v>Obs234</c:v>
                </c:pt>
                <c:pt idx="232">
                  <c:v>Obs235</c:v>
                </c:pt>
                <c:pt idx="233">
                  <c:v>Obs236</c:v>
                </c:pt>
                <c:pt idx="234">
                  <c:v>Obs237</c:v>
                </c:pt>
                <c:pt idx="235">
                  <c:v>Obs238</c:v>
                </c:pt>
                <c:pt idx="236">
                  <c:v>Obs239</c:v>
                </c:pt>
                <c:pt idx="237">
                  <c:v>Obs240</c:v>
                </c:pt>
                <c:pt idx="238">
                  <c:v>Obs241</c:v>
                </c:pt>
                <c:pt idx="239">
                  <c:v>Obs242</c:v>
                </c:pt>
                <c:pt idx="240">
                  <c:v>Obs243</c:v>
                </c:pt>
                <c:pt idx="241">
                  <c:v>Obs244</c:v>
                </c:pt>
                <c:pt idx="242">
                  <c:v>Obs245</c:v>
                </c:pt>
                <c:pt idx="243">
                  <c:v>Obs246</c:v>
                </c:pt>
                <c:pt idx="244">
                  <c:v>Obs247</c:v>
                </c:pt>
                <c:pt idx="245">
                  <c:v>Obs248</c:v>
                </c:pt>
                <c:pt idx="246">
                  <c:v>Obs249</c:v>
                </c:pt>
                <c:pt idx="247">
                  <c:v>Obs250</c:v>
                </c:pt>
                <c:pt idx="248">
                  <c:v>Obs251</c:v>
                </c:pt>
                <c:pt idx="249">
                  <c:v>Obs252</c:v>
                </c:pt>
                <c:pt idx="250">
                  <c:v>Obs253</c:v>
                </c:pt>
                <c:pt idx="251">
                  <c:v>Obs254</c:v>
                </c:pt>
                <c:pt idx="252">
                  <c:v>Obs255</c:v>
                </c:pt>
                <c:pt idx="253">
                  <c:v>Obs256</c:v>
                </c:pt>
                <c:pt idx="254">
                  <c:v>Obs257</c:v>
                </c:pt>
                <c:pt idx="255">
                  <c:v>Obs258</c:v>
                </c:pt>
                <c:pt idx="256">
                  <c:v>Obs259</c:v>
                </c:pt>
                <c:pt idx="257">
                  <c:v>Obs260</c:v>
                </c:pt>
                <c:pt idx="258">
                  <c:v>Obs261</c:v>
                </c:pt>
                <c:pt idx="259">
                  <c:v>Obs262</c:v>
                </c:pt>
                <c:pt idx="260">
                  <c:v>Obs263</c:v>
                </c:pt>
                <c:pt idx="261">
                  <c:v>Obs264</c:v>
                </c:pt>
                <c:pt idx="262">
                  <c:v>Obs265</c:v>
                </c:pt>
                <c:pt idx="263">
                  <c:v>Obs266</c:v>
                </c:pt>
                <c:pt idx="264">
                  <c:v>Obs267</c:v>
                </c:pt>
                <c:pt idx="265">
                  <c:v>Obs268</c:v>
                </c:pt>
                <c:pt idx="266">
                  <c:v>Obs269</c:v>
                </c:pt>
                <c:pt idx="267">
                  <c:v>Obs270</c:v>
                </c:pt>
                <c:pt idx="268">
                  <c:v>Obs271</c:v>
                </c:pt>
                <c:pt idx="269">
                  <c:v>Obs272</c:v>
                </c:pt>
                <c:pt idx="270">
                  <c:v>Obs273</c:v>
                </c:pt>
                <c:pt idx="271">
                  <c:v>Obs274</c:v>
                </c:pt>
                <c:pt idx="272">
                  <c:v>Obs275</c:v>
                </c:pt>
                <c:pt idx="273">
                  <c:v>Obs276</c:v>
                </c:pt>
                <c:pt idx="274">
                  <c:v>Obs277</c:v>
                </c:pt>
                <c:pt idx="275">
                  <c:v>Obs278</c:v>
                </c:pt>
                <c:pt idx="276">
                  <c:v>Obs279</c:v>
                </c:pt>
                <c:pt idx="277">
                  <c:v>Obs280</c:v>
                </c:pt>
                <c:pt idx="278">
                  <c:v>Obs281</c:v>
                </c:pt>
                <c:pt idx="279">
                  <c:v>Obs282</c:v>
                </c:pt>
                <c:pt idx="280">
                  <c:v>Obs283</c:v>
                </c:pt>
                <c:pt idx="281">
                  <c:v>Obs284</c:v>
                </c:pt>
                <c:pt idx="282">
                  <c:v>Obs285</c:v>
                </c:pt>
                <c:pt idx="283">
                  <c:v>Obs286</c:v>
                </c:pt>
                <c:pt idx="284">
                  <c:v>Obs287</c:v>
                </c:pt>
                <c:pt idx="285">
                  <c:v>Obs288</c:v>
                </c:pt>
                <c:pt idx="286">
                  <c:v>Obs289</c:v>
                </c:pt>
                <c:pt idx="287">
                  <c:v>Obs290</c:v>
                </c:pt>
                <c:pt idx="288">
                  <c:v>Obs291</c:v>
                </c:pt>
                <c:pt idx="289">
                  <c:v>Obs292</c:v>
                </c:pt>
                <c:pt idx="290">
                  <c:v>Obs293</c:v>
                </c:pt>
                <c:pt idx="291">
                  <c:v>Obs294</c:v>
                </c:pt>
                <c:pt idx="292">
                  <c:v>Obs295</c:v>
                </c:pt>
                <c:pt idx="293">
                  <c:v>Obs296</c:v>
                </c:pt>
                <c:pt idx="294">
                  <c:v>Obs297</c:v>
                </c:pt>
                <c:pt idx="295">
                  <c:v>Obs298</c:v>
                </c:pt>
                <c:pt idx="296">
                  <c:v>Obs299</c:v>
                </c:pt>
                <c:pt idx="297">
                  <c:v>Obs300</c:v>
                </c:pt>
                <c:pt idx="298">
                  <c:v>Obs301</c:v>
                </c:pt>
                <c:pt idx="299">
                  <c:v>Obs302</c:v>
                </c:pt>
                <c:pt idx="300">
                  <c:v>Obs303</c:v>
                </c:pt>
                <c:pt idx="301">
                  <c:v>Obs304</c:v>
                </c:pt>
                <c:pt idx="302">
                  <c:v>Obs305</c:v>
                </c:pt>
                <c:pt idx="303">
                  <c:v>Obs306</c:v>
                </c:pt>
                <c:pt idx="304">
                  <c:v>Obs307</c:v>
                </c:pt>
                <c:pt idx="305">
                  <c:v>Obs308</c:v>
                </c:pt>
                <c:pt idx="306">
                  <c:v>Obs309</c:v>
                </c:pt>
                <c:pt idx="307">
                  <c:v>Obs310</c:v>
                </c:pt>
                <c:pt idx="308">
                  <c:v>Obs311</c:v>
                </c:pt>
                <c:pt idx="309">
                  <c:v>Obs312</c:v>
                </c:pt>
                <c:pt idx="310">
                  <c:v>Obs313</c:v>
                </c:pt>
                <c:pt idx="311">
                  <c:v>Obs314</c:v>
                </c:pt>
                <c:pt idx="312">
                  <c:v>Obs315</c:v>
                </c:pt>
                <c:pt idx="313">
                  <c:v>Obs316</c:v>
                </c:pt>
                <c:pt idx="314">
                  <c:v>Obs317</c:v>
                </c:pt>
                <c:pt idx="315">
                  <c:v>Obs318</c:v>
                </c:pt>
                <c:pt idx="316">
                  <c:v>Obs319</c:v>
                </c:pt>
                <c:pt idx="317">
                  <c:v>Obs320</c:v>
                </c:pt>
                <c:pt idx="318">
                  <c:v>Obs321</c:v>
                </c:pt>
                <c:pt idx="319">
                  <c:v>Obs322</c:v>
                </c:pt>
                <c:pt idx="320">
                  <c:v>Obs323</c:v>
                </c:pt>
                <c:pt idx="321">
                  <c:v>Obs324</c:v>
                </c:pt>
                <c:pt idx="322">
                  <c:v>Obs325</c:v>
                </c:pt>
                <c:pt idx="323">
                  <c:v>Obs326</c:v>
                </c:pt>
                <c:pt idx="324">
                  <c:v>Obs327</c:v>
                </c:pt>
                <c:pt idx="325">
                  <c:v>Obs328</c:v>
                </c:pt>
                <c:pt idx="326">
                  <c:v>Obs329</c:v>
                </c:pt>
                <c:pt idx="327">
                  <c:v>Obs330</c:v>
                </c:pt>
                <c:pt idx="328">
                  <c:v>Obs331</c:v>
                </c:pt>
                <c:pt idx="329">
                  <c:v>Obs332</c:v>
                </c:pt>
                <c:pt idx="330">
                  <c:v>Obs333</c:v>
                </c:pt>
                <c:pt idx="331">
                  <c:v>Obs334</c:v>
                </c:pt>
                <c:pt idx="332">
                  <c:v>Obs335</c:v>
                </c:pt>
                <c:pt idx="333">
                  <c:v>Obs336</c:v>
                </c:pt>
                <c:pt idx="334">
                  <c:v>Obs337</c:v>
                </c:pt>
                <c:pt idx="335">
                  <c:v>Obs338</c:v>
                </c:pt>
                <c:pt idx="336">
                  <c:v>Obs339</c:v>
                </c:pt>
                <c:pt idx="337">
                  <c:v>Obs340</c:v>
                </c:pt>
                <c:pt idx="338">
                  <c:v>Obs341</c:v>
                </c:pt>
                <c:pt idx="339">
                  <c:v>Obs342</c:v>
                </c:pt>
                <c:pt idx="340">
                  <c:v>Obs343</c:v>
                </c:pt>
                <c:pt idx="341">
                  <c:v>Obs344</c:v>
                </c:pt>
                <c:pt idx="342">
                  <c:v>Obs345</c:v>
                </c:pt>
                <c:pt idx="343">
                  <c:v>Obs346</c:v>
                </c:pt>
                <c:pt idx="344">
                  <c:v>Obs347</c:v>
                </c:pt>
                <c:pt idx="345">
                  <c:v>Obs348</c:v>
                </c:pt>
                <c:pt idx="346">
                  <c:v>Obs349</c:v>
                </c:pt>
                <c:pt idx="347">
                  <c:v>Obs350</c:v>
                </c:pt>
                <c:pt idx="348">
                  <c:v>Obs351</c:v>
                </c:pt>
                <c:pt idx="349">
                  <c:v>Obs352</c:v>
                </c:pt>
                <c:pt idx="350">
                  <c:v>Obs353</c:v>
                </c:pt>
                <c:pt idx="351">
                  <c:v>Obs354</c:v>
                </c:pt>
                <c:pt idx="352">
                  <c:v>Obs355</c:v>
                </c:pt>
                <c:pt idx="353">
                  <c:v>Obs356</c:v>
                </c:pt>
                <c:pt idx="354">
                  <c:v>Obs357</c:v>
                </c:pt>
                <c:pt idx="355">
                  <c:v>Obs358</c:v>
                </c:pt>
                <c:pt idx="356">
                  <c:v>Obs359</c:v>
                </c:pt>
                <c:pt idx="357">
                  <c:v>Obs360</c:v>
                </c:pt>
                <c:pt idx="358">
                  <c:v>Obs361</c:v>
                </c:pt>
                <c:pt idx="359">
                  <c:v>Obs362</c:v>
                </c:pt>
                <c:pt idx="360">
                  <c:v>Obs363</c:v>
                </c:pt>
                <c:pt idx="361">
                  <c:v>Obs364</c:v>
                </c:pt>
                <c:pt idx="362">
                  <c:v>Obs365</c:v>
                </c:pt>
                <c:pt idx="363">
                  <c:v>Obs366</c:v>
                </c:pt>
                <c:pt idx="364">
                  <c:v>Obs367</c:v>
                </c:pt>
                <c:pt idx="365">
                  <c:v>Obs368</c:v>
                </c:pt>
                <c:pt idx="366">
                  <c:v>Obs369</c:v>
                </c:pt>
                <c:pt idx="367">
                  <c:v>Obs370</c:v>
                </c:pt>
                <c:pt idx="368">
                  <c:v>Obs371</c:v>
                </c:pt>
                <c:pt idx="369">
                  <c:v>Obs372</c:v>
                </c:pt>
                <c:pt idx="370">
                  <c:v>Obs373</c:v>
                </c:pt>
                <c:pt idx="371">
                  <c:v>Obs374</c:v>
                </c:pt>
                <c:pt idx="372">
                  <c:v>Obs375</c:v>
                </c:pt>
                <c:pt idx="373">
                  <c:v>Obs376</c:v>
                </c:pt>
                <c:pt idx="374">
                  <c:v>Obs377</c:v>
                </c:pt>
                <c:pt idx="375">
                  <c:v>Obs378</c:v>
                </c:pt>
                <c:pt idx="376">
                  <c:v>Obs379</c:v>
                </c:pt>
                <c:pt idx="377">
                  <c:v>Obs380</c:v>
                </c:pt>
                <c:pt idx="378">
                  <c:v>Obs381</c:v>
                </c:pt>
                <c:pt idx="379">
                  <c:v>Obs382</c:v>
                </c:pt>
                <c:pt idx="380">
                  <c:v>Obs383</c:v>
                </c:pt>
                <c:pt idx="381">
                  <c:v>Obs384</c:v>
                </c:pt>
                <c:pt idx="382">
                  <c:v>Obs385</c:v>
                </c:pt>
                <c:pt idx="383">
                  <c:v>Obs386</c:v>
                </c:pt>
                <c:pt idx="384">
                  <c:v>Obs387</c:v>
                </c:pt>
                <c:pt idx="385">
                  <c:v>Obs388</c:v>
                </c:pt>
                <c:pt idx="386">
                  <c:v>Obs389</c:v>
                </c:pt>
                <c:pt idx="387">
                  <c:v>Obs390</c:v>
                </c:pt>
                <c:pt idx="388">
                  <c:v>Obs391</c:v>
                </c:pt>
                <c:pt idx="389">
                  <c:v>Obs392</c:v>
                </c:pt>
                <c:pt idx="390">
                  <c:v>Obs393</c:v>
                </c:pt>
                <c:pt idx="391">
                  <c:v>Obs394</c:v>
                </c:pt>
                <c:pt idx="392">
                  <c:v>Obs395</c:v>
                </c:pt>
                <c:pt idx="393">
                  <c:v>Obs396</c:v>
                </c:pt>
                <c:pt idx="394">
                  <c:v>Obs397</c:v>
                </c:pt>
                <c:pt idx="395">
                  <c:v>Obs398</c:v>
                </c:pt>
                <c:pt idx="396">
                  <c:v>Obs399</c:v>
                </c:pt>
                <c:pt idx="397">
                  <c:v>Obs400</c:v>
                </c:pt>
                <c:pt idx="398">
                  <c:v>Obs401</c:v>
                </c:pt>
                <c:pt idx="399">
                  <c:v>Obs402</c:v>
                </c:pt>
                <c:pt idx="400">
                  <c:v>Obs403</c:v>
                </c:pt>
                <c:pt idx="401">
                  <c:v>Obs404</c:v>
                </c:pt>
                <c:pt idx="402">
                  <c:v>Obs405</c:v>
                </c:pt>
                <c:pt idx="403">
                  <c:v>Obs406</c:v>
                </c:pt>
                <c:pt idx="404">
                  <c:v>Obs407</c:v>
                </c:pt>
                <c:pt idx="405">
                  <c:v>Obs408</c:v>
                </c:pt>
                <c:pt idx="406">
                  <c:v>Obs409</c:v>
                </c:pt>
                <c:pt idx="407">
                  <c:v>Obs410</c:v>
                </c:pt>
                <c:pt idx="408">
                  <c:v>Obs411</c:v>
                </c:pt>
                <c:pt idx="409">
                  <c:v>Obs412</c:v>
                </c:pt>
                <c:pt idx="410">
                  <c:v>Obs413</c:v>
                </c:pt>
                <c:pt idx="411">
                  <c:v>Obs414</c:v>
                </c:pt>
                <c:pt idx="412">
                  <c:v>Obs415</c:v>
                </c:pt>
                <c:pt idx="413">
                  <c:v>Obs416</c:v>
                </c:pt>
                <c:pt idx="414">
                  <c:v>Obs417</c:v>
                </c:pt>
                <c:pt idx="415">
                  <c:v>Obs418</c:v>
                </c:pt>
                <c:pt idx="416">
                  <c:v>Obs419</c:v>
                </c:pt>
                <c:pt idx="417">
                  <c:v>Obs420</c:v>
                </c:pt>
                <c:pt idx="418">
                  <c:v>Obs421</c:v>
                </c:pt>
                <c:pt idx="419">
                  <c:v>Obs422</c:v>
                </c:pt>
                <c:pt idx="420">
                  <c:v>Obs423</c:v>
                </c:pt>
                <c:pt idx="421">
                  <c:v>Obs424</c:v>
                </c:pt>
                <c:pt idx="422">
                  <c:v>Obs425</c:v>
                </c:pt>
                <c:pt idx="423">
                  <c:v>Obs426</c:v>
                </c:pt>
                <c:pt idx="424">
                  <c:v>Obs427</c:v>
                </c:pt>
                <c:pt idx="425">
                  <c:v>Obs428</c:v>
                </c:pt>
                <c:pt idx="426">
                  <c:v>Obs429</c:v>
                </c:pt>
                <c:pt idx="427">
                  <c:v>Obs430</c:v>
                </c:pt>
                <c:pt idx="428">
                  <c:v>Obs431</c:v>
                </c:pt>
                <c:pt idx="429">
                  <c:v>Obs432</c:v>
                </c:pt>
                <c:pt idx="430">
                  <c:v>Obs433</c:v>
                </c:pt>
                <c:pt idx="431">
                  <c:v>Obs434</c:v>
                </c:pt>
                <c:pt idx="432">
                  <c:v>Obs435</c:v>
                </c:pt>
                <c:pt idx="433">
                  <c:v>Obs436</c:v>
                </c:pt>
                <c:pt idx="434">
                  <c:v>Obs437</c:v>
                </c:pt>
                <c:pt idx="435">
                  <c:v>Obs438</c:v>
                </c:pt>
                <c:pt idx="436">
                  <c:v>Obs439</c:v>
                </c:pt>
                <c:pt idx="437">
                  <c:v>Obs440</c:v>
                </c:pt>
                <c:pt idx="438">
                  <c:v>Obs441</c:v>
                </c:pt>
                <c:pt idx="439">
                  <c:v>Obs442</c:v>
                </c:pt>
                <c:pt idx="440">
                  <c:v>Obs443</c:v>
                </c:pt>
                <c:pt idx="441">
                  <c:v>Obs444</c:v>
                </c:pt>
                <c:pt idx="442">
                  <c:v>Obs445</c:v>
                </c:pt>
                <c:pt idx="443">
                  <c:v>Obs446</c:v>
                </c:pt>
                <c:pt idx="444">
                  <c:v>Obs447</c:v>
                </c:pt>
                <c:pt idx="445">
                  <c:v>Obs448</c:v>
                </c:pt>
                <c:pt idx="446">
                  <c:v>Obs449</c:v>
                </c:pt>
                <c:pt idx="447">
                  <c:v>Obs450</c:v>
                </c:pt>
                <c:pt idx="448">
                  <c:v>Obs451</c:v>
                </c:pt>
                <c:pt idx="449">
                  <c:v>Obs452</c:v>
                </c:pt>
                <c:pt idx="450">
                  <c:v>Obs453</c:v>
                </c:pt>
                <c:pt idx="451">
                  <c:v>Obs454</c:v>
                </c:pt>
                <c:pt idx="452">
                  <c:v>Obs455</c:v>
                </c:pt>
                <c:pt idx="453">
                  <c:v>Obs456</c:v>
                </c:pt>
                <c:pt idx="454">
                  <c:v>Obs457</c:v>
                </c:pt>
                <c:pt idx="455">
                  <c:v>Obs458</c:v>
                </c:pt>
                <c:pt idx="456">
                  <c:v>Obs459</c:v>
                </c:pt>
                <c:pt idx="457">
                  <c:v>Obs460</c:v>
                </c:pt>
                <c:pt idx="458">
                  <c:v>Obs461</c:v>
                </c:pt>
                <c:pt idx="459">
                  <c:v>Obs462</c:v>
                </c:pt>
                <c:pt idx="460">
                  <c:v>Obs463</c:v>
                </c:pt>
                <c:pt idx="461">
                  <c:v>Obs464</c:v>
                </c:pt>
                <c:pt idx="462">
                  <c:v>Obs465</c:v>
                </c:pt>
                <c:pt idx="463">
                  <c:v>Obs466</c:v>
                </c:pt>
                <c:pt idx="464">
                  <c:v>Obs467</c:v>
                </c:pt>
                <c:pt idx="465">
                  <c:v>Obs468</c:v>
                </c:pt>
                <c:pt idx="466">
                  <c:v>Obs469</c:v>
                </c:pt>
                <c:pt idx="467">
                  <c:v>Obs470</c:v>
                </c:pt>
                <c:pt idx="468">
                  <c:v>Obs471</c:v>
                </c:pt>
                <c:pt idx="469">
                  <c:v>Obs472</c:v>
                </c:pt>
                <c:pt idx="470">
                  <c:v>Obs473</c:v>
                </c:pt>
                <c:pt idx="471">
                  <c:v>Obs474</c:v>
                </c:pt>
                <c:pt idx="472">
                  <c:v>Obs475</c:v>
                </c:pt>
                <c:pt idx="473">
                  <c:v>Obs476</c:v>
                </c:pt>
                <c:pt idx="474">
                  <c:v>Obs477</c:v>
                </c:pt>
                <c:pt idx="475">
                  <c:v>Obs478</c:v>
                </c:pt>
                <c:pt idx="476">
                  <c:v>Obs479</c:v>
                </c:pt>
                <c:pt idx="477">
                  <c:v>Obs480</c:v>
                </c:pt>
                <c:pt idx="478">
                  <c:v>Obs481</c:v>
                </c:pt>
                <c:pt idx="479">
                  <c:v>Obs482</c:v>
                </c:pt>
                <c:pt idx="480">
                  <c:v>Obs483</c:v>
                </c:pt>
                <c:pt idx="481">
                  <c:v>Obs484</c:v>
                </c:pt>
                <c:pt idx="482">
                  <c:v>Obs485</c:v>
                </c:pt>
                <c:pt idx="483">
                  <c:v>Obs486</c:v>
                </c:pt>
                <c:pt idx="484">
                  <c:v>Obs487</c:v>
                </c:pt>
                <c:pt idx="485">
                  <c:v>Obs488</c:v>
                </c:pt>
                <c:pt idx="486">
                  <c:v>Obs489</c:v>
                </c:pt>
                <c:pt idx="487">
                  <c:v>Obs490</c:v>
                </c:pt>
                <c:pt idx="488">
                  <c:v>Obs491</c:v>
                </c:pt>
                <c:pt idx="489">
                  <c:v>Obs492</c:v>
                </c:pt>
                <c:pt idx="490">
                  <c:v>Obs493</c:v>
                </c:pt>
                <c:pt idx="491">
                  <c:v>Obs494</c:v>
                </c:pt>
                <c:pt idx="492">
                  <c:v>Obs495</c:v>
                </c:pt>
                <c:pt idx="493">
                  <c:v>Obs496</c:v>
                </c:pt>
                <c:pt idx="494">
                  <c:v>Obs497</c:v>
                </c:pt>
                <c:pt idx="495">
                  <c:v>Obs498</c:v>
                </c:pt>
                <c:pt idx="496">
                  <c:v>Obs499</c:v>
                </c:pt>
                <c:pt idx="497">
                  <c:v>Obs500</c:v>
                </c:pt>
                <c:pt idx="498">
                  <c:v>Obs501</c:v>
                </c:pt>
                <c:pt idx="499">
                  <c:v>Obs502</c:v>
                </c:pt>
                <c:pt idx="500">
                  <c:v>Obs503</c:v>
                </c:pt>
                <c:pt idx="501">
                  <c:v>Obs504</c:v>
                </c:pt>
                <c:pt idx="502">
                  <c:v>Obs505</c:v>
                </c:pt>
                <c:pt idx="503">
                  <c:v>Obs506</c:v>
                </c:pt>
                <c:pt idx="504">
                  <c:v>Obs507</c:v>
                </c:pt>
                <c:pt idx="505">
                  <c:v>Obs508</c:v>
                </c:pt>
                <c:pt idx="506">
                  <c:v>Obs509</c:v>
                </c:pt>
                <c:pt idx="507">
                  <c:v>Obs510</c:v>
                </c:pt>
                <c:pt idx="508">
                  <c:v>Obs511</c:v>
                </c:pt>
                <c:pt idx="509">
                  <c:v>Obs512</c:v>
                </c:pt>
                <c:pt idx="510">
                  <c:v>Obs513</c:v>
                </c:pt>
                <c:pt idx="511">
                  <c:v>Obs514</c:v>
                </c:pt>
                <c:pt idx="512">
                  <c:v>Obs515</c:v>
                </c:pt>
                <c:pt idx="513">
                  <c:v>Obs516</c:v>
                </c:pt>
                <c:pt idx="514">
                  <c:v>Obs517</c:v>
                </c:pt>
                <c:pt idx="515">
                  <c:v>Obs518</c:v>
                </c:pt>
                <c:pt idx="516">
                  <c:v>Obs519</c:v>
                </c:pt>
                <c:pt idx="517">
                  <c:v>Obs520</c:v>
                </c:pt>
                <c:pt idx="518">
                  <c:v>Obs521</c:v>
                </c:pt>
                <c:pt idx="519">
                  <c:v>Obs522</c:v>
                </c:pt>
                <c:pt idx="520">
                  <c:v>Obs523</c:v>
                </c:pt>
                <c:pt idx="521">
                  <c:v>Obs524</c:v>
                </c:pt>
                <c:pt idx="522">
                  <c:v>Obs525</c:v>
                </c:pt>
                <c:pt idx="523">
                  <c:v>Obs526</c:v>
                </c:pt>
                <c:pt idx="524">
                  <c:v>Obs527</c:v>
                </c:pt>
                <c:pt idx="525">
                  <c:v>Obs528</c:v>
                </c:pt>
                <c:pt idx="526">
                  <c:v>Obs529</c:v>
                </c:pt>
                <c:pt idx="527">
                  <c:v>Obs530</c:v>
                </c:pt>
                <c:pt idx="528">
                  <c:v>Obs531</c:v>
                </c:pt>
                <c:pt idx="529">
                  <c:v>Obs532</c:v>
                </c:pt>
                <c:pt idx="530">
                  <c:v>Obs533</c:v>
                </c:pt>
                <c:pt idx="531">
                  <c:v>Obs534</c:v>
                </c:pt>
                <c:pt idx="532">
                  <c:v>Obs535</c:v>
                </c:pt>
                <c:pt idx="533">
                  <c:v>Obs536</c:v>
                </c:pt>
                <c:pt idx="534">
                  <c:v>Obs537</c:v>
                </c:pt>
                <c:pt idx="535">
                  <c:v>Obs538</c:v>
                </c:pt>
                <c:pt idx="536">
                  <c:v>Obs539</c:v>
                </c:pt>
                <c:pt idx="537">
                  <c:v>Obs540</c:v>
                </c:pt>
                <c:pt idx="538">
                  <c:v>Obs541</c:v>
                </c:pt>
                <c:pt idx="539">
                  <c:v>Obs542</c:v>
                </c:pt>
                <c:pt idx="540">
                  <c:v>Obs543</c:v>
                </c:pt>
                <c:pt idx="541">
                  <c:v>Obs544</c:v>
                </c:pt>
                <c:pt idx="542">
                  <c:v>Obs545</c:v>
                </c:pt>
                <c:pt idx="543">
                  <c:v>Obs546</c:v>
                </c:pt>
                <c:pt idx="544">
                  <c:v>Obs547</c:v>
                </c:pt>
                <c:pt idx="545">
                  <c:v>Obs548</c:v>
                </c:pt>
                <c:pt idx="546">
                  <c:v>Obs549</c:v>
                </c:pt>
                <c:pt idx="547">
                  <c:v>Obs550</c:v>
                </c:pt>
                <c:pt idx="548">
                  <c:v>Obs551</c:v>
                </c:pt>
                <c:pt idx="549">
                  <c:v>Obs552</c:v>
                </c:pt>
                <c:pt idx="550">
                  <c:v>Obs553</c:v>
                </c:pt>
                <c:pt idx="551">
                  <c:v>Obs554</c:v>
                </c:pt>
                <c:pt idx="552">
                  <c:v>Obs555</c:v>
                </c:pt>
                <c:pt idx="553">
                  <c:v>Obs556</c:v>
                </c:pt>
                <c:pt idx="554">
                  <c:v>Obs557</c:v>
                </c:pt>
                <c:pt idx="555">
                  <c:v>Obs558</c:v>
                </c:pt>
                <c:pt idx="556">
                  <c:v>Obs559</c:v>
                </c:pt>
                <c:pt idx="557">
                  <c:v>Obs560</c:v>
                </c:pt>
                <c:pt idx="558">
                  <c:v>Obs561</c:v>
                </c:pt>
                <c:pt idx="559">
                  <c:v>Obs562</c:v>
                </c:pt>
                <c:pt idx="560">
                  <c:v>Obs563</c:v>
                </c:pt>
                <c:pt idx="561">
                  <c:v>Obs564</c:v>
                </c:pt>
                <c:pt idx="562">
                  <c:v>Obs565</c:v>
                </c:pt>
                <c:pt idx="563">
                  <c:v>Obs566</c:v>
                </c:pt>
                <c:pt idx="564">
                  <c:v>Obs567</c:v>
                </c:pt>
                <c:pt idx="565">
                  <c:v>Obs568</c:v>
                </c:pt>
                <c:pt idx="566">
                  <c:v>Obs569</c:v>
                </c:pt>
                <c:pt idx="567">
                  <c:v>Obs570</c:v>
                </c:pt>
                <c:pt idx="568">
                  <c:v>Obs571</c:v>
                </c:pt>
                <c:pt idx="569">
                  <c:v>Obs572</c:v>
                </c:pt>
                <c:pt idx="570">
                  <c:v>Obs573</c:v>
                </c:pt>
                <c:pt idx="571">
                  <c:v>Obs574</c:v>
                </c:pt>
                <c:pt idx="572">
                  <c:v>Obs575</c:v>
                </c:pt>
                <c:pt idx="573">
                  <c:v>Obs576</c:v>
                </c:pt>
                <c:pt idx="574">
                  <c:v>Obs577</c:v>
                </c:pt>
                <c:pt idx="575">
                  <c:v>Obs578</c:v>
                </c:pt>
                <c:pt idx="576">
                  <c:v>Obs579</c:v>
                </c:pt>
                <c:pt idx="577">
                  <c:v>Obs580</c:v>
                </c:pt>
                <c:pt idx="578">
                  <c:v>Obs581</c:v>
                </c:pt>
                <c:pt idx="579">
                  <c:v>Obs582</c:v>
                </c:pt>
                <c:pt idx="580">
                  <c:v>Obs583</c:v>
                </c:pt>
                <c:pt idx="581">
                  <c:v>Obs584</c:v>
                </c:pt>
                <c:pt idx="582">
                  <c:v>Obs585</c:v>
                </c:pt>
                <c:pt idx="583">
                  <c:v>Obs586</c:v>
                </c:pt>
                <c:pt idx="584">
                  <c:v>Obs587</c:v>
                </c:pt>
                <c:pt idx="585">
                  <c:v>Obs588</c:v>
                </c:pt>
                <c:pt idx="586">
                  <c:v>Obs589</c:v>
                </c:pt>
                <c:pt idx="587">
                  <c:v>Obs590</c:v>
                </c:pt>
                <c:pt idx="588">
                  <c:v>Obs591</c:v>
                </c:pt>
                <c:pt idx="589">
                  <c:v>Obs592</c:v>
                </c:pt>
                <c:pt idx="590">
                  <c:v>Obs593</c:v>
                </c:pt>
                <c:pt idx="591">
                  <c:v>Obs594</c:v>
                </c:pt>
                <c:pt idx="592">
                  <c:v>Obs595</c:v>
                </c:pt>
                <c:pt idx="593">
                  <c:v>Obs596</c:v>
                </c:pt>
                <c:pt idx="594">
                  <c:v>Obs597</c:v>
                </c:pt>
                <c:pt idx="595">
                  <c:v>Obs598</c:v>
                </c:pt>
                <c:pt idx="596">
                  <c:v>Obs599</c:v>
                </c:pt>
                <c:pt idx="597">
                  <c:v>Obs600</c:v>
                </c:pt>
                <c:pt idx="598">
                  <c:v>Obs601</c:v>
                </c:pt>
                <c:pt idx="599">
                  <c:v>Obs602</c:v>
                </c:pt>
                <c:pt idx="600">
                  <c:v>Obs603</c:v>
                </c:pt>
                <c:pt idx="601">
                  <c:v>Obs604</c:v>
                </c:pt>
                <c:pt idx="602">
                  <c:v>Obs605</c:v>
                </c:pt>
                <c:pt idx="603">
                  <c:v>Obs606</c:v>
                </c:pt>
                <c:pt idx="604">
                  <c:v>Obs607</c:v>
                </c:pt>
                <c:pt idx="605">
                  <c:v>Obs608</c:v>
                </c:pt>
                <c:pt idx="606">
                  <c:v>Obs609</c:v>
                </c:pt>
                <c:pt idx="607">
                  <c:v>Obs610</c:v>
                </c:pt>
                <c:pt idx="608">
                  <c:v>Obs611</c:v>
                </c:pt>
                <c:pt idx="609">
                  <c:v>Obs612</c:v>
                </c:pt>
                <c:pt idx="610">
                  <c:v>Obs613</c:v>
                </c:pt>
                <c:pt idx="611">
                  <c:v>Obs614</c:v>
                </c:pt>
                <c:pt idx="612">
                  <c:v>Obs615</c:v>
                </c:pt>
                <c:pt idx="613">
                  <c:v>Obs616</c:v>
                </c:pt>
                <c:pt idx="614">
                  <c:v>Obs617</c:v>
                </c:pt>
                <c:pt idx="615">
                  <c:v>Obs618</c:v>
                </c:pt>
                <c:pt idx="616">
                  <c:v>Obs619</c:v>
                </c:pt>
                <c:pt idx="617">
                  <c:v>Obs620</c:v>
                </c:pt>
                <c:pt idx="618">
                  <c:v>Obs621</c:v>
                </c:pt>
                <c:pt idx="619">
                  <c:v>Obs622</c:v>
                </c:pt>
                <c:pt idx="620">
                  <c:v>Obs623</c:v>
                </c:pt>
                <c:pt idx="621">
                  <c:v>Obs624</c:v>
                </c:pt>
                <c:pt idx="622">
                  <c:v>Obs625</c:v>
                </c:pt>
                <c:pt idx="623">
                  <c:v>Obs626</c:v>
                </c:pt>
                <c:pt idx="624">
                  <c:v>Obs627</c:v>
                </c:pt>
                <c:pt idx="625">
                  <c:v>Obs628</c:v>
                </c:pt>
                <c:pt idx="626">
                  <c:v>Obs629</c:v>
                </c:pt>
                <c:pt idx="627">
                  <c:v>Obs630</c:v>
                </c:pt>
                <c:pt idx="628">
                  <c:v>Obs631</c:v>
                </c:pt>
                <c:pt idx="629">
                  <c:v>Obs632</c:v>
                </c:pt>
                <c:pt idx="630">
                  <c:v>Obs633</c:v>
                </c:pt>
                <c:pt idx="631">
                  <c:v>Obs634</c:v>
                </c:pt>
                <c:pt idx="632">
                  <c:v>Obs635</c:v>
                </c:pt>
                <c:pt idx="633">
                  <c:v>Obs636</c:v>
                </c:pt>
                <c:pt idx="634">
                  <c:v>Obs637</c:v>
                </c:pt>
                <c:pt idx="635">
                  <c:v>Obs638</c:v>
                </c:pt>
                <c:pt idx="636">
                  <c:v>Obs639</c:v>
                </c:pt>
                <c:pt idx="637">
                  <c:v>Obs640</c:v>
                </c:pt>
                <c:pt idx="638">
                  <c:v>Obs641</c:v>
                </c:pt>
                <c:pt idx="639">
                  <c:v>Obs642</c:v>
                </c:pt>
                <c:pt idx="640">
                  <c:v>Obs643</c:v>
                </c:pt>
                <c:pt idx="641">
                  <c:v>Obs644</c:v>
                </c:pt>
                <c:pt idx="642">
                  <c:v>Obs645</c:v>
                </c:pt>
                <c:pt idx="643">
                  <c:v>Obs646</c:v>
                </c:pt>
                <c:pt idx="644">
                  <c:v>Obs647</c:v>
                </c:pt>
                <c:pt idx="645">
                  <c:v>Obs648</c:v>
                </c:pt>
                <c:pt idx="646">
                  <c:v>Obs649</c:v>
                </c:pt>
                <c:pt idx="647">
                  <c:v>Obs650</c:v>
                </c:pt>
                <c:pt idx="648">
                  <c:v>Obs651</c:v>
                </c:pt>
                <c:pt idx="649">
                  <c:v>Obs652</c:v>
                </c:pt>
                <c:pt idx="650">
                  <c:v>Obs653</c:v>
                </c:pt>
                <c:pt idx="651">
                  <c:v>Obs654</c:v>
                </c:pt>
                <c:pt idx="652">
                  <c:v>Obs655</c:v>
                </c:pt>
                <c:pt idx="653">
                  <c:v>Obs656</c:v>
                </c:pt>
                <c:pt idx="654">
                  <c:v>Obs657</c:v>
                </c:pt>
                <c:pt idx="655">
                  <c:v>Obs658</c:v>
                </c:pt>
                <c:pt idx="656">
                  <c:v>Obs659</c:v>
                </c:pt>
                <c:pt idx="657">
                  <c:v>Obs660</c:v>
                </c:pt>
                <c:pt idx="658">
                  <c:v>Obs661</c:v>
                </c:pt>
                <c:pt idx="659">
                  <c:v>Obs662</c:v>
                </c:pt>
                <c:pt idx="660">
                  <c:v>Obs663</c:v>
                </c:pt>
                <c:pt idx="661">
                  <c:v>Obs664</c:v>
                </c:pt>
                <c:pt idx="662">
                  <c:v>Obs665</c:v>
                </c:pt>
                <c:pt idx="663">
                  <c:v>Obs666</c:v>
                </c:pt>
                <c:pt idx="664">
                  <c:v>Obs667</c:v>
                </c:pt>
                <c:pt idx="665">
                  <c:v>Obs668</c:v>
                </c:pt>
                <c:pt idx="666">
                  <c:v>Obs669</c:v>
                </c:pt>
                <c:pt idx="667">
                  <c:v>Obs670</c:v>
                </c:pt>
                <c:pt idx="668">
                  <c:v>Obs671</c:v>
                </c:pt>
                <c:pt idx="669">
                  <c:v>Obs672</c:v>
                </c:pt>
                <c:pt idx="670">
                  <c:v>Obs673</c:v>
                </c:pt>
                <c:pt idx="671">
                  <c:v>Obs674</c:v>
                </c:pt>
                <c:pt idx="672">
                  <c:v>Obs675</c:v>
                </c:pt>
                <c:pt idx="673">
                  <c:v>Obs676</c:v>
                </c:pt>
                <c:pt idx="674">
                  <c:v>Obs677</c:v>
                </c:pt>
                <c:pt idx="675">
                  <c:v>Obs678</c:v>
                </c:pt>
                <c:pt idx="676">
                  <c:v>Obs679</c:v>
                </c:pt>
                <c:pt idx="677">
                  <c:v>Obs680</c:v>
                </c:pt>
                <c:pt idx="678">
                  <c:v>Obs681</c:v>
                </c:pt>
                <c:pt idx="679">
                  <c:v>Obs682</c:v>
                </c:pt>
                <c:pt idx="680">
                  <c:v>Obs683</c:v>
                </c:pt>
                <c:pt idx="681">
                  <c:v>Obs684</c:v>
                </c:pt>
                <c:pt idx="682">
                  <c:v>Obs685</c:v>
                </c:pt>
                <c:pt idx="683">
                  <c:v>Obs686</c:v>
                </c:pt>
                <c:pt idx="684">
                  <c:v>Obs687</c:v>
                </c:pt>
                <c:pt idx="685">
                  <c:v>Obs688</c:v>
                </c:pt>
                <c:pt idx="686">
                  <c:v>Obs689</c:v>
                </c:pt>
                <c:pt idx="687">
                  <c:v>Obs690</c:v>
                </c:pt>
                <c:pt idx="688">
                  <c:v>Obs691</c:v>
                </c:pt>
                <c:pt idx="689">
                  <c:v>Obs692</c:v>
                </c:pt>
                <c:pt idx="690">
                  <c:v>Obs693</c:v>
                </c:pt>
                <c:pt idx="691">
                  <c:v>Obs694</c:v>
                </c:pt>
                <c:pt idx="692">
                  <c:v>Obs695</c:v>
                </c:pt>
                <c:pt idx="693">
                  <c:v>Obs696</c:v>
                </c:pt>
                <c:pt idx="694">
                  <c:v>Obs697</c:v>
                </c:pt>
                <c:pt idx="695">
                  <c:v>Obs698</c:v>
                </c:pt>
                <c:pt idx="696">
                  <c:v>Obs699</c:v>
                </c:pt>
                <c:pt idx="697">
                  <c:v>Obs700</c:v>
                </c:pt>
                <c:pt idx="698">
                  <c:v>Obs701</c:v>
                </c:pt>
                <c:pt idx="699">
                  <c:v>Obs702</c:v>
                </c:pt>
                <c:pt idx="700">
                  <c:v>Obs703</c:v>
                </c:pt>
                <c:pt idx="701">
                  <c:v>Obs704</c:v>
                </c:pt>
                <c:pt idx="702">
                  <c:v>Obs705</c:v>
                </c:pt>
                <c:pt idx="703">
                  <c:v>Obs706</c:v>
                </c:pt>
                <c:pt idx="704">
                  <c:v>Obs707</c:v>
                </c:pt>
                <c:pt idx="705">
                  <c:v>Obs708</c:v>
                </c:pt>
                <c:pt idx="706">
                  <c:v>Obs709</c:v>
                </c:pt>
                <c:pt idx="707">
                  <c:v>Obs710</c:v>
                </c:pt>
                <c:pt idx="708">
                  <c:v>Obs711</c:v>
                </c:pt>
                <c:pt idx="709">
                  <c:v>Obs712</c:v>
                </c:pt>
                <c:pt idx="710">
                  <c:v>Obs713</c:v>
                </c:pt>
                <c:pt idx="711">
                  <c:v>Obs714</c:v>
                </c:pt>
                <c:pt idx="712">
                  <c:v>Obs715</c:v>
                </c:pt>
                <c:pt idx="713">
                  <c:v>Obs716</c:v>
                </c:pt>
                <c:pt idx="714">
                  <c:v>Obs717</c:v>
                </c:pt>
                <c:pt idx="715">
                  <c:v>Obs718</c:v>
                </c:pt>
                <c:pt idx="716">
                  <c:v>Obs719</c:v>
                </c:pt>
                <c:pt idx="717">
                  <c:v>Obs720</c:v>
                </c:pt>
                <c:pt idx="718">
                  <c:v>Obs721</c:v>
                </c:pt>
                <c:pt idx="719">
                  <c:v>Obs722</c:v>
                </c:pt>
                <c:pt idx="720">
                  <c:v>Obs723</c:v>
                </c:pt>
                <c:pt idx="721">
                  <c:v>Obs724</c:v>
                </c:pt>
                <c:pt idx="722">
                  <c:v>Obs725</c:v>
                </c:pt>
                <c:pt idx="723">
                  <c:v>Obs726</c:v>
                </c:pt>
                <c:pt idx="724">
                  <c:v>Obs727</c:v>
                </c:pt>
                <c:pt idx="725">
                  <c:v>Obs728</c:v>
                </c:pt>
                <c:pt idx="726">
                  <c:v>Obs729</c:v>
                </c:pt>
                <c:pt idx="727">
                  <c:v>Obs730</c:v>
                </c:pt>
                <c:pt idx="728">
                  <c:v>Obs731</c:v>
                </c:pt>
                <c:pt idx="729">
                  <c:v>Obs732</c:v>
                </c:pt>
                <c:pt idx="730">
                  <c:v>Obs733</c:v>
                </c:pt>
                <c:pt idx="731">
                  <c:v>Obs734</c:v>
                </c:pt>
                <c:pt idx="732">
                  <c:v>Obs735</c:v>
                </c:pt>
                <c:pt idx="733">
                  <c:v>Obs736</c:v>
                </c:pt>
                <c:pt idx="734">
                  <c:v>Obs737</c:v>
                </c:pt>
                <c:pt idx="735">
                  <c:v>Obs738</c:v>
                </c:pt>
                <c:pt idx="736">
                  <c:v>Obs739</c:v>
                </c:pt>
                <c:pt idx="737">
                  <c:v>Obs740</c:v>
                </c:pt>
                <c:pt idx="738">
                  <c:v>Obs741</c:v>
                </c:pt>
                <c:pt idx="739">
                  <c:v>Obs742</c:v>
                </c:pt>
                <c:pt idx="740">
                  <c:v>Obs743</c:v>
                </c:pt>
                <c:pt idx="741">
                  <c:v>Obs744</c:v>
                </c:pt>
                <c:pt idx="742">
                  <c:v>Obs745</c:v>
                </c:pt>
                <c:pt idx="743">
                  <c:v>Obs746</c:v>
                </c:pt>
                <c:pt idx="744">
                  <c:v>Obs747</c:v>
                </c:pt>
                <c:pt idx="745">
                  <c:v>Obs748</c:v>
                </c:pt>
                <c:pt idx="746">
                  <c:v>Obs749</c:v>
                </c:pt>
                <c:pt idx="747">
                  <c:v>Obs750</c:v>
                </c:pt>
                <c:pt idx="748">
                  <c:v>Obs751</c:v>
                </c:pt>
                <c:pt idx="749">
                  <c:v>Obs752</c:v>
                </c:pt>
                <c:pt idx="750">
                  <c:v>Obs753</c:v>
                </c:pt>
                <c:pt idx="751">
                  <c:v>Obs754</c:v>
                </c:pt>
                <c:pt idx="752">
                  <c:v>Obs755</c:v>
                </c:pt>
                <c:pt idx="753">
                  <c:v>Obs756</c:v>
                </c:pt>
                <c:pt idx="754">
                  <c:v>Obs757</c:v>
                </c:pt>
                <c:pt idx="755">
                  <c:v>Obs758</c:v>
                </c:pt>
                <c:pt idx="756">
                  <c:v>Obs759</c:v>
                </c:pt>
                <c:pt idx="757">
                  <c:v>Obs760</c:v>
                </c:pt>
                <c:pt idx="758">
                  <c:v>Obs761</c:v>
                </c:pt>
                <c:pt idx="759">
                  <c:v>Obs762</c:v>
                </c:pt>
                <c:pt idx="760">
                  <c:v>Obs763</c:v>
                </c:pt>
                <c:pt idx="761">
                  <c:v>Obs764</c:v>
                </c:pt>
                <c:pt idx="762">
                  <c:v>Obs765</c:v>
                </c:pt>
                <c:pt idx="763">
                  <c:v>Obs766</c:v>
                </c:pt>
                <c:pt idx="764">
                  <c:v>Obs767</c:v>
                </c:pt>
                <c:pt idx="765">
                  <c:v>Obs768</c:v>
                </c:pt>
                <c:pt idx="766">
                  <c:v>Obs769</c:v>
                </c:pt>
                <c:pt idx="767">
                  <c:v>Obs770</c:v>
                </c:pt>
                <c:pt idx="768">
                  <c:v>Obs771</c:v>
                </c:pt>
                <c:pt idx="769">
                  <c:v>Obs772</c:v>
                </c:pt>
                <c:pt idx="770">
                  <c:v>Obs773</c:v>
                </c:pt>
                <c:pt idx="771">
                  <c:v>Obs774</c:v>
                </c:pt>
                <c:pt idx="772">
                  <c:v>Obs775</c:v>
                </c:pt>
                <c:pt idx="773">
                  <c:v>Obs776</c:v>
                </c:pt>
                <c:pt idx="774">
                  <c:v>Obs777</c:v>
                </c:pt>
                <c:pt idx="775">
                  <c:v>Obs778</c:v>
                </c:pt>
                <c:pt idx="776">
                  <c:v>Obs779</c:v>
                </c:pt>
                <c:pt idx="777">
                  <c:v>Obs780</c:v>
                </c:pt>
                <c:pt idx="778">
                  <c:v>Obs781</c:v>
                </c:pt>
                <c:pt idx="779">
                  <c:v>Obs782</c:v>
                </c:pt>
                <c:pt idx="780">
                  <c:v>Obs783</c:v>
                </c:pt>
                <c:pt idx="781">
                  <c:v>Obs784</c:v>
                </c:pt>
                <c:pt idx="782">
                  <c:v>Obs785</c:v>
                </c:pt>
                <c:pt idx="783">
                  <c:v>Obs786</c:v>
                </c:pt>
                <c:pt idx="784">
                  <c:v>Obs787</c:v>
                </c:pt>
                <c:pt idx="785">
                  <c:v>Obs788</c:v>
                </c:pt>
                <c:pt idx="786">
                  <c:v>Obs789</c:v>
                </c:pt>
                <c:pt idx="787">
                  <c:v>Obs790</c:v>
                </c:pt>
                <c:pt idx="788">
                  <c:v>Obs791</c:v>
                </c:pt>
                <c:pt idx="789">
                  <c:v>Obs792</c:v>
                </c:pt>
                <c:pt idx="790">
                  <c:v>Obs793</c:v>
                </c:pt>
                <c:pt idx="791">
                  <c:v>Obs794</c:v>
                </c:pt>
                <c:pt idx="792">
                  <c:v>Obs795</c:v>
                </c:pt>
                <c:pt idx="793">
                  <c:v>Obs796</c:v>
                </c:pt>
                <c:pt idx="794">
                  <c:v>Obs797</c:v>
                </c:pt>
                <c:pt idx="795">
                  <c:v>Obs798</c:v>
                </c:pt>
                <c:pt idx="796">
                  <c:v>Obs799</c:v>
                </c:pt>
                <c:pt idx="797">
                  <c:v>Obs800</c:v>
                </c:pt>
                <c:pt idx="798">
                  <c:v>Obs801</c:v>
                </c:pt>
                <c:pt idx="799">
                  <c:v>Obs802</c:v>
                </c:pt>
                <c:pt idx="800">
                  <c:v>Obs803</c:v>
                </c:pt>
                <c:pt idx="801">
                  <c:v>Obs804</c:v>
                </c:pt>
                <c:pt idx="802">
                  <c:v>Obs805</c:v>
                </c:pt>
                <c:pt idx="803">
                  <c:v>Obs806</c:v>
                </c:pt>
                <c:pt idx="804">
                  <c:v>Obs807</c:v>
                </c:pt>
                <c:pt idx="805">
                  <c:v>Obs808</c:v>
                </c:pt>
                <c:pt idx="806">
                  <c:v>Obs809</c:v>
                </c:pt>
                <c:pt idx="807">
                  <c:v>Obs810</c:v>
                </c:pt>
                <c:pt idx="808">
                  <c:v>Obs811</c:v>
                </c:pt>
                <c:pt idx="809">
                  <c:v>Obs812</c:v>
                </c:pt>
                <c:pt idx="810">
                  <c:v>Obs813</c:v>
                </c:pt>
                <c:pt idx="811">
                  <c:v>Obs814</c:v>
                </c:pt>
                <c:pt idx="812">
                  <c:v>Obs815</c:v>
                </c:pt>
                <c:pt idx="813">
                  <c:v>Obs816</c:v>
                </c:pt>
                <c:pt idx="814">
                  <c:v>Obs817</c:v>
                </c:pt>
                <c:pt idx="815">
                  <c:v>Obs818</c:v>
                </c:pt>
                <c:pt idx="816">
                  <c:v>Obs819</c:v>
                </c:pt>
                <c:pt idx="817">
                  <c:v>Obs820</c:v>
                </c:pt>
                <c:pt idx="818">
                  <c:v>Obs821</c:v>
                </c:pt>
                <c:pt idx="819">
                  <c:v>Obs822</c:v>
                </c:pt>
                <c:pt idx="820">
                  <c:v>Obs823</c:v>
                </c:pt>
                <c:pt idx="821">
                  <c:v>Obs824</c:v>
                </c:pt>
                <c:pt idx="822">
                  <c:v>Obs825</c:v>
                </c:pt>
                <c:pt idx="823">
                  <c:v>Obs826</c:v>
                </c:pt>
                <c:pt idx="824">
                  <c:v>Obs827</c:v>
                </c:pt>
                <c:pt idx="825">
                  <c:v>Obs828</c:v>
                </c:pt>
                <c:pt idx="826">
                  <c:v>Obs829</c:v>
                </c:pt>
                <c:pt idx="827">
                  <c:v>Obs830</c:v>
                </c:pt>
                <c:pt idx="828">
                  <c:v>Obs831</c:v>
                </c:pt>
                <c:pt idx="829">
                  <c:v>Obs832</c:v>
                </c:pt>
                <c:pt idx="830">
                  <c:v>Obs833</c:v>
                </c:pt>
                <c:pt idx="831">
                  <c:v>Obs834</c:v>
                </c:pt>
                <c:pt idx="832">
                  <c:v>Obs835</c:v>
                </c:pt>
                <c:pt idx="833">
                  <c:v>Obs836</c:v>
                </c:pt>
                <c:pt idx="834">
                  <c:v>Obs837</c:v>
                </c:pt>
                <c:pt idx="835">
                  <c:v>Obs838</c:v>
                </c:pt>
                <c:pt idx="836">
                  <c:v>Obs839</c:v>
                </c:pt>
                <c:pt idx="837">
                  <c:v>Obs840</c:v>
                </c:pt>
                <c:pt idx="838">
                  <c:v>Obs841</c:v>
                </c:pt>
                <c:pt idx="839">
                  <c:v>Obs842</c:v>
                </c:pt>
                <c:pt idx="840">
                  <c:v>Obs843</c:v>
                </c:pt>
                <c:pt idx="841">
                  <c:v>Obs844</c:v>
                </c:pt>
                <c:pt idx="842">
                  <c:v>Obs845</c:v>
                </c:pt>
                <c:pt idx="843">
                  <c:v>Obs846</c:v>
                </c:pt>
                <c:pt idx="844">
                  <c:v>Obs847</c:v>
                </c:pt>
                <c:pt idx="845">
                  <c:v>Obs848</c:v>
                </c:pt>
                <c:pt idx="846">
                  <c:v>Obs849</c:v>
                </c:pt>
                <c:pt idx="847">
                  <c:v>Obs850</c:v>
                </c:pt>
                <c:pt idx="848">
                  <c:v>Obs851</c:v>
                </c:pt>
                <c:pt idx="849">
                  <c:v>Obs852</c:v>
                </c:pt>
                <c:pt idx="850">
                  <c:v>Obs853</c:v>
                </c:pt>
                <c:pt idx="851">
                  <c:v>Obs854</c:v>
                </c:pt>
                <c:pt idx="852">
                  <c:v>Obs855</c:v>
                </c:pt>
                <c:pt idx="853">
                  <c:v>Obs856</c:v>
                </c:pt>
                <c:pt idx="854">
                  <c:v>Obs857</c:v>
                </c:pt>
                <c:pt idx="855">
                  <c:v>Obs858</c:v>
                </c:pt>
                <c:pt idx="856">
                  <c:v>Obs859</c:v>
                </c:pt>
                <c:pt idx="857">
                  <c:v>Obs860</c:v>
                </c:pt>
                <c:pt idx="858">
                  <c:v>Obs861</c:v>
                </c:pt>
                <c:pt idx="859">
                  <c:v>Obs862</c:v>
                </c:pt>
                <c:pt idx="860">
                  <c:v>Obs863</c:v>
                </c:pt>
                <c:pt idx="861">
                  <c:v>Obs864</c:v>
                </c:pt>
                <c:pt idx="862">
                  <c:v>Obs865</c:v>
                </c:pt>
                <c:pt idx="863">
                  <c:v>Obs866</c:v>
                </c:pt>
                <c:pt idx="864">
                  <c:v>Obs867</c:v>
                </c:pt>
                <c:pt idx="865">
                  <c:v>Obs868</c:v>
                </c:pt>
                <c:pt idx="866">
                  <c:v>Obs869</c:v>
                </c:pt>
                <c:pt idx="867">
                  <c:v>Obs870</c:v>
                </c:pt>
                <c:pt idx="868">
                  <c:v>Obs871</c:v>
                </c:pt>
                <c:pt idx="869">
                  <c:v>Obs872</c:v>
                </c:pt>
                <c:pt idx="870">
                  <c:v>Obs873</c:v>
                </c:pt>
                <c:pt idx="871">
                  <c:v>Obs874</c:v>
                </c:pt>
                <c:pt idx="872">
                  <c:v>Obs875</c:v>
                </c:pt>
                <c:pt idx="873">
                  <c:v>Obs876</c:v>
                </c:pt>
                <c:pt idx="874">
                  <c:v>Obs877</c:v>
                </c:pt>
                <c:pt idx="875">
                  <c:v>Obs878</c:v>
                </c:pt>
                <c:pt idx="876">
                  <c:v>Obs879</c:v>
                </c:pt>
                <c:pt idx="877">
                  <c:v>Obs880</c:v>
                </c:pt>
                <c:pt idx="878">
                  <c:v>Obs881</c:v>
                </c:pt>
                <c:pt idx="879">
                  <c:v>Obs882</c:v>
                </c:pt>
                <c:pt idx="880">
                  <c:v>Obs883</c:v>
                </c:pt>
                <c:pt idx="881">
                  <c:v>Obs884</c:v>
                </c:pt>
                <c:pt idx="882">
                  <c:v>Obs885</c:v>
                </c:pt>
                <c:pt idx="883">
                  <c:v>Obs886</c:v>
                </c:pt>
                <c:pt idx="884">
                  <c:v>Obs887</c:v>
                </c:pt>
                <c:pt idx="885">
                  <c:v>Obs888</c:v>
                </c:pt>
                <c:pt idx="886">
                  <c:v>Obs889</c:v>
                </c:pt>
                <c:pt idx="887">
                  <c:v>Obs890</c:v>
                </c:pt>
                <c:pt idx="888">
                  <c:v>Obs891</c:v>
                </c:pt>
                <c:pt idx="889">
                  <c:v>Obs892</c:v>
                </c:pt>
                <c:pt idx="890">
                  <c:v>Obs893</c:v>
                </c:pt>
                <c:pt idx="891">
                  <c:v>Obs894</c:v>
                </c:pt>
                <c:pt idx="892">
                  <c:v>Obs895</c:v>
                </c:pt>
                <c:pt idx="893">
                  <c:v>Obs896</c:v>
                </c:pt>
                <c:pt idx="894">
                  <c:v>Obs897</c:v>
                </c:pt>
                <c:pt idx="895">
                  <c:v>Obs898</c:v>
                </c:pt>
                <c:pt idx="896">
                  <c:v>Obs899</c:v>
                </c:pt>
                <c:pt idx="897">
                  <c:v>Obs900</c:v>
                </c:pt>
              </c:strCache>
            </c:strRef>
          </c:cat>
          <c:val>
            <c:numRef>
              <c:f>ANOVA1_HID2!$F$6:$F$905</c:f>
              <c:numCache>
                <c:formatCode>0.000</c:formatCode>
                <c:ptCount val="900"/>
                <c:pt idx="0">
                  <c:v>0.130585817897384</c:v>
                </c:pt>
                <c:pt idx="1">
                  <c:v>0.130585817897384</c:v>
                </c:pt>
                <c:pt idx="2">
                  <c:v>0.130585817897384</c:v>
                </c:pt>
                <c:pt idx="3">
                  <c:v>0.130585817897384</c:v>
                </c:pt>
                <c:pt idx="4">
                  <c:v>0.130585817897384</c:v>
                </c:pt>
                <c:pt idx="5">
                  <c:v>0.130585817897384</c:v>
                </c:pt>
                <c:pt idx="6">
                  <c:v>0.130585817897384</c:v>
                </c:pt>
                <c:pt idx="7">
                  <c:v>0.130585817897384</c:v>
                </c:pt>
                <c:pt idx="8">
                  <c:v>-1.828201450563204</c:v>
                </c:pt>
                <c:pt idx="9">
                  <c:v>0.130585817897384</c:v>
                </c:pt>
                <c:pt idx="10">
                  <c:v>0.130585817897384</c:v>
                </c:pt>
                <c:pt idx="11">
                  <c:v>0.130585817897384</c:v>
                </c:pt>
                <c:pt idx="12">
                  <c:v>0.130585817897384</c:v>
                </c:pt>
                <c:pt idx="13">
                  <c:v>0.130585817897384</c:v>
                </c:pt>
                <c:pt idx="14">
                  <c:v>0.130585817897384</c:v>
                </c:pt>
                <c:pt idx="15">
                  <c:v>0.130585817897384</c:v>
                </c:pt>
                <c:pt idx="16">
                  <c:v>0.130585817897384</c:v>
                </c:pt>
                <c:pt idx="17">
                  <c:v>0.130585817897384</c:v>
                </c:pt>
                <c:pt idx="18">
                  <c:v>-1.828201450563204</c:v>
                </c:pt>
                <c:pt idx="19">
                  <c:v>0.130585817897384</c:v>
                </c:pt>
                <c:pt idx="20">
                  <c:v>0.130585817897384</c:v>
                </c:pt>
                <c:pt idx="21">
                  <c:v>0.130585817897384</c:v>
                </c:pt>
                <c:pt idx="22">
                  <c:v>0.130585817897384</c:v>
                </c:pt>
                <c:pt idx="23">
                  <c:v>0.130585817897384</c:v>
                </c:pt>
                <c:pt idx="24">
                  <c:v>0.130585817897384</c:v>
                </c:pt>
                <c:pt idx="25">
                  <c:v>0.130585817897384</c:v>
                </c:pt>
                <c:pt idx="26">
                  <c:v>0.130585817897384</c:v>
                </c:pt>
                <c:pt idx="27">
                  <c:v>0.130585817897384</c:v>
                </c:pt>
                <c:pt idx="28">
                  <c:v>0.130585817897384</c:v>
                </c:pt>
                <c:pt idx="29">
                  <c:v>0.130585817897384</c:v>
                </c:pt>
                <c:pt idx="30">
                  <c:v>0.130585817897384</c:v>
                </c:pt>
                <c:pt idx="31">
                  <c:v>0.130585817897384</c:v>
                </c:pt>
                <c:pt idx="32">
                  <c:v>0.130585817897384</c:v>
                </c:pt>
                <c:pt idx="33">
                  <c:v>0.130585817897384</c:v>
                </c:pt>
                <c:pt idx="34">
                  <c:v>0.130585817897384</c:v>
                </c:pt>
                <c:pt idx="35">
                  <c:v>0.130585817897384</c:v>
                </c:pt>
                <c:pt idx="36">
                  <c:v>0.130585817897384</c:v>
                </c:pt>
                <c:pt idx="37">
                  <c:v>0.130585817897384</c:v>
                </c:pt>
                <c:pt idx="38">
                  <c:v>-1.828201450563204</c:v>
                </c:pt>
                <c:pt idx="39">
                  <c:v>0.130585817897384</c:v>
                </c:pt>
                <c:pt idx="40">
                  <c:v>0.130585817897384</c:v>
                </c:pt>
                <c:pt idx="41">
                  <c:v>0.130585817897384</c:v>
                </c:pt>
                <c:pt idx="42">
                  <c:v>0.130585817897384</c:v>
                </c:pt>
                <c:pt idx="43">
                  <c:v>0.130585817897384</c:v>
                </c:pt>
                <c:pt idx="44">
                  <c:v>0.130585817897384</c:v>
                </c:pt>
                <c:pt idx="45">
                  <c:v>0.130585817897384</c:v>
                </c:pt>
                <c:pt idx="46">
                  <c:v>0.130585817897384</c:v>
                </c:pt>
                <c:pt idx="47">
                  <c:v>0.130585817897384</c:v>
                </c:pt>
                <c:pt idx="48">
                  <c:v>-1.828201450563204</c:v>
                </c:pt>
                <c:pt idx="49">
                  <c:v>0.130585817897384</c:v>
                </c:pt>
                <c:pt idx="50">
                  <c:v>0.130585817897384</c:v>
                </c:pt>
                <c:pt idx="51">
                  <c:v>0.130585817897384</c:v>
                </c:pt>
                <c:pt idx="52">
                  <c:v>0.130585817897384</c:v>
                </c:pt>
                <c:pt idx="53">
                  <c:v>0.130585817897384</c:v>
                </c:pt>
                <c:pt idx="54">
                  <c:v>0.130585817897384</c:v>
                </c:pt>
                <c:pt idx="55">
                  <c:v>0.130585817897384</c:v>
                </c:pt>
                <c:pt idx="56">
                  <c:v>0.130585817897384</c:v>
                </c:pt>
                <c:pt idx="57">
                  <c:v>0.130585817897384</c:v>
                </c:pt>
                <c:pt idx="58">
                  <c:v>0.130585817897384</c:v>
                </c:pt>
                <c:pt idx="59">
                  <c:v>-1.828201450563204</c:v>
                </c:pt>
                <c:pt idx="60">
                  <c:v>0.130585817897384</c:v>
                </c:pt>
                <c:pt idx="61">
                  <c:v>0.130585817897384</c:v>
                </c:pt>
                <c:pt idx="62">
                  <c:v>0.130585817897384</c:v>
                </c:pt>
                <c:pt idx="63">
                  <c:v>0.130585817897384</c:v>
                </c:pt>
                <c:pt idx="64">
                  <c:v>0.130585817897384</c:v>
                </c:pt>
                <c:pt idx="65">
                  <c:v>0.130585817897384</c:v>
                </c:pt>
                <c:pt idx="66">
                  <c:v>0.130585817897384</c:v>
                </c:pt>
                <c:pt idx="67">
                  <c:v>0.130585817897384</c:v>
                </c:pt>
                <c:pt idx="68">
                  <c:v>0.130585817897384</c:v>
                </c:pt>
                <c:pt idx="69">
                  <c:v>0.130585817897384</c:v>
                </c:pt>
                <c:pt idx="70">
                  <c:v>0.130585817897384</c:v>
                </c:pt>
                <c:pt idx="71">
                  <c:v>0.130585817897384</c:v>
                </c:pt>
                <c:pt idx="72">
                  <c:v>0.130585817897384</c:v>
                </c:pt>
                <c:pt idx="73">
                  <c:v>1.384209669712167</c:v>
                </c:pt>
                <c:pt idx="74">
                  <c:v>1.384209669712167</c:v>
                </c:pt>
                <c:pt idx="75">
                  <c:v>-2.533364867209008</c:v>
                </c:pt>
                <c:pt idx="76">
                  <c:v>-0.57457759874842</c:v>
                </c:pt>
                <c:pt idx="77">
                  <c:v>1.384209669712167</c:v>
                </c:pt>
                <c:pt idx="78">
                  <c:v>-2.533364867209008</c:v>
                </c:pt>
                <c:pt idx="79">
                  <c:v>-0.57457759874842</c:v>
                </c:pt>
                <c:pt idx="80">
                  <c:v>-0.57457759874842</c:v>
                </c:pt>
                <c:pt idx="81">
                  <c:v>1.384209669712167</c:v>
                </c:pt>
                <c:pt idx="82">
                  <c:v>1.384209669712167</c:v>
                </c:pt>
                <c:pt idx="83">
                  <c:v>-2.533364867209008</c:v>
                </c:pt>
                <c:pt idx="84">
                  <c:v>-0.57457759874842</c:v>
                </c:pt>
                <c:pt idx="85">
                  <c:v>-0.57457759874842</c:v>
                </c:pt>
                <c:pt idx="86">
                  <c:v>1.384209669712167</c:v>
                </c:pt>
                <c:pt idx="87">
                  <c:v>1.384209669712167</c:v>
                </c:pt>
                <c:pt idx="88">
                  <c:v>1.384209669712167</c:v>
                </c:pt>
                <c:pt idx="89">
                  <c:v>-0.57457759874842</c:v>
                </c:pt>
                <c:pt idx="90">
                  <c:v>-0.57457759874842</c:v>
                </c:pt>
                <c:pt idx="91">
                  <c:v>1.384209669712167</c:v>
                </c:pt>
                <c:pt idx="92">
                  <c:v>-0.57457759874842</c:v>
                </c:pt>
                <c:pt idx="93">
                  <c:v>1.384209669712167</c:v>
                </c:pt>
                <c:pt idx="94">
                  <c:v>1.384209669712167</c:v>
                </c:pt>
                <c:pt idx="95">
                  <c:v>-2.533364867209008</c:v>
                </c:pt>
                <c:pt idx="96">
                  <c:v>-0.57457759874842</c:v>
                </c:pt>
                <c:pt idx="97">
                  <c:v>-0.57457759874842</c:v>
                </c:pt>
                <c:pt idx="98">
                  <c:v>-0.57457759874842</c:v>
                </c:pt>
                <c:pt idx="99">
                  <c:v>-0.57457759874842</c:v>
                </c:pt>
                <c:pt idx="100">
                  <c:v>-0.57457759874842</c:v>
                </c:pt>
                <c:pt idx="101">
                  <c:v>-0.57457759874842</c:v>
                </c:pt>
                <c:pt idx="102">
                  <c:v>-0.57457759874842</c:v>
                </c:pt>
                <c:pt idx="103">
                  <c:v>-0.57457759874842</c:v>
                </c:pt>
                <c:pt idx="104">
                  <c:v>-0.57457759874842</c:v>
                </c:pt>
                <c:pt idx="105">
                  <c:v>1.384209669712167</c:v>
                </c:pt>
                <c:pt idx="106">
                  <c:v>1.384209669712167</c:v>
                </c:pt>
                <c:pt idx="107">
                  <c:v>1.384209669712167</c:v>
                </c:pt>
                <c:pt idx="108">
                  <c:v>1.384209669712167</c:v>
                </c:pt>
                <c:pt idx="109">
                  <c:v>-0.57457759874842</c:v>
                </c:pt>
                <c:pt idx="110">
                  <c:v>1.384209669712167</c:v>
                </c:pt>
                <c:pt idx="111">
                  <c:v>1.384209669712167</c:v>
                </c:pt>
                <c:pt idx="112">
                  <c:v>1.384209669712167</c:v>
                </c:pt>
                <c:pt idx="113">
                  <c:v>-2.533364867209008</c:v>
                </c:pt>
                <c:pt idx="114">
                  <c:v>1.384209669712167</c:v>
                </c:pt>
                <c:pt idx="115">
                  <c:v>-2.533364867209008</c:v>
                </c:pt>
                <c:pt idx="116">
                  <c:v>1.384209669712167</c:v>
                </c:pt>
                <c:pt idx="117">
                  <c:v>-2.533364867209008</c:v>
                </c:pt>
                <c:pt idx="118">
                  <c:v>-0.57457759874842</c:v>
                </c:pt>
                <c:pt idx="119">
                  <c:v>-0.57457759874842</c:v>
                </c:pt>
                <c:pt idx="120">
                  <c:v>-0.57457759874842</c:v>
                </c:pt>
                <c:pt idx="121">
                  <c:v>-0.57457759874842</c:v>
                </c:pt>
                <c:pt idx="122">
                  <c:v>-0.57457759874842</c:v>
                </c:pt>
                <c:pt idx="123">
                  <c:v>-2.533364867209008</c:v>
                </c:pt>
                <c:pt idx="124">
                  <c:v>-0.57457759874842</c:v>
                </c:pt>
                <c:pt idx="125">
                  <c:v>1.384209669712167</c:v>
                </c:pt>
                <c:pt idx="126">
                  <c:v>-0.57457759874842</c:v>
                </c:pt>
                <c:pt idx="127">
                  <c:v>-0.57457759874842</c:v>
                </c:pt>
                <c:pt idx="128">
                  <c:v>1.384209669712167</c:v>
                </c:pt>
                <c:pt idx="129">
                  <c:v>-0.57457759874842</c:v>
                </c:pt>
                <c:pt idx="130">
                  <c:v>-0.57457759874842</c:v>
                </c:pt>
                <c:pt idx="131">
                  <c:v>1.384209669712167</c:v>
                </c:pt>
                <c:pt idx="132">
                  <c:v>-0.57457759874842</c:v>
                </c:pt>
                <c:pt idx="133">
                  <c:v>-0.57457759874842</c:v>
                </c:pt>
                <c:pt idx="134">
                  <c:v>-0.57457759874842</c:v>
                </c:pt>
                <c:pt idx="135">
                  <c:v>1.384209669712167</c:v>
                </c:pt>
                <c:pt idx="136">
                  <c:v>-0.57457759874842</c:v>
                </c:pt>
                <c:pt idx="137">
                  <c:v>-0.57457759874842</c:v>
                </c:pt>
                <c:pt idx="138">
                  <c:v>1.384209669712167</c:v>
                </c:pt>
                <c:pt idx="139">
                  <c:v>1.384209669712167</c:v>
                </c:pt>
                <c:pt idx="140">
                  <c:v>1.384209669712167</c:v>
                </c:pt>
                <c:pt idx="141">
                  <c:v>1.384209669712167</c:v>
                </c:pt>
                <c:pt idx="142">
                  <c:v>-2.533364867209008</c:v>
                </c:pt>
                <c:pt idx="143">
                  <c:v>-0.57457759874842</c:v>
                </c:pt>
                <c:pt idx="144">
                  <c:v>1.384209669712167</c:v>
                </c:pt>
                <c:pt idx="145">
                  <c:v>-0.57457759874842</c:v>
                </c:pt>
                <c:pt idx="146">
                  <c:v>1.384209669712167</c:v>
                </c:pt>
                <c:pt idx="147">
                  <c:v>1.384209669712167</c:v>
                </c:pt>
                <c:pt idx="148">
                  <c:v>0.0522343271589341</c:v>
                </c:pt>
                <c:pt idx="149">
                  <c:v>0.0522343271589341</c:v>
                </c:pt>
                <c:pt idx="150">
                  <c:v>0.0522343271589341</c:v>
                </c:pt>
                <c:pt idx="151">
                  <c:v>0.0522343271589341</c:v>
                </c:pt>
                <c:pt idx="152">
                  <c:v>0.0522343271589341</c:v>
                </c:pt>
                <c:pt idx="153">
                  <c:v>0.0522343271589341</c:v>
                </c:pt>
                <c:pt idx="154">
                  <c:v>0.0522343271589341</c:v>
                </c:pt>
                <c:pt idx="155">
                  <c:v>0.0522343271589341</c:v>
                </c:pt>
                <c:pt idx="156">
                  <c:v>0.0522343271589341</c:v>
                </c:pt>
                <c:pt idx="157">
                  <c:v>0.0522343271589341</c:v>
                </c:pt>
                <c:pt idx="158">
                  <c:v>0.0522343271589341</c:v>
                </c:pt>
                <c:pt idx="159">
                  <c:v>0.0522343271589341</c:v>
                </c:pt>
                <c:pt idx="160">
                  <c:v>0.0522343271589341</c:v>
                </c:pt>
                <c:pt idx="161">
                  <c:v>0.0522343271589341</c:v>
                </c:pt>
                <c:pt idx="162">
                  <c:v>0.0522343271589341</c:v>
                </c:pt>
                <c:pt idx="163">
                  <c:v>0.0522343271589341</c:v>
                </c:pt>
                <c:pt idx="164">
                  <c:v>0.0522343271589341</c:v>
                </c:pt>
                <c:pt idx="165">
                  <c:v>0.0522343271589341</c:v>
                </c:pt>
                <c:pt idx="166">
                  <c:v>0.0522343271589341</c:v>
                </c:pt>
                <c:pt idx="167">
                  <c:v>0.0522343271589341</c:v>
                </c:pt>
                <c:pt idx="168">
                  <c:v>0.0522343271589341</c:v>
                </c:pt>
                <c:pt idx="169">
                  <c:v>0.0522343271589341</c:v>
                </c:pt>
                <c:pt idx="170">
                  <c:v>0.0522343271589341</c:v>
                </c:pt>
                <c:pt idx="171">
                  <c:v>0.0522343271589341</c:v>
                </c:pt>
                <c:pt idx="172">
                  <c:v>0.0522343271589341</c:v>
                </c:pt>
                <c:pt idx="173">
                  <c:v>0.0522343271589341</c:v>
                </c:pt>
                <c:pt idx="174">
                  <c:v>0.0522343271589341</c:v>
                </c:pt>
                <c:pt idx="175">
                  <c:v>0.0522343271589341</c:v>
                </c:pt>
                <c:pt idx="176">
                  <c:v>0.0522343271589341</c:v>
                </c:pt>
                <c:pt idx="177">
                  <c:v>0.0522343271589341</c:v>
                </c:pt>
                <c:pt idx="178">
                  <c:v>0.0522343271589341</c:v>
                </c:pt>
                <c:pt idx="179">
                  <c:v>0.0522343271589341</c:v>
                </c:pt>
                <c:pt idx="180">
                  <c:v>0.0522343271589341</c:v>
                </c:pt>
                <c:pt idx="181">
                  <c:v>0.0522343271589341</c:v>
                </c:pt>
                <c:pt idx="182">
                  <c:v>0.0522343271589341</c:v>
                </c:pt>
                <c:pt idx="183">
                  <c:v>0.0522343271589341</c:v>
                </c:pt>
                <c:pt idx="184">
                  <c:v>0.0522343271589341</c:v>
                </c:pt>
                <c:pt idx="185">
                  <c:v>0.0522343271589341</c:v>
                </c:pt>
                <c:pt idx="186">
                  <c:v>0.0522343271589341</c:v>
                </c:pt>
                <c:pt idx="187">
                  <c:v>0.0522343271589341</c:v>
                </c:pt>
                <c:pt idx="188">
                  <c:v>0.0522343271589341</c:v>
                </c:pt>
                <c:pt idx="189">
                  <c:v>0.0522343271589341</c:v>
                </c:pt>
                <c:pt idx="190">
                  <c:v>0.0522343271589341</c:v>
                </c:pt>
                <c:pt idx="191">
                  <c:v>0.0522343271589341</c:v>
                </c:pt>
                <c:pt idx="192">
                  <c:v>0.0522343271589341</c:v>
                </c:pt>
                <c:pt idx="193">
                  <c:v>0.0522343271589341</c:v>
                </c:pt>
                <c:pt idx="194">
                  <c:v>0.0522343271589341</c:v>
                </c:pt>
                <c:pt idx="195">
                  <c:v>0.0522343271589341</c:v>
                </c:pt>
                <c:pt idx="196">
                  <c:v>0.0522343271589341</c:v>
                </c:pt>
                <c:pt idx="197">
                  <c:v>0.0522343271589341</c:v>
                </c:pt>
                <c:pt idx="198">
                  <c:v>0.0522343271589341</c:v>
                </c:pt>
                <c:pt idx="199">
                  <c:v>0.0522343271589341</c:v>
                </c:pt>
                <c:pt idx="200">
                  <c:v>0.0522343271589341</c:v>
                </c:pt>
                <c:pt idx="201">
                  <c:v>0.0522343271589341</c:v>
                </c:pt>
                <c:pt idx="202">
                  <c:v>0.0522343271589341</c:v>
                </c:pt>
                <c:pt idx="203">
                  <c:v>0.0522343271589341</c:v>
                </c:pt>
                <c:pt idx="204">
                  <c:v>0.0522343271589341</c:v>
                </c:pt>
                <c:pt idx="205">
                  <c:v>0.0522343271589341</c:v>
                </c:pt>
                <c:pt idx="206">
                  <c:v>0.0522343271589341</c:v>
                </c:pt>
                <c:pt idx="207">
                  <c:v>0.0522343271589341</c:v>
                </c:pt>
                <c:pt idx="208">
                  <c:v>0.0522343271589341</c:v>
                </c:pt>
                <c:pt idx="209">
                  <c:v>-3.865340209762242</c:v>
                </c:pt>
                <c:pt idx="210">
                  <c:v>0.0522343271589341</c:v>
                </c:pt>
                <c:pt idx="211">
                  <c:v>0.0522343271589341</c:v>
                </c:pt>
                <c:pt idx="212">
                  <c:v>0.0522343271589341</c:v>
                </c:pt>
                <c:pt idx="213">
                  <c:v>0.0522343271589341</c:v>
                </c:pt>
                <c:pt idx="214">
                  <c:v>0.0522343271589341</c:v>
                </c:pt>
                <c:pt idx="215">
                  <c:v>0.0522343271589341</c:v>
                </c:pt>
                <c:pt idx="216">
                  <c:v>0.0522343271589341</c:v>
                </c:pt>
                <c:pt idx="217">
                  <c:v>0.0522343271589341</c:v>
                </c:pt>
                <c:pt idx="218">
                  <c:v>0.0522343271589341</c:v>
                </c:pt>
                <c:pt idx="219">
                  <c:v>0.0522343271589341</c:v>
                </c:pt>
                <c:pt idx="220">
                  <c:v>0.0522343271589341</c:v>
                </c:pt>
                <c:pt idx="221">
                  <c:v>0.0522343271589341</c:v>
                </c:pt>
                <c:pt idx="222">
                  <c:v>0.0522343271589341</c:v>
                </c:pt>
                <c:pt idx="223">
                  <c:v>0.443991780851067</c:v>
                </c:pt>
                <c:pt idx="224">
                  <c:v>-1.514795487609521</c:v>
                </c:pt>
                <c:pt idx="225">
                  <c:v>-1.514795487609521</c:v>
                </c:pt>
                <c:pt idx="226">
                  <c:v>0.443991780851067</c:v>
                </c:pt>
                <c:pt idx="227">
                  <c:v>0.443991780851067</c:v>
                </c:pt>
                <c:pt idx="228">
                  <c:v>-1.514795487609521</c:v>
                </c:pt>
                <c:pt idx="229">
                  <c:v>0.443991780851067</c:v>
                </c:pt>
                <c:pt idx="230">
                  <c:v>0.443991780851067</c:v>
                </c:pt>
                <c:pt idx="231">
                  <c:v>-3.473582756070109</c:v>
                </c:pt>
                <c:pt idx="232">
                  <c:v>0.443991780851067</c:v>
                </c:pt>
                <c:pt idx="233">
                  <c:v>-1.514795487609521</c:v>
                </c:pt>
                <c:pt idx="234">
                  <c:v>-1.514795487609521</c:v>
                </c:pt>
                <c:pt idx="235">
                  <c:v>0.443991780851067</c:v>
                </c:pt>
                <c:pt idx="236">
                  <c:v>0.443991780851067</c:v>
                </c:pt>
                <c:pt idx="237">
                  <c:v>0.443991780851067</c:v>
                </c:pt>
                <c:pt idx="238">
                  <c:v>-1.514795487609521</c:v>
                </c:pt>
                <c:pt idx="239">
                  <c:v>0.443991780851067</c:v>
                </c:pt>
                <c:pt idx="240">
                  <c:v>0.443991780851067</c:v>
                </c:pt>
                <c:pt idx="241">
                  <c:v>0.443991780851067</c:v>
                </c:pt>
                <c:pt idx="242">
                  <c:v>0.443991780851067</c:v>
                </c:pt>
                <c:pt idx="243">
                  <c:v>0.443991780851067</c:v>
                </c:pt>
                <c:pt idx="244">
                  <c:v>0.443991780851067</c:v>
                </c:pt>
                <c:pt idx="245">
                  <c:v>0.443991780851067</c:v>
                </c:pt>
                <c:pt idx="246">
                  <c:v>0.443991780851067</c:v>
                </c:pt>
                <c:pt idx="247">
                  <c:v>0.443991780851067</c:v>
                </c:pt>
                <c:pt idx="248">
                  <c:v>0.443991780851067</c:v>
                </c:pt>
                <c:pt idx="249">
                  <c:v>0.443991780851067</c:v>
                </c:pt>
                <c:pt idx="250">
                  <c:v>0.443991780851067</c:v>
                </c:pt>
                <c:pt idx="251">
                  <c:v>-1.514795487609521</c:v>
                </c:pt>
                <c:pt idx="252">
                  <c:v>0.443991780851067</c:v>
                </c:pt>
                <c:pt idx="253">
                  <c:v>-1.514795487609521</c:v>
                </c:pt>
                <c:pt idx="254">
                  <c:v>0.443991780851067</c:v>
                </c:pt>
                <c:pt idx="255">
                  <c:v>0.443991780851067</c:v>
                </c:pt>
                <c:pt idx="256">
                  <c:v>0.443991780851067</c:v>
                </c:pt>
                <c:pt idx="257">
                  <c:v>0.443991780851067</c:v>
                </c:pt>
                <c:pt idx="258">
                  <c:v>0.443991780851067</c:v>
                </c:pt>
                <c:pt idx="259">
                  <c:v>0.443991780851067</c:v>
                </c:pt>
                <c:pt idx="260">
                  <c:v>0.443991780851067</c:v>
                </c:pt>
                <c:pt idx="261">
                  <c:v>0.443991780851067</c:v>
                </c:pt>
                <c:pt idx="262">
                  <c:v>0.443991780851067</c:v>
                </c:pt>
                <c:pt idx="263">
                  <c:v>-1.514795487609521</c:v>
                </c:pt>
                <c:pt idx="264">
                  <c:v>0.443991780851067</c:v>
                </c:pt>
                <c:pt idx="265">
                  <c:v>0.443991780851067</c:v>
                </c:pt>
                <c:pt idx="266">
                  <c:v>0.443991780851067</c:v>
                </c:pt>
                <c:pt idx="267">
                  <c:v>0.443991780851067</c:v>
                </c:pt>
                <c:pt idx="268">
                  <c:v>0.443991780851067</c:v>
                </c:pt>
                <c:pt idx="269">
                  <c:v>0.443991780851067</c:v>
                </c:pt>
                <c:pt idx="270">
                  <c:v>0.443991780851067</c:v>
                </c:pt>
                <c:pt idx="271">
                  <c:v>0.443991780851067</c:v>
                </c:pt>
                <c:pt idx="272">
                  <c:v>-1.514795487609521</c:v>
                </c:pt>
                <c:pt idx="273">
                  <c:v>0.443991780851067</c:v>
                </c:pt>
                <c:pt idx="274">
                  <c:v>0.443991780851067</c:v>
                </c:pt>
                <c:pt idx="275">
                  <c:v>-1.514795487609521</c:v>
                </c:pt>
                <c:pt idx="276">
                  <c:v>0.443991780851067</c:v>
                </c:pt>
                <c:pt idx="277">
                  <c:v>0.443991780851067</c:v>
                </c:pt>
                <c:pt idx="278">
                  <c:v>-1.514795487609521</c:v>
                </c:pt>
                <c:pt idx="279">
                  <c:v>0.443991780851067</c:v>
                </c:pt>
                <c:pt idx="280">
                  <c:v>0.443991780851067</c:v>
                </c:pt>
                <c:pt idx="281">
                  <c:v>0.443991780851067</c:v>
                </c:pt>
                <c:pt idx="282">
                  <c:v>0.443991780851067</c:v>
                </c:pt>
                <c:pt idx="283">
                  <c:v>0.443991780851067</c:v>
                </c:pt>
                <c:pt idx="284">
                  <c:v>-1.514795487609521</c:v>
                </c:pt>
                <c:pt idx="285">
                  <c:v>0.443991780851067</c:v>
                </c:pt>
                <c:pt idx="286">
                  <c:v>0.443991780851067</c:v>
                </c:pt>
                <c:pt idx="287">
                  <c:v>0.443991780851067</c:v>
                </c:pt>
                <c:pt idx="288">
                  <c:v>0.443991780851067</c:v>
                </c:pt>
                <c:pt idx="289">
                  <c:v>0.443991780851067</c:v>
                </c:pt>
                <c:pt idx="290">
                  <c:v>0.443991780851067</c:v>
                </c:pt>
                <c:pt idx="291">
                  <c:v>0.443991780851067</c:v>
                </c:pt>
                <c:pt idx="292">
                  <c:v>-1.514795487609521</c:v>
                </c:pt>
                <c:pt idx="293">
                  <c:v>-1.514795487609521</c:v>
                </c:pt>
                <c:pt idx="294">
                  <c:v>0.443991780851067</c:v>
                </c:pt>
                <c:pt idx="295">
                  <c:v>0.443991780851067</c:v>
                </c:pt>
                <c:pt idx="296">
                  <c:v>0.443991780851067</c:v>
                </c:pt>
                <c:pt idx="297">
                  <c:v>0.443991780851067</c:v>
                </c:pt>
                <c:pt idx="298">
                  <c:v>0.757397743804761</c:v>
                </c:pt>
                <c:pt idx="299">
                  <c:v>-3.160176793116414</c:v>
                </c:pt>
                <c:pt idx="300">
                  <c:v>-1.201389524655827</c:v>
                </c:pt>
                <c:pt idx="301">
                  <c:v>0.757397743804761</c:v>
                </c:pt>
                <c:pt idx="302">
                  <c:v>-3.160176793116414</c:v>
                </c:pt>
                <c:pt idx="303">
                  <c:v>-1.201389524655827</c:v>
                </c:pt>
                <c:pt idx="304">
                  <c:v>0.757397743804761</c:v>
                </c:pt>
                <c:pt idx="305">
                  <c:v>0.757397743804761</c:v>
                </c:pt>
                <c:pt idx="306">
                  <c:v>-1.201389524655827</c:v>
                </c:pt>
                <c:pt idx="307">
                  <c:v>-1.201389524655827</c:v>
                </c:pt>
                <c:pt idx="308">
                  <c:v>-1.201389524655827</c:v>
                </c:pt>
                <c:pt idx="309">
                  <c:v>-1.201389524655827</c:v>
                </c:pt>
                <c:pt idx="310">
                  <c:v>0.757397743804761</c:v>
                </c:pt>
                <c:pt idx="311">
                  <c:v>0.757397743804761</c:v>
                </c:pt>
                <c:pt idx="312">
                  <c:v>0.757397743804761</c:v>
                </c:pt>
                <c:pt idx="313">
                  <c:v>-1.201389524655827</c:v>
                </c:pt>
                <c:pt idx="314">
                  <c:v>0.757397743804761</c:v>
                </c:pt>
                <c:pt idx="315">
                  <c:v>0.757397743804761</c:v>
                </c:pt>
                <c:pt idx="316">
                  <c:v>0.757397743804761</c:v>
                </c:pt>
                <c:pt idx="317">
                  <c:v>0.757397743804761</c:v>
                </c:pt>
                <c:pt idx="318">
                  <c:v>0.757397743804761</c:v>
                </c:pt>
                <c:pt idx="319">
                  <c:v>0.757397743804761</c:v>
                </c:pt>
                <c:pt idx="320">
                  <c:v>0.757397743804761</c:v>
                </c:pt>
                <c:pt idx="321">
                  <c:v>0.757397743804761</c:v>
                </c:pt>
                <c:pt idx="322">
                  <c:v>-1.201389524655827</c:v>
                </c:pt>
                <c:pt idx="323">
                  <c:v>0.757397743804761</c:v>
                </c:pt>
                <c:pt idx="324">
                  <c:v>0.757397743804761</c:v>
                </c:pt>
                <c:pt idx="325">
                  <c:v>0.757397743804761</c:v>
                </c:pt>
                <c:pt idx="326">
                  <c:v>-1.201389524655827</c:v>
                </c:pt>
                <c:pt idx="327">
                  <c:v>0.757397743804761</c:v>
                </c:pt>
                <c:pt idx="328">
                  <c:v>-1.201389524655827</c:v>
                </c:pt>
                <c:pt idx="329">
                  <c:v>0.757397743804761</c:v>
                </c:pt>
                <c:pt idx="330">
                  <c:v>0.757397743804761</c:v>
                </c:pt>
                <c:pt idx="331">
                  <c:v>0.757397743804761</c:v>
                </c:pt>
                <c:pt idx="332">
                  <c:v>0.757397743804761</c:v>
                </c:pt>
                <c:pt idx="333">
                  <c:v>0.757397743804761</c:v>
                </c:pt>
                <c:pt idx="334">
                  <c:v>0.757397743804761</c:v>
                </c:pt>
                <c:pt idx="335">
                  <c:v>-1.201389524655827</c:v>
                </c:pt>
                <c:pt idx="336">
                  <c:v>0.757397743804761</c:v>
                </c:pt>
                <c:pt idx="337">
                  <c:v>0.757397743804761</c:v>
                </c:pt>
                <c:pt idx="338">
                  <c:v>-1.201389524655827</c:v>
                </c:pt>
                <c:pt idx="339">
                  <c:v>0.757397743804761</c:v>
                </c:pt>
                <c:pt idx="340">
                  <c:v>0.757397743804761</c:v>
                </c:pt>
                <c:pt idx="341">
                  <c:v>0.757397743804761</c:v>
                </c:pt>
                <c:pt idx="342">
                  <c:v>-1.201389524655827</c:v>
                </c:pt>
                <c:pt idx="343">
                  <c:v>-1.201389524655827</c:v>
                </c:pt>
                <c:pt idx="344">
                  <c:v>0.757397743804761</c:v>
                </c:pt>
                <c:pt idx="345">
                  <c:v>0.757397743804761</c:v>
                </c:pt>
                <c:pt idx="346">
                  <c:v>-1.201389524655827</c:v>
                </c:pt>
                <c:pt idx="347">
                  <c:v>0.757397743804761</c:v>
                </c:pt>
                <c:pt idx="348">
                  <c:v>-1.201389524655827</c:v>
                </c:pt>
                <c:pt idx="349">
                  <c:v>0.757397743804761</c:v>
                </c:pt>
                <c:pt idx="350">
                  <c:v>-1.201389524655827</c:v>
                </c:pt>
                <c:pt idx="351">
                  <c:v>0.757397743804761</c:v>
                </c:pt>
                <c:pt idx="352">
                  <c:v>-1.201389524655827</c:v>
                </c:pt>
                <c:pt idx="353">
                  <c:v>0.757397743804761</c:v>
                </c:pt>
                <c:pt idx="354">
                  <c:v>0.757397743804761</c:v>
                </c:pt>
                <c:pt idx="355">
                  <c:v>0.757397743804761</c:v>
                </c:pt>
                <c:pt idx="356">
                  <c:v>-1.201389524655827</c:v>
                </c:pt>
                <c:pt idx="357">
                  <c:v>0.757397743804761</c:v>
                </c:pt>
                <c:pt idx="358">
                  <c:v>0.757397743804761</c:v>
                </c:pt>
                <c:pt idx="359">
                  <c:v>-3.160176793116414</c:v>
                </c:pt>
                <c:pt idx="360">
                  <c:v>0.757397743804761</c:v>
                </c:pt>
                <c:pt idx="361">
                  <c:v>0.757397743804761</c:v>
                </c:pt>
                <c:pt idx="362">
                  <c:v>0.757397743804761</c:v>
                </c:pt>
                <c:pt idx="363">
                  <c:v>0.757397743804761</c:v>
                </c:pt>
                <c:pt idx="364">
                  <c:v>0.757397743804761</c:v>
                </c:pt>
                <c:pt idx="365">
                  <c:v>0.757397743804761</c:v>
                </c:pt>
                <c:pt idx="366">
                  <c:v>0.757397743804761</c:v>
                </c:pt>
                <c:pt idx="367">
                  <c:v>-3.160176793116414</c:v>
                </c:pt>
                <c:pt idx="368">
                  <c:v>-1.201389524655827</c:v>
                </c:pt>
                <c:pt idx="369">
                  <c:v>0.757397743804761</c:v>
                </c:pt>
                <c:pt idx="370">
                  <c:v>-1.201389524655827</c:v>
                </c:pt>
                <c:pt idx="371">
                  <c:v>0.757397743804761</c:v>
                </c:pt>
                <c:pt idx="372">
                  <c:v>0.757397743804761</c:v>
                </c:pt>
                <c:pt idx="373">
                  <c:v>-3.656402901126415</c:v>
                </c:pt>
                <c:pt idx="374">
                  <c:v>0.261171635794761</c:v>
                </c:pt>
                <c:pt idx="375">
                  <c:v>0.261171635794761</c:v>
                </c:pt>
                <c:pt idx="376">
                  <c:v>0.261171635794761</c:v>
                </c:pt>
                <c:pt idx="377">
                  <c:v>-3.656402901126415</c:v>
                </c:pt>
                <c:pt idx="378">
                  <c:v>0.261171635794761</c:v>
                </c:pt>
                <c:pt idx="379">
                  <c:v>0.261171635794761</c:v>
                </c:pt>
                <c:pt idx="380">
                  <c:v>0.261171635794761</c:v>
                </c:pt>
                <c:pt idx="381">
                  <c:v>0.261171635794761</c:v>
                </c:pt>
                <c:pt idx="382">
                  <c:v>0.261171635794761</c:v>
                </c:pt>
                <c:pt idx="383">
                  <c:v>0.261171635794761</c:v>
                </c:pt>
                <c:pt idx="384">
                  <c:v>0.261171635794761</c:v>
                </c:pt>
                <c:pt idx="385">
                  <c:v>0.261171635794761</c:v>
                </c:pt>
                <c:pt idx="386">
                  <c:v>0.261171635794761</c:v>
                </c:pt>
                <c:pt idx="387">
                  <c:v>0.261171635794761</c:v>
                </c:pt>
                <c:pt idx="388">
                  <c:v>0.261171635794761</c:v>
                </c:pt>
                <c:pt idx="389">
                  <c:v>0.261171635794761</c:v>
                </c:pt>
                <c:pt idx="390">
                  <c:v>-3.656402901126415</c:v>
                </c:pt>
                <c:pt idx="391">
                  <c:v>0.261171635794761</c:v>
                </c:pt>
                <c:pt idx="392">
                  <c:v>0.261171635794761</c:v>
                </c:pt>
                <c:pt idx="393">
                  <c:v>0.261171635794761</c:v>
                </c:pt>
                <c:pt idx="394">
                  <c:v>0.261171635794761</c:v>
                </c:pt>
                <c:pt idx="395">
                  <c:v>0.261171635794761</c:v>
                </c:pt>
                <c:pt idx="396">
                  <c:v>0.261171635794761</c:v>
                </c:pt>
                <c:pt idx="397">
                  <c:v>0.261171635794761</c:v>
                </c:pt>
                <c:pt idx="398">
                  <c:v>0.261171635794761</c:v>
                </c:pt>
                <c:pt idx="399">
                  <c:v>0.261171635794761</c:v>
                </c:pt>
                <c:pt idx="400">
                  <c:v>0.261171635794761</c:v>
                </c:pt>
                <c:pt idx="401">
                  <c:v>-3.656402901126415</c:v>
                </c:pt>
                <c:pt idx="402">
                  <c:v>0.261171635794761</c:v>
                </c:pt>
                <c:pt idx="403">
                  <c:v>0.261171635794761</c:v>
                </c:pt>
                <c:pt idx="404">
                  <c:v>0.261171635794761</c:v>
                </c:pt>
                <c:pt idx="405">
                  <c:v>0.261171635794761</c:v>
                </c:pt>
                <c:pt idx="406">
                  <c:v>0.261171635794761</c:v>
                </c:pt>
                <c:pt idx="407">
                  <c:v>0.261171635794761</c:v>
                </c:pt>
                <c:pt idx="408">
                  <c:v>0.261171635794761</c:v>
                </c:pt>
                <c:pt idx="409">
                  <c:v>0.261171635794761</c:v>
                </c:pt>
                <c:pt idx="410">
                  <c:v>0.261171635794761</c:v>
                </c:pt>
                <c:pt idx="411">
                  <c:v>0.261171635794761</c:v>
                </c:pt>
                <c:pt idx="412">
                  <c:v>0.261171635794761</c:v>
                </c:pt>
                <c:pt idx="413">
                  <c:v>0.261171635794761</c:v>
                </c:pt>
                <c:pt idx="414">
                  <c:v>0.261171635794761</c:v>
                </c:pt>
                <c:pt idx="415">
                  <c:v>0.261171635794761</c:v>
                </c:pt>
                <c:pt idx="416">
                  <c:v>-3.656402901126415</c:v>
                </c:pt>
                <c:pt idx="417">
                  <c:v>0.261171635794761</c:v>
                </c:pt>
                <c:pt idx="418">
                  <c:v>0.261171635794761</c:v>
                </c:pt>
                <c:pt idx="419">
                  <c:v>0.261171635794761</c:v>
                </c:pt>
                <c:pt idx="420">
                  <c:v>0.261171635794761</c:v>
                </c:pt>
                <c:pt idx="421">
                  <c:v>0.261171635794761</c:v>
                </c:pt>
                <c:pt idx="422">
                  <c:v>0.261171635794761</c:v>
                </c:pt>
                <c:pt idx="423">
                  <c:v>0.261171635794761</c:v>
                </c:pt>
                <c:pt idx="424">
                  <c:v>0.261171635794761</c:v>
                </c:pt>
                <c:pt idx="425">
                  <c:v>0.261171635794761</c:v>
                </c:pt>
                <c:pt idx="426">
                  <c:v>0.261171635794761</c:v>
                </c:pt>
                <c:pt idx="427">
                  <c:v>0.261171635794761</c:v>
                </c:pt>
                <c:pt idx="428">
                  <c:v>0.261171635794761</c:v>
                </c:pt>
                <c:pt idx="429">
                  <c:v>0.261171635794761</c:v>
                </c:pt>
                <c:pt idx="430">
                  <c:v>0.261171635794761</c:v>
                </c:pt>
                <c:pt idx="431">
                  <c:v>0.261171635794761</c:v>
                </c:pt>
                <c:pt idx="432">
                  <c:v>0.261171635794761</c:v>
                </c:pt>
                <c:pt idx="433">
                  <c:v>0.261171635794761</c:v>
                </c:pt>
                <c:pt idx="434">
                  <c:v>0.261171635794761</c:v>
                </c:pt>
                <c:pt idx="435">
                  <c:v>0.261171635794761</c:v>
                </c:pt>
                <c:pt idx="436">
                  <c:v>0.261171635794761</c:v>
                </c:pt>
                <c:pt idx="437">
                  <c:v>0.261171635794761</c:v>
                </c:pt>
                <c:pt idx="438">
                  <c:v>0.261171635794761</c:v>
                </c:pt>
                <c:pt idx="439">
                  <c:v>0.261171635794761</c:v>
                </c:pt>
                <c:pt idx="440">
                  <c:v>0.261171635794761</c:v>
                </c:pt>
                <c:pt idx="441">
                  <c:v>0.261171635794761</c:v>
                </c:pt>
                <c:pt idx="442">
                  <c:v>0.261171635794761</c:v>
                </c:pt>
                <c:pt idx="443">
                  <c:v>0.261171635794761</c:v>
                </c:pt>
                <c:pt idx="444">
                  <c:v>0.261171635794761</c:v>
                </c:pt>
                <c:pt idx="445">
                  <c:v>0.261171635794761</c:v>
                </c:pt>
                <c:pt idx="446">
                  <c:v>0.261171635794761</c:v>
                </c:pt>
                <c:pt idx="447">
                  <c:v>0.261171635794761</c:v>
                </c:pt>
                <c:pt idx="448">
                  <c:v>-0.679046253066342</c:v>
                </c:pt>
                <c:pt idx="449">
                  <c:v>-2.63783352152693</c:v>
                </c:pt>
                <c:pt idx="450">
                  <c:v>-0.679046253066342</c:v>
                </c:pt>
                <c:pt idx="451">
                  <c:v>-2.63783352152693</c:v>
                </c:pt>
                <c:pt idx="452">
                  <c:v>1.279741015394245</c:v>
                </c:pt>
                <c:pt idx="453">
                  <c:v>1.279741015394245</c:v>
                </c:pt>
                <c:pt idx="454">
                  <c:v>-0.679046253066342</c:v>
                </c:pt>
                <c:pt idx="455">
                  <c:v>-0.679046253066342</c:v>
                </c:pt>
                <c:pt idx="456">
                  <c:v>-2.63783352152693</c:v>
                </c:pt>
                <c:pt idx="457">
                  <c:v>-0.679046253066342</c:v>
                </c:pt>
                <c:pt idx="458">
                  <c:v>-0.679046253066342</c:v>
                </c:pt>
                <c:pt idx="459">
                  <c:v>-0.679046253066342</c:v>
                </c:pt>
                <c:pt idx="460">
                  <c:v>1.279741015394245</c:v>
                </c:pt>
                <c:pt idx="461">
                  <c:v>-0.679046253066342</c:v>
                </c:pt>
                <c:pt idx="462">
                  <c:v>1.279741015394245</c:v>
                </c:pt>
                <c:pt idx="463">
                  <c:v>-0.679046253066342</c:v>
                </c:pt>
                <c:pt idx="464">
                  <c:v>1.279741015394245</c:v>
                </c:pt>
                <c:pt idx="465">
                  <c:v>1.279741015394245</c:v>
                </c:pt>
                <c:pt idx="466">
                  <c:v>1.279741015394245</c:v>
                </c:pt>
                <c:pt idx="467">
                  <c:v>-0.679046253066342</c:v>
                </c:pt>
                <c:pt idx="468">
                  <c:v>1.279741015394245</c:v>
                </c:pt>
                <c:pt idx="469">
                  <c:v>-0.679046253066342</c:v>
                </c:pt>
                <c:pt idx="470">
                  <c:v>1.279741015394245</c:v>
                </c:pt>
                <c:pt idx="471">
                  <c:v>1.279741015394245</c:v>
                </c:pt>
                <c:pt idx="472">
                  <c:v>1.279741015394245</c:v>
                </c:pt>
                <c:pt idx="473">
                  <c:v>-2.63783352152693</c:v>
                </c:pt>
                <c:pt idx="474">
                  <c:v>-0.679046253066342</c:v>
                </c:pt>
                <c:pt idx="475">
                  <c:v>1.279741015394245</c:v>
                </c:pt>
                <c:pt idx="476">
                  <c:v>1.279741015394245</c:v>
                </c:pt>
                <c:pt idx="477">
                  <c:v>-0.679046253066342</c:v>
                </c:pt>
                <c:pt idx="478">
                  <c:v>-0.679046253066342</c:v>
                </c:pt>
                <c:pt idx="479">
                  <c:v>-0.679046253066342</c:v>
                </c:pt>
                <c:pt idx="480">
                  <c:v>-2.63783352152693</c:v>
                </c:pt>
                <c:pt idx="481">
                  <c:v>-2.63783352152693</c:v>
                </c:pt>
                <c:pt idx="482">
                  <c:v>1.279741015394245</c:v>
                </c:pt>
                <c:pt idx="483">
                  <c:v>1.279741015394245</c:v>
                </c:pt>
                <c:pt idx="484">
                  <c:v>1.279741015394245</c:v>
                </c:pt>
                <c:pt idx="485">
                  <c:v>1.279741015394245</c:v>
                </c:pt>
                <c:pt idx="486">
                  <c:v>-0.679046253066342</c:v>
                </c:pt>
                <c:pt idx="487">
                  <c:v>1.279741015394245</c:v>
                </c:pt>
                <c:pt idx="488">
                  <c:v>-0.679046253066342</c:v>
                </c:pt>
                <c:pt idx="489">
                  <c:v>-0.679046253066342</c:v>
                </c:pt>
                <c:pt idx="490">
                  <c:v>1.279741015394245</c:v>
                </c:pt>
                <c:pt idx="491">
                  <c:v>1.279741015394245</c:v>
                </c:pt>
                <c:pt idx="492">
                  <c:v>1.279741015394245</c:v>
                </c:pt>
                <c:pt idx="493">
                  <c:v>-0.679046253066342</c:v>
                </c:pt>
                <c:pt idx="494">
                  <c:v>1.279741015394245</c:v>
                </c:pt>
                <c:pt idx="495">
                  <c:v>1.279741015394245</c:v>
                </c:pt>
                <c:pt idx="496">
                  <c:v>-0.679046253066342</c:v>
                </c:pt>
                <c:pt idx="497">
                  <c:v>1.279741015394245</c:v>
                </c:pt>
                <c:pt idx="498">
                  <c:v>-0.679046253066342</c:v>
                </c:pt>
                <c:pt idx="499">
                  <c:v>-0.679046253066342</c:v>
                </c:pt>
                <c:pt idx="500">
                  <c:v>1.279741015394245</c:v>
                </c:pt>
                <c:pt idx="501">
                  <c:v>1.279741015394245</c:v>
                </c:pt>
                <c:pt idx="502">
                  <c:v>1.279741015394245</c:v>
                </c:pt>
                <c:pt idx="503">
                  <c:v>-0.679046253066342</c:v>
                </c:pt>
                <c:pt idx="504">
                  <c:v>1.279741015394245</c:v>
                </c:pt>
                <c:pt idx="505">
                  <c:v>1.279741015394245</c:v>
                </c:pt>
                <c:pt idx="506">
                  <c:v>-0.679046253066342</c:v>
                </c:pt>
                <c:pt idx="507">
                  <c:v>1.279741015394245</c:v>
                </c:pt>
                <c:pt idx="508">
                  <c:v>-0.679046253066342</c:v>
                </c:pt>
                <c:pt idx="509">
                  <c:v>1.279741015394245</c:v>
                </c:pt>
                <c:pt idx="510">
                  <c:v>-0.679046253066342</c:v>
                </c:pt>
                <c:pt idx="511">
                  <c:v>-0.679046253066342</c:v>
                </c:pt>
                <c:pt idx="512">
                  <c:v>1.279741015394245</c:v>
                </c:pt>
                <c:pt idx="513">
                  <c:v>-2.63783352152693</c:v>
                </c:pt>
                <c:pt idx="514">
                  <c:v>1.279741015394245</c:v>
                </c:pt>
                <c:pt idx="515">
                  <c:v>-2.63783352152693</c:v>
                </c:pt>
                <c:pt idx="516">
                  <c:v>-0.679046253066342</c:v>
                </c:pt>
                <c:pt idx="517">
                  <c:v>-0.679046253066342</c:v>
                </c:pt>
                <c:pt idx="518">
                  <c:v>-0.679046253066342</c:v>
                </c:pt>
                <c:pt idx="519">
                  <c:v>1.279741015394245</c:v>
                </c:pt>
                <c:pt idx="520">
                  <c:v>-0.679046253066342</c:v>
                </c:pt>
                <c:pt idx="521">
                  <c:v>-2.63783352152693</c:v>
                </c:pt>
                <c:pt idx="522">
                  <c:v>1.279741015394245</c:v>
                </c:pt>
                <c:pt idx="523">
                  <c:v>2.037138759198997</c:v>
                </c:pt>
                <c:pt idx="524">
                  <c:v>-1.880435777722178</c:v>
                </c:pt>
                <c:pt idx="525">
                  <c:v>-1.880435777722178</c:v>
                </c:pt>
                <c:pt idx="526">
                  <c:v>0.0783514907384097</c:v>
                </c:pt>
                <c:pt idx="527">
                  <c:v>0.0783514907384097</c:v>
                </c:pt>
                <c:pt idx="528">
                  <c:v>0.0783514907384097</c:v>
                </c:pt>
                <c:pt idx="529">
                  <c:v>0.0783514907384097</c:v>
                </c:pt>
                <c:pt idx="530">
                  <c:v>0.0783514907384097</c:v>
                </c:pt>
                <c:pt idx="531">
                  <c:v>2.037138759198997</c:v>
                </c:pt>
                <c:pt idx="532">
                  <c:v>2.037138759198997</c:v>
                </c:pt>
                <c:pt idx="533">
                  <c:v>-1.880435777722178</c:v>
                </c:pt>
                <c:pt idx="534">
                  <c:v>0.0783514907384097</c:v>
                </c:pt>
                <c:pt idx="535">
                  <c:v>0.0783514907384097</c:v>
                </c:pt>
                <c:pt idx="536">
                  <c:v>0.0783514907384097</c:v>
                </c:pt>
                <c:pt idx="537">
                  <c:v>2.037138759198997</c:v>
                </c:pt>
                <c:pt idx="538">
                  <c:v>0.0783514907384097</c:v>
                </c:pt>
                <c:pt idx="539">
                  <c:v>0.0783514907384097</c:v>
                </c:pt>
                <c:pt idx="540">
                  <c:v>-1.880435777722178</c:v>
                </c:pt>
                <c:pt idx="541">
                  <c:v>2.037138759198997</c:v>
                </c:pt>
                <c:pt idx="542">
                  <c:v>0.0783514907384097</c:v>
                </c:pt>
                <c:pt idx="543">
                  <c:v>-1.880435777722178</c:v>
                </c:pt>
                <c:pt idx="544">
                  <c:v>0.0783514907384097</c:v>
                </c:pt>
                <c:pt idx="545">
                  <c:v>0.0783514907384097</c:v>
                </c:pt>
                <c:pt idx="546">
                  <c:v>0.0783514907384097</c:v>
                </c:pt>
                <c:pt idx="547">
                  <c:v>-1.880435777722178</c:v>
                </c:pt>
                <c:pt idx="548">
                  <c:v>0.0783514907384097</c:v>
                </c:pt>
                <c:pt idx="549">
                  <c:v>0.0783514907384097</c:v>
                </c:pt>
                <c:pt idx="550">
                  <c:v>-1.880435777722178</c:v>
                </c:pt>
                <c:pt idx="551">
                  <c:v>0.0783514907384097</c:v>
                </c:pt>
                <c:pt idx="552">
                  <c:v>0.0783514907384097</c:v>
                </c:pt>
                <c:pt idx="553">
                  <c:v>-1.880435777722178</c:v>
                </c:pt>
                <c:pt idx="554">
                  <c:v>0.0783514907384097</c:v>
                </c:pt>
                <c:pt idx="555">
                  <c:v>0.0783514907384097</c:v>
                </c:pt>
                <c:pt idx="556">
                  <c:v>0.0783514907384097</c:v>
                </c:pt>
                <c:pt idx="557">
                  <c:v>0.0783514907384097</c:v>
                </c:pt>
                <c:pt idx="558">
                  <c:v>2.037138759198997</c:v>
                </c:pt>
                <c:pt idx="559">
                  <c:v>0.0783514907384097</c:v>
                </c:pt>
                <c:pt idx="560">
                  <c:v>0.0783514907384097</c:v>
                </c:pt>
                <c:pt idx="561">
                  <c:v>2.037138759198997</c:v>
                </c:pt>
                <c:pt idx="562">
                  <c:v>2.037138759198997</c:v>
                </c:pt>
                <c:pt idx="563">
                  <c:v>-1.880435777722178</c:v>
                </c:pt>
                <c:pt idx="564">
                  <c:v>2.037138759198997</c:v>
                </c:pt>
                <c:pt idx="565">
                  <c:v>0.0783514907384097</c:v>
                </c:pt>
                <c:pt idx="566">
                  <c:v>2.037138759198997</c:v>
                </c:pt>
                <c:pt idx="567">
                  <c:v>-1.880435777722178</c:v>
                </c:pt>
                <c:pt idx="568">
                  <c:v>-1.880435777722178</c:v>
                </c:pt>
                <c:pt idx="569">
                  <c:v>-1.880435777722178</c:v>
                </c:pt>
                <c:pt idx="570">
                  <c:v>-1.880435777722178</c:v>
                </c:pt>
                <c:pt idx="571">
                  <c:v>0.0783514907384097</c:v>
                </c:pt>
                <c:pt idx="572">
                  <c:v>0.0783514907384097</c:v>
                </c:pt>
                <c:pt idx="573">
                  <c:v>-1.880435777722178</c:v>
                </c:pt>
                <c:pt idx="574">
                  <c:v>-1.880435777722178</c:v>
                </c:pt>
                <c:pt idx="575">
                  <c:v>0.0783514907384097</c:v>
                </c:pt>
                <c:pt idx="576">
                  <c:v>0.0783514907384097</c:v>
                </c:pt>
                <c:pt idx="577">
                  <c:v>0.0783514907384097</c:v>
                </c:pt>
                <c:pt idx="578">
                  <c:v>2.037138759198997</c:v>
                </c:pt>
                <c:pt idx="579">
                  <c:v>0.0783514907384097</c:v>
                </c:pt>
                <c:pt idx="580">
                  <c:v>-1.880435777722178</c:v>
                </c:pt>
                <c:pt idx="581">
                  <c:v>0.0783514907384097</c:v>
                </c:pt>
                <c:pt idx="582">
                  <c:v>-1.880435777722178</c:v>
                </c:pt>
                <c:pt idx="583">
                  <c:v>-1.880435777722178</c:v>
                </c:pt>
                <c:pt idx="584">
                  <c:v>0.0783514907384097</c:v>
                </c:pt>
                <c:pt idx="585">
                  <c:v>2.037138759198997</c:v>
                </c:pt>
                <c:pt idx="586">
                  <c:v>2.037138759198997</c:v>
                </c:pt>
                <c:pt idx="587">
                  <c:v>0.0783514907384097</c:v>
                </c:pt>
                <c:pt idx="588">
                  <c:v>0.0783514907384097</c:v>
                </c:pt>
                <c:pt idx="589">
                  <c:v>0.0783514907384097</c:v>
                </c:pt>
                <c:pt idx="590">
                  <c:v>2.037138759198997</c:v>
                </c:pt>
                <c:pt idx="591">
                  <c:v>0.0783514907384097</c:v>
                </c:pt>
                <c:pt idx="592">
                  <c:v>0.0783514907384097</c:v>
                </c:pt>
                <c:pt idx="593">
                  <c:v>-1.880435777722178</c:v>
                </c:pt>
                <c:pt idx="594">
                  <c:v>2.037138759198997</c:v>
                </c:pt>
                <c:pt idx="595">
                  <c:v>0.0783514907384097</c:v>
                </c:pt>
                <c:pt idx="596">
                  <c:v>0.0783514907384097</c:v>
                </c:pt>
                <c:pt idx="597">
                  <c:v>2.037138759198997</c:v>
                </c:pt>
                <c:pt idx="598">
                  <c:v>0.6268119259074</c:v>
                </c:pt>
                <c:pt idx="599">
                  <c:v>-3.290762611013776</c:v>
                </c:pt>
                <c:pt idx="600">
                  <c:v>0.6268119259074</c:v>
                </c:pt>
                <c:pt idx="601">
                  <c:v>0.6268119259074</c:v>
                </c:pt>
                <c:pt idx="602">
                  <c:v>0.6268119259074</c:v>
                </c:pt>
                <c:pt idx="603">
                  <c:v>0.6268119259074</c:v>
                </c:pt>
                <c:pt idx="604">
                  <c:v>-3.290762611013776</c:v>
                </c:pt>
                <c:pt idx="605">
                  <c:v>0.6268119259074</c:v>
                </c:pt>
                <c:pt idx="606">
                  <c:v>-3.290762611013776</c:v>
                </c:pt>
                <c:pt idx="607">
                  <c:v>0.6268119259074</c:v>
                </c:pt>
                <c:pt idx="608">
                  <c:v>0.6268119259074</c:v>
                </c:pt>
                <c:pt idx="609">
                  <c:v>0.6268119259074</c:v>
                </c:pt>
                <c:pt idx="610">
                  <c:v>0.6268119259074</c:v>
                </c:pt>
                <c:pt idx="611">
                  <c:v>0.6268119259074</c:v>
                </c:pt>
                <c:pt idx="612">
                  <c:v>0.6268119259074</c:v>
                </c:pt>
                <c:pt idx="613">
                  <c:v>0.6268119259074</c:v>
                </c:pt>
                <c:pt idx="614">
                  <c:v>0.6268119259074</c:v>
                </c:pt>
                <c:pt idx="615">
                  <c:v>0.6268119259074</c:v>
                </c:pt>
                <c:pt idx="616">
                  <c:v>0.6268119259074</c:v>
                </c:pt>
                <c:pt idx="617">
                  <c:v>0.6268119259074</c:v>
                </c:pt>
                <c:pt idx="618">
                  <c:v>0.6268119259074</c:v>
                </c:pt>
                <c:pt idx="619">
                  <c:v>0.6268119259074</c:v>
                </c:pt>
                <c:pt idx="620">
                  <c:v>0.6268119259074</c:v>
                </c:pt>
                <c:pt idx="621">
                  <c:v>0.6268119259074</c:v>
                </c:pt>
                <c:pt idx="622">
                  <c:v>0.6268119259074</c:v>
                </c:pt>
                <c:pt idx="623">
                  <c:v>-3.290762611013776</c:v>
                </c:pt>
                <c:pt idx="624">
                  <c:v>0.6268119259074</c:v>
                </c:pt>
                <c:pt idx="625">
                  <c:v>0.6268119259074</c:v>
                </c:pt>
                <c:pt idx="626">
                  <c:v>0.6268119259074</c:v>
                </c:pt>
                <c:pt idx="627">
                  <c:v>0.6268119259074</c:v>
                </c:pt>
                <c:pt idx="628">
                  <c:v>0.6268119259074</c:v>
                </c:pt>
                <c:pt idx="629">
                  <c:v>0.6268119259074</c:v>
                </c:pt>
                <c:pt idx="630">
                  <c:v>-3.290762611013776</c:v>
                </c:pt>
                <c:pt idx="631">
                  <c:v>0.6268119259074</c:v>
                </c:pt>
                <c:pt idx="632">
                  <c:v>0.6268119259074</c:v>
                </c:pt>
                <c:pt idx="633">
                  <c:v>0.6268119259074</c:v>
                </c:pt>
                <c:pt idx="634">
                  <c:v>0.6268119259074</c:v>
                </c:pt>
                <c:pt idx="635">
                  <c:v>0.6268119259074</c:v>
                </c:pt>
                <c:pt idx="636">
                  <c:v>-3.290762611013776</c:v>
                </c:pt>
                <c:pt idx="637">
                  <c:v>-3.290762611013776</c:v>
                </c:pt>
                <c:pt idx="638">
                  <c:v>0.6268119259074</c:v>
                </c:pt>
                <c:pt idx="639">
                  <c:v>0.6268119259074</c:v>
                </c:pt>
                <c:pt idx="640">
                  <c:v>0.6268119259074</c:v>
                </c:pt>
                <c:pt idx="641">
                  <c:v>0.6268119259074</c:v>
                </c:pt>
                <c:pt idx="642">
                  <c:v>0.6268119259074</c:v>
                </c:pt>
                <c:pt idx="643">
                  <c:v>0.6268119259074</c:v>
                </c:pt>
                <c:pt idx="644">
                  <c:v>0.6268119259074</c:v>
                </c:pt>
                <c:pt idx="645">
                  <c:v>0.6268119259074</c:v>
                </c:pt>
                <c:pt idx="646">
                  <c:v>0.6268119259074</c:v>
                </c:pt>
                <c:pt idx="647">
                  <c:v>0.6268119259074</c:v>
                </c:pt>
                <c:pt idx="648">
                  <c:v>0.6268119259074</c:v>
                </c:pt>
                <c:pt idx="649">
                  <c:v>-3.290762611013776</c:v>
                </c:pt>
                <c:pt idx="650">
                  <c:v>0.6268119259074</c:v>
                </c:pt>
                <c:pt idx="651">
                  <c:v>0.6268119259074</c:v>
                </c:pt>
                <c:pt idx="652">
                  <c:v>0.6268119259074</c:v>
                </c:pt>
                <c:pt idx="653">
                  <c:v>-3.290762611013776</c:v>
                </c:pt>
                <c:pt idx="654">
                  <c:v>0.6268119259074</c:v>
                </c:pt>
                <c:pt idx="655">
                  <c:v>0.6268119259074</c:v>
                </c:pt>
                <c:pt idx="656">
                  <c:v>0.6268119259074</c:v>
                </c:pt>
                <c:pt idx="657">
                  <c:v>0.6268119259074</c:v>
                </c:pt>
                <c:pt idx="658">
                  <c:v>0.6268119259074</c:v>
                </c:pt>
                <c:pt idx="659">
                  <c:v>-3.290762611013776</c:v>
                </c:pt>
                <c:pt idx="660">
                  <c:v>0.6268119259074</c:v>
                </c:pt>
                <c:pt idx="661">
                  <c:v>0.6268119259074</c:v>
                </c:pt>
                <c:pt idx="662">
                  <c:v>0.6268119259074</c:v>
                </c:pt>
                <c:pt idx="663">
                  <c:v>-3.290762611013776</c:v>
                </c:pt>
                <c:pt idx="664">
                  <c:v>0.6268119259074</c:v>
                </c:pt>
                <c:pt idx="665">
                  <c:v>-3.290762611013776</c:v>
                </c:pt>
                <c:pt idx="666">
                  <c:v>0.6268119259074</c:v>
                </c:pt>
                <c:pt idx="667">
                  <c:v>0.6268119259074</c:v>
                </c:pt>
                <c:pt idx="668">
                  <c:v>0.6268119259074</c:v>
                </c:pt>
                <c:pt idx="669">
                  <c:v>0.6268119259074</c:v>
                </c:pt>
                <c:pt idx="670">
                  <c:v>0.6268119259074</c:v>
                </c:pt>
                <c:pt idx="671">
                  <c:v>0.6268119259074</c:v>
                </c:pt>
                <c:pt idx="672">
                  <c:v>0.6268119259074</c:v>
                </c:pt>
                <c:pt idx="673">
                  <c:v>0.0783514907384166</c:v>
                </c:pt>
                <c:pt idx="674">
                  <c:v>0.0783514907384166</c:v>
                </c:pt>
                <c:pt idx="675">
                  <c:v>0.0783514907384166</c:v>
                </c:pt>
                <c:pt idx="676">
                  <c:v>0.0783514907384166</c:v>
                </c:pt>
                <c:pt idx="677">
                  <c:v>0.0783514907384166</c:v>
                </c:pt>
                <c:pt idx="678">
                  <c:v>0.0783514907384166</c:v>
                </c:pt>
                <c:pt idx="679">
                  <c:v>0.0783514907384166</c:v>
                </c:pt>
                <c:pt idx="680">
                  <c:v>0.0783514907384166</c:v>
                </c:pt>
                <c:pt idx="681">
                  <c:v>0.0783514907384166</c:v>
                </c:pt>
                <c:pt idx="682">
                  <c:v>0.0783514907384166</c:v>
                </c:pt>
                <c:pt idx="683">
                  <c:v>0.0783514907384166</c:v>
                </c:pt>
                <c:pt idx="684">
                  <c:v>0.0783514907384166</c:v>
                </c:pt>
                <c:pt idx="685">
                  <c:v>0.0783514907384166</c:v>
                </c:pt>
                <c:pt idx="686">
                  <c:v>0.0783514907384166</c:v>
                </c:pt>
                <c:pt idx="687">
                  <c:v>0.0783514907384166</c:v>
                </c:pt>
                <c:pt idx="688">
                  <c:v>0.0783514907384166</c:v>
                </c:pt>
                <c:pt idx="689">
                  <c:v>0.0783514907384166</c:v>
                </c:pt>
                <c:pt idx="690">
                  <c:v>0.0783514907384166</c:v>
                </c:pt>
                <c:pt idx="691">
                  <c:v>0.0783514907384166</c:v>
                </c:pt>
                <c:pt idx="692">
                  <c:v>0.0783514907384166</c:v>
                </c:pt>
                <c:pt idx="693">
                  <c:v>0.0783514907384166</c:v>
                </c:pt>
                <c:pt idx="694">
                  <c:v>0.0783514907384166</c:v>
                </c:pt>
                <c:pt idx="695">
                  <c:v>0.0783514907384166</c:v>
                </c:pt>
                <c:pt idx="696">
                  <c:v>0.0783514907384166</c:v>
                </c:pt>
                <c:pt idx="697">
                  <c:v>0.0783514907384166</c:v>
                </c:pt>
                <c:pt idx="698">
                  <c:v>0.0783514907384166</c:v>
                </c:pt>
                <c:pt idx="699">
                  <c:v>0.0783514907384166</c:v>
                </c:pt>
                <c:pt idx="700">
                  <c:v>0.0783514907384166</c:v>
                </c:pt>
                <c:pt idx="701">
                  <c:v>0.0783514907384166</c:v>
                </c:pt>
                <c:pt idx="702">
                  <c:v>0.0783514907384166</c:v>
                </c:pt>
                <c:pt idx="703">
                  <c:v>0.0783514907384166</c:v>
                </c:pt>
                <c:pt idx="704">
                  <c:v>0.0783514907384166</c:v>
                </c:pt>
                <c:pt idx="705">
                  <c:v>0.0783514907384166</c:v>
                </c:pt>
                <c:pt idx="706">
                  <c:v>0.0783514907384166</c:v>
                </c:pt>
                <c:pt idx="707">
                  <c:v>0.0783514907384166</c:v>
                </c:pt>
                <c:pt idx="708">
                  <c:v>0.0783514907384166</c:v>
                </c:pt>
                <c:pt idx="709">
                  <c:v>0.0783514907384166</c:v>
                </c:pt>
                <c:pt idx="710">
                  <c:v>0.0783514907384166</c:v>
                </c:pt>
                <c:pt idx="711">
                  <c:v>0.0783514907384166</c:v>
                </c:pt>
                <c:pt idx="712">
                  <c:v>0.0783514907384166</c:v>
                </c:pt>
                <c:pt idx="713">
                  <c:v>-1.880435777722171</c:v>
                </c:pt>
                <c:pt idx="714">
                  <c:v>0.0783514907384166</c:v>
                </c:pt>
                <c:pt idx="715">
                  <c:v>0.0783514907384166</c:v>
                </c:pt>
                <c:pt idx="716">
                  <c:v>0.0783514907384166</c:v>
                </c:pt>
                <c:pt idx="717">
                  <c:v>0.0783514907384166</c:v>
                </c:pt>
                <c:pt idx="718">
                  <c:v>0.0783514907384166</c:v>
                </c:pt>
                <c:pt idx="719">
                  <c:v>0.0783514907384166</c:v>
                </c:pt>
                <c:pt idx="720">
                  <c:v>0.0783514907384166</c:v>
                </c:pt>
                <c:pt idx="721">
                  <c:v>0.0783514907384166</c:v>
                </c:pt>
                <c:pt idx="722">
                  <c:v>0.0783514907384166</c:v>
                </c:pt>
                <c:pt idx="723">
                  <c:v>0.0783514907384166</c:v>
                </c:pt>
                <c:pt idx="724">
                  <c:v>0.0783514907384166</c:v>
                </c:pt>
                <c:pt idx="725">
                  <c:v>0.0783514907384166</c:v>
                </c:pt>
                <c:pt idx="726">
                  <c:v>0.0783514907384166</c:v>
                </c:pt>
                <c:pt idx="727">
                  <c:v>0.0783514907384166</c:v>
                </c:pt>
                <c:pt idx="728">
                  <c:v>0.0783514907384166</c:v>
                </c:pt>
                <c:pt idx="729">
                  <c:v>0.0783514907384166</c:v>
                </c:pt>
                <c:pt idx="730">
                  <c:v>0.0783514907384166</c:v>
                </c:pt>
                <c:pt idx="731">
                  <c:v>0.0783514907384166</c:v>
                </c:pt>
                <c:pt idx="732">
                  <c:v>0.0783514907384166</c:v>
                </c:pt>
                <c:pt idx="733">
                  <c:v>0.0783514907384166</c:v>
                </c:pt>
                <c:pt idx="734">
                  <c:v>-1.880435777722171</c:v>
                </c:pt>
                <c:pt idx="735">
                  <c:v>0.0783514907384166</c:v>
                </c:pt>
                <c:pt idx="736">
                  <c:v>0.0783514907384166</c:v>
                </c:pt>
                <c:pt idx="737">
                  <c:v>0.0783514907384166</c:v>
                </c:pt>
                <c:pt idx="738">
                  <c:v>0.0783514907384166</c:v>
                </c:pt>
                <c:pt idx="739">
                  <c:v>0.0783514907384166</c:v>
                </c:pt>
                <c:pt idx="740">
                  <c:v>0.0783514907384166</c:v>
                </c:pt>
                <c:pt idx="741">
                  <c:v>0.0783514907384166</c:v>
                </c:pt>
                <c:pt idx="742">
                  <c:v>-1.880435777722171</c:v>
                </c:pt>
                <c:pt idx="743">
                  <c:v>0.0783514907384166</c:v>
                </c:pt>
                <c:pt idx="744">
                  <c:v>0.0783514907384166</c:v>
                </c:pt>
                <c:pt idx="745">
                  <c:v>0.0783514907384166</c:v>
                </c:pt>
                <c:pt idx="746">
                  <c:v>0.0783514907384166</c:v>
                </c:pt>
                <c:pt idx="747">
                  <c:v>0.0783514907384166</c:v>
                </c:pt>
                <c:pt idx="748">
                  <c:v>-0.130585817897391</c:v>
                </c:pt>
                <c:pt idx="749">
                  <c:v>-0.130585817897391</c:v>
                </c:pt>
                <c:pt idx="750">
                  <c:v>-0.130585817897391</c:v>
                </c:pt>
                <c:pt idx="751">
                  <c:v>-0.130585817897391</c:v>
                </c:pt>
                <c:pt idx="752">
                  <c:v>-0.130585817897391</c:v>
                </c:pt>
                <c:pt idx="753">
                  <c:v>-0.130585817897391</c:v>
                </c:pt>
                <c:pt idx="754">
                  <c:v>-0.130585817897391</c:v>
                </c:pt>
                <c:pt idx="755">
                  <c:v>-0.130585817897391</c:v>
                </c:pt>
                <c:pt idx="756">
                  <c:v>-0.130585817897391</c:v>
                </c:pt>
                <c:pt idx="757">
                  <c:v>-0.130585817897391</c:v>
                </c:pt>
                <c:pt idx="758">
                  <c:v>-2.089373086357978</c:v>
                </c:pt>
                <c:pt idx="759">
                  <c:v>-0.130585817897391</c:v>
                </c:pt>
                <c:pt idx="760">
                  <c:v>-0.130585817897391</c:v>
                </c:pt>
                <c:pt idx="761">
                  <c:v>-0.130585817897391</c:v>
                </c:pt>
                <c:pt idx="762">
                  <c:v>-0.130585817897391</c:v>
                </c:pt>
                <c:pt idx="763">
                  <c:v>1.828201450563197</c:v>
                </c:pt>
                <c:pt idx="764">
                  <c:v>-0.130585817897391</c:v>
                </c:pt>
                <c:pt idx="765">
                  <c:v>-0.130585817897391</c:v>
                </c:pt>
                <c:pt idx="766">
                  <c:v>1.828201450563197</c:v>
                </c:pt>
                <c:pt idx="767">
                  <c:v>-0.130585817897391</c:v>
                </c:pt>
                <c:pt idx="768">
                  <c:v>-0.130585817897391</c:v>
                </c:pt>
                <c:pt idx="769">
                  <c:v>-0.130585817897391</c:v>
                </c:pt>
                <c:pt idx="770">
                  <c:v>-0.130585817897391</c:v>
                </c:pt>
                <c:pt idx="771">
                  <c:v>-0.130585817897391</c:v>
                </c:pt>
                <c:pt idx="772">
                  <c:v>-0.130585817897391</c:v>
                </c:pt>
                <c:pt idx="773">
                  <c:v>-0.130585817897391</c:v>
                </c:pt>
                <c:pt idx="774">
                  <c:v>-0.130585817897391</c:v>
                </c:pt>
                <c:pt idx="775">
                  <c:v>-0.130585817897391</c:v>
                </c:pt>
                <c:pt idx="776">
                  <c:v>-0.130585817897391</c:v>
                </c:pt>
                <c:pt idx="777">
                  <c:v>-0.130585817897391</c:v>
                </c:pt>
                <c:pt idx="778">
                  <c:v>-0.130585817897391</c:v>
                </c:pt>
                <c:pt idx="779">
                  <c:v>-0.130585817897391</c:v>
                </c:pt>
                <c:pt idx="780">
                  <c:v>-0.130585817897391</c:v>
                </c:pt>
                <c:pt idx="781">
                  <c:v>-0.130585817897391</c:v>
                </c:pt>
                <c:pt idx="782">
                  <c:v>-0.130585817897391</c:v>
                </c:pt>
                <c:pt idx="783">
                  <c:v>1.828201450563197</c:v>
                </c:pt>
                <c:pt idx="784">
                  <c:v>-0.130585817897391</c:v>
                </c:pt>
                <c:pt idx="785">
                  <c:v>1.828201450563197</c:v>
                </c:pt>
                <c:pt idx="786">
                  <c:v>1.828201450563197</c:v>
                </c:pt>
                <c:pt idx="787">
                  <c:v>-0.130585817897391</c:v>
                </c:pt>
                <c:pt idx="788">
                  <c:v>-2.089373086357978</c:v>
                </c:pt>
                <c:pt idx="789">
                  <c:v>-0.130585817897391</c:v>
                </c:pt>
                <c:pt idx="790">
                  <c:v>-2.089373086357978</c:v>
                </c:pt>
                <c:pt idx="791">
                  <c:v>1.828201450563197</c:v>
                </c:pt>
                <c:pt idx="792">
                  <c:v>-0.130585817897391</c:v>
                </c:pt>
                <c:pt idx="793">
                  <c:v>-0.130585817897391</c:v>
                </c:pt>
                <c:pt idx="794">
                  <c:v>-0.130585817897391</c:v>
                </c:pt>
                <c:pt idx="795">
                  <c:v>-0.130585817897391</c:v>
                </c:pt>
                <c:pt idx="796">
                  <c:v>-0.130585817897391</c:v>
                </c:pt>
                <c:pt idx="797">
                  <c:v>-0.130585817897391</c:v>
                </c:pt>
                <c:pt idx="798">
                  <c:v>-2.089373086357978</c:v>
                </c:pt>
                <c:pt idx="799">
                  <c:v>-0.130585817897391</c:v>
                </c:pt>
                <c:pt idx="800">
                  <c:v>-0.130585817897391</c:v>
                </c:pt>
                <c:pt idx="801">
                  <c:v>-0.130585817897391</c:v>
                </c:pt>
                <c:pt idx="802">
                  <c:v>-0.130585817897391</c:v>
                </c:pt>
                <c:pt idx="803">
                  <c:v>-0.130585817897391</c:v>
                </c:pt>
                <c:pt idx="804">
                  <c:v>-0.130585817897391</c:v>
                </c:pt>
                <c:pt idx="805">
                  <c:v>-0.130585817897391</c:v>
                </c:pt>
                <c:pt idx="806">
                  <c:v>-0.130585817897391</c:v>
                </c:pt>
                <c:pt idx="807">
                  <c:v>-0.130585817897391</c:v>
                </c:pt>
                <c:pt idx="808">
                  <c:v>-0.130585817897391</c:v>
                </c:pt>
                <c:pt idx="809">
                  <c:v>-0.130585817897391</c:v>
                </c:pt>
                <c:pt idx="810">
                  <c:v>-0.130585817897391</c:v>
                </c:pt>
                <c:pt idx="811">
                  <c:v>-0.130585817897391</c:v>
                </c:pt>
                <c:pt idx="812">
                  <c:v>-0.130585817897391</c:v>
                </c:pt>
                <c:pt idx="813">
                  <c:v>-0.130585817897391</c:v>
                </c:pt>
                <c:pt idx="814">
                  <c:v>-0.130585817897391</c:v>
                </c:pt>
                <c:pt idx="815">
                  <c:v>1.828201450563197</c:v>
                </c:pt>
                <c:pt idx="816">
                  <c:v>-0.130585817897391</c:v>
                </c:pt>
                <c:pt idx="817">
                  <c:v>-0.130585817897391</c:v>
                </c:pt>
                <c:pt idx="818">
                  <c:v>-0.130585817897391</c:v>
                </c:pt>
                <c:pt idx="819">
                  <c:v>1.828201450563197</c:v>
                </c:pt>
                <c:pt idx="820">
                  <c:v>-0.130585817897391</c:v>
                </c:pt>
                <c:pt idx="821">
                  <c:v>-0.130585817897391</c:v>
                </c:pt>
                <c:pt idx="822">
                  <c:v>1.828201450563197</c:v>
                </c:pt>
                <c:pt idx="823">
                  <c:v>0.0522343271589341</c:v>
                </c:pt>
                <c:pt idx="824">
                  <c:v>0.0522343271589341</c:v>
                </c:pt>
                <c:pt idx="825">
                  <c:v>0.0522343271589341</c:v>
                </c:pt>
                <c:pt idx="826">
                  <c:v>0.0522343271589341</c:v>
                </c:pt>
                <c:pt idx="827">
                  <c:v>0.0522343271589341</c:v>
                </c:pt>
                <c:pt idx="828">
                  <c:v>0.0522343271589341</c:v>
                </c:pt>
                <c:pt idx="829">
                  <c:v>0.0522343271589341</c:v>
                </c:pt>
                <c:pt idx="830">
                  <c:v>0.0522343271589341</c:v>
                </c:pt>
                <c:pt idx="831">
                  <c:v>0.0522343271589341</c:v>
                </c:pt>
                <c:pt idx="832">
                  <c:v>0.0522343271589341</c:v>
                </c:pt>
                <c:pt idx="833">
                  <c:v>0.0522343271589341</c:v>
                </c:pt>
                <c:pt idx="834">
                  <c:v>0.0522343271589341</c:v>
                </c:pt>
                <c:pt idx="835">
                  <c:v>0.0522343271589341</c:v>
                </c:pt>
                <c:pt idx="836">
                  <c:v>0.0522343271589341</c:v>
                </c:pt>
                <c:pt idx="837">
                  <c:v>0.0522343271589341</c:v>
                </c:pt>
                <c:pt idx="838">
                  <c:v>0.0522343271589341</c:v>
                </c:pt>
                <c:pt idx="839">
                  <c:v>0.0522343271589341</c:v>
                </c:pt>
                <c:pt idx="840">
                  <c:v>0.0522343271589341</c:v>
                </c:pt>
                <c:pt idx="841">
                  <c:v>0.0522343271589341</c:v>
                </c:pt>
                <c:pt idx="842">
                  <c:v>0.0522343271589341</c:v>
                </c:pt>
                <c:pt idx="843">
                  <c:v>0.0522343271589341</c:v>
                </c:pt>
                <c:pt idx="844">
                  <c:v>0.0522343271589341</c:v>
                </c:pt>
                <c:pt idx="845">
                  <c:v>0.0522343271589341</c:v>
                </c:pt>
                <c:pt idx="846">
                  <c:v>0.0522343271589341</c:v>
                </c:pt>
                <c:pt idx="847">
                  <c:v>0.0522343271589341</c:v>
                </c:pt>
                <c:pt idx="848">
                  <c:v>0.0522343271589341</c:v>
                </c:pt>
                <c:pt idx="849">
                  <c:v>0.0522343271589341</c:v>
                </c:pt>
                <c:pt idx="850">
                  <c:v>0.0522343271589341</c:v>
                </c:pt>
                <c:pt idx="851">
                  <c:v>0.0522343271589341</c:v>
                </c:pt>
                <c:pt idx="852">
                  <c:v>0.0522343271589341</c:v>
                </c:pt>
                <c:pt idx="853">
                  <c:v>0.0522343271589341</c:v>
                </c:pt>
                <c:pt idx="854">
                  <c:v>0.0522343271589341</c:v>
                </c:pt>
                <c:pt idx="855">
                  <c:v>0.0522343271589341</c:v>
                </c:pt>
                <c:pt idx="856">
                  <c:v>0.0522343271589341</c:v>
                </c:pt>
                <c:pt idx="857">
                  <c:v>0.0522343271589341</c:v>
                </c:pt>
                <c:pt idx="858">
                  <c:v>0.0522343271589341</c:v>
                </c:pt>
                <c:pt idx="859">
                  <c:v>0.0522343271589341</c:v>
                </c:pt>
                <c:pt idx="860">
                  <c:v>0.0522343271589341</c:v>
                </c:pt>
                <c:pt idx="861">
                  <c:v>0.0522343271589341</c:v>
                </c:pt>
                <c:pt idx="862">
                  <c:v>0.0522343271589341</c:v>
                </c:pt>
                <c:pt idx="863">
                  <c:v>0.0522343271589341</c:v>
                </c:pt>
                <c:pt idx="864">
                  <c:v>0.0522343271589341</c:v>
                </c:pt>
                <c:pt idx="865">
                  <c:v>0.0522343271589341</c:v>
                </c:pt>
                <c:pt idx="866">
                  <c:v>0.0522343271589341</c:v>
                </c:pt>
                <c:pt idx="867">
                  <c:v>0.0522343271589341</c:v>
                </c:pt>
                <c:pt idx="868">
                  <c:v>0.0522343271589341</c:v>
                </c:pt>
                <c:pt idx="869">
                  <c:v>0.0522343271589341</c:v>
                </c:pt>
                <c:pt idx="870">
                  <c:v>0.0522343271589341</c:v>
                </c:pt>
                <c:pt idx="871">
                  <c:v>0.0522343271589341</c:v>
                </c:pt>
                <c:pt idx="872">
                  <c:v>0.0522343271589341</c:v>
                </c:pt>
                <c:pt idx="873">
                  <c:v>0.0522343271589341</c:v>
                </c:pt>
                <c:pt idx="874">
                  <c:v>0.0522343271589341</c:v>
                </c:pt>
                <c:pt idx="875">
                  <c:v>0.0522343271589341</c:v>
                </c:pt>
                <c:pt idx="876">
                  <c:v>0.0522343271589341</c:v>
                </c:pt>
                <c:pt idx="877">
                  <c:v>0.0522343271589341</c:v>
                </c:pt>
                <c:pt idx="878">
                  <c:v>0.0522343271589341</c:v>
                </c:pt>
                <c:pt idx="879">
                  <c:v>0.0522343271589341</c:v>
                </c:pt>
                <c:pt idx="880">
                  <c:v>0.0522343271589341</c:v>
                </c:pt>
                <c:pt idx="881">
                  <c:v>0.0522343271589341</c:v>
                </c:pt>
                <c:pt idx="882">
                  <c:v>0.0522343271589341</c:v>
                </c:pt>
                <c:pt idx="883">
                  <c:v>0.0522343271589341</c:v>
                </c:pt>
                <c:pt idx="884">
                  <c:v>-3.865340209762242</c:v>
                </c:pt>
                <c:pt idx="885">
                  <c:v>0.0522343271589341</c:v>
                </c:pt>
                <c:pt idx="886">
                  <c:v>0.0522343271589341</c:v>
                </c:pt>
                <c:pt idx="887">
                  <c:v>0.0522343271589341</c:v>
                </c:pt>
                <c:pt idx="888">
                  <c:v>0.0522343271589341</c:v>
                </c:pt>
                <c:pt idx="889">
                  <c:v>0.0522343271589341</c:v>
                </c:pt>
                <c:pt idx="890">
                  <c:v>0.0522343271589341</c:v>
                </c:pt>
                <c:pt idx="891">
                  <c:v>0.0522343271589341</c:v>
                </c:pt>
                <c:pt idx="892">
                  <c:v>0.0522343271589341</c:v>
                </c:pt>
                <c:pt idx="893">
                  <c:v>0.0522343271589341</c:v>
                </c:pt>
                <c:pt idx="894">
                  <c:v>0.0522343271589341</c:v>
                </c:pt>
                <c:pt idx="895">
                  <c:v>0.0522343271589341</c:v>
                </c:pt>
                <c:pt idx="896">
                  <c:v>0.0522343271589341</c:v>
                </c:pt>
                <c:pt idx="897">
                  <c:v>0.0522343271589341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0"/>
        <c:overlap val="-30"/>
        <c:axId val="-2110082840"/>
        <c:axId val="-2110077304"/>
      </c:barChart>
      <c:catAx>
        <c:axId val="-2110082840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800" b="1"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Observations</a:t>
                </a:r>
              </a:p>
            </c:rich>
          </c:tx>
          <c:layout/>
          <c:overlay val="0"/>
        </c:title>
        <c:numFmt formatCode="General" sourceLinked="0"/>
        <c:majorTickMark val="none"/>
        <c:minorTickMark val="none"/>
        <c:tickLblPos val="nextTo"/>
        <c:txPr>
          <a:bodyPr rot="0" vert="horz"/>
          <a:lstStyle/>
          <a:p>
            <a:pPr>
              <a:defRPr sz="700"/>
            </a:pPr>
            <a:endParaRPr lang="en-US"/>
          </a:p>
        </c:txPr>
        <c:crossAx val="-2110077304"/>
        <c:crosses val="autoZero"/>
        <c:auto val="1"/>
        <c:lblAlgn val="ctr"/>
        <c:lblOffset val="100"/>
        <c:noMultiLvlLbl val="0"/>
      </c:catAx>
      <c:valAx>
        <c:axId val="-2110077304"/>
        <c:scaling>
          <c:orientation val="minMax"/>
          <c:max val="4.0"/>
          <c:min val="-4.0"/>
        </c:scaling>
        <c:delete val="0"/>
        <c:axPos val="b"/>
        <c:title>
          <c:tx>
            <c:rich>
              <a:bodyPr/>
              <a:lstStyle/>
              <a:p>
                <a:pPr>
                  <a:defRPr sz="800" b="1"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Standardized residuals</a:t>
                </a:r>
              </a:p>
            </c:rich>
          </c:tx>
          <c:layout/>
          <c:overlay val="0"/>
        </c:title>
        <c:numFmt formatCode="General" sourceLinked="0"/>
        <c:majorTickMark val="cross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-2110082840"/>
        <c:crosses val="autoZero"/>
        <c:crossBetween val="between"/>
      </c:valAx>
      <c:spPr>
        <a:ln>
          <a:solidFill>
            <a:srgbClr val="C0C0C0"/>
          </a:solidFill>
          <a:prstDash val="solid"/>
        </a:ln>
      </c:spPr>
    </c:plotArea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 sz="900" b="1">
                <a:latin typeface="Arial"/>
                <a:ea typeface="Arial"/>
                <a:cs typeface="Arial"/>
              </a:defRPr>
            </a:pPr>
            <a:r>
              <a:rPr lang="en-US"/>
              <a:t>Means(Correctness) - VisChl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  <a:effectLst/>
          </c:spPr>
          <c:marker>
            <c:symbol val="diamond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ANOVA1!$B$155:$B$157</c:f>
              <c:strCache>
                <c:ptCount val="3"/>
                <c:pt idx="0">
                  <c:v>Brightness</c:v>
                </c:pt>
                <c:pt idx="1">
                  <c:v>Saturation</c:v>
                </c:pt>
                <c:pt idx="2">
                  <c:v>Transparancy</c:v>
                </c:pt>
              </c:strCache>
            </c:strRef>
          </c:cat>
          <c:val>
            <c:numRef>
              <c:f>ANOVA1!$C$155:$C$157</c:f>
              <c:numCache>
                <c:formatCode>0.000</c:formatCode>
                <c:ptCount val="3"/>
                <c:pt idx="0">
                  <c:v>0.616666666666667</c:v>
                </c:pt>
                <c:pt idx="1">
                  <c:v>0.876666666666667</c:v>
                </c:pt>
                <c:pt idx="2">
                  <c:v>0.936666666666667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2110044776"/>
        <c:axId val="-2110037688"/>
      </c:lineChart>
      <c:catAx>
        <c:axId val="-211004477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1"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VisChl</a:t>
                </a:r>
              </a:p>
            </c:rich>
          </c:tx>
          <c:layout/>
          <c:overlay val="0"/>
        </c:title>
        <c:numFmt formatCode="General" sourceLinked="0"/>
        <c:majorTickMark val="cross"/>
        <c:minorTickMark val="none"/>
        <c:tickLblPos val="nextTo"/>
        <c:txPr>
          <a:bodyPr rot="-60000000" vert="horz"/>
          <a:lstStyle/>
          <a:p>
            <a:pPr>
              <a:defRPr sz="700"/>
            </a:pPr>
            <a:endParaRPr lang="en-US"/>
          </a:p>
        </c:txPr>
        <c:crossAx val="-2110037688"/>
        <c:crosses val="autoZero"/>
        <c:auto val="1"/>
        <c:lblAlgn val="ctr"/>
        <c:lblOffset val="100"/>
        <c:noMultiLvlLbl val="0"/>
      </c:catAx>
      <c:valAx>
        <c:axId val="-2110037688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800" b="1"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Correctness</a:t>
                </a:r>
              </a:p>
            </c:rich>
          </c:tx>
          <c:layout/>
          <c:overlay val="0"/>
        </c:title>
        <c:numFmt formatCode="General" sourceLinked="0"/>
        <c:majorTickMark val="cross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-2110044776"/>
        <c:crosses val="autoZero"/>
        <c:crossBetween val="between"/>
      </c:valAx>
      <c:spPr>
        <a:ln>
          <a:solidFill>
            <a:srgbClr val="C0C0C0"/>
          </a:solidFill>
          <a:prstDash val="solid"/>
        </a:ln>
      </c:spPr>
    </c:plotArea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 sz="900" b="1">
                <a:latin typeface="Arial"/>
                <a:ea typeface="Arial"/>
                <a:cs typeface="Arial"/>
              </a:defRPr>
            </a:pPr>
            <a:r>
              <a:rPr lang="en-US"/>
              <a:t>VisChl*SpecDiff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SpecDiff-0.25</c:v>
          </c:tx>
          <c:spPr>
            <a:ln w="12700">
              <a:solidFill>
                <a:srgbClr val="000000"/>
              </a:solidFill>
              <a:prstDash val="solid"/>
            </a:ln>
            <a:effectLst/>
          </c:spPr>
          <c:marker>
            <c:symbol val="diamond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ANOVA1!$B$197:$B$199</c:f>
              <c:strCache>
                <c:ptCount val="3"/>
                <c:pt idx="0">
                  <c:v>Brightness</c:v>
                </c:pt>
                <c:pt idx="1">
                  <c:v>Saturation</c:v>
                </c:pt>
                <c:pt idx="2">
                  <c:v>Transparancy</c:v>
                </c:pt>
              </c:strCache>
            </c:strRef>
          </c:cat>
          <c:val>
            <c:numRef>
              <c:f>ANOVA1!$C$197:$C$199</c:f>
              <c:numCache>
                <c:formatCode>0.000</c:formatCode>
                <c:ptCount val="3"/>
                <c:pt idx="0">
                  <c:v>0.480000000000003</c:v>
                </c:pt>
                <c:pt idx="1">
                  <c:v>0.673333333333335</c:v>
                </c:pt>
                <c:pt idx="2">
                  <c:v>0.839999999999997</c:v>
                </c:pt>
              </c:numCache>
            </c:numRef>
          </c:val>
          <c:smooth val="0"/>
        </c:ser>
        <c:ser>
          <c:idx val="1"/>
          <c:order val="1"/>
          <c:tx>
            <c:v>SpecDiff-0.34</c:v>
          </c:tx>
          <c:spPr>
            <a:ln w="12700">
              <a:solidFill>
                <a:srgbClr val="FF0000"/>
              </a:solidFill>
              <a:prstDash val="solid"/>
            </a:ln>
            <a:effectLst/>
          </c:spPr>
          <c:marker>
            <c:symbol val="diamond"/>
            <c:size val="5"/>
            <c:spPr>
              <a:solidFill>
                <a:srgbClr val="FFFFFF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ANOVA1!$B$197:$B$199</c:f>
              <c:strCache>
                <c:ptCount val="3"/>
                <c:pt idx="0">
                  <c:v>Brightness</c:v>
                </c:pt>
                <c:pt idx="1">
                  <c:v>Saturation</c:v>
                </c:pt>
                <c:pt idx="2">
                  <c:v>Transparancy</c:v>
                </c:pt>
              </c:strCache>
            </c:strRef>
          </c:cat>
          <c:val>
            <c:numRef>
              <c:f>ANOVA1!$D$197:$D$199</c:f>
              <c:numCache>
                <c:formatCode>0.000</c:formatCode>
                <c:ptCount val="3"/>
                <c:pt idx="0">
                  <c:v>0.806666666666667</c:v>
                </c:pt>
                <c:pt idx="1">
                  <c:v>0.886666666666667</c:v>
                </c:pt>
                <c:pt idx="2">
                  <c:v>0.933333333333329</c:v>
                </c:pt>
              </c:numCache>
            </c:numRef>
          </c:val>
          <c:smooth val="0"/>
        </c:ser>
        <c:ser>
          <c:idx val="2"/>
          <c:order val="2"/>
          <c:tx>
            <c:v>SpecDiff-0.5</c:v>
          </c:tx>
          <c:spPr>
            <a:ln w="12700">
              <a:solidFill>
                <a:srgbClr val="3266FF"/>
              </a:solidFill>
              <a:prstDash val="solid"/>
            </a:ln>
            <a:effectLst/>
          </c:spPr>
          <c:marker>
            <c:symbol val="diamond"/>
            <c:size val="5"/>
            <c:spPr>
              <a:solidFill>
                <a:srgbClr val="FFFFFF"/>
              </a:solidFill>
              <a:ln>
                <a:solidFill>
                  <a:srgbClr val="3266FF"/>
                </a:solidFill>
                <a:prstDash val="solid"/>
              </a:ln>
            </c:spPr>
          </c:marker>
          <c:cat>
            <c:strRef>
              <c:f>ANOVA1!$B$197:$B$199</c:f>
              <c:strCache>
                <c:ptCount val="3"/>
                <c:pt idx="0">
                  <c:v>Brightness</c:v>
                </c:pt>
                <c:pt idx="1">
                  <c:v>Saturation</c:v>
                </c:pt>
                <c:pt idx="2">
                  <c:v>Transparancy</c:v>
                </c:pt>
              </c:strCache>
            </c:strRef>
          </c:cat>
          <c:val>
            <c:numRef>
              <c:f>ANOVA1!$E$197:$E$199</c:f>
              <c:numCache>
                <c:formatCode>0.000</c:formatCode>
                <c:ptCount val="3"/>
                <c:pt idx="0">
                  <c:v>0.533333333333338</c:v>
                </c:pt>
                <c:pt idx="1">
                  <c:v>0.980000000000002</c:v>
                </c:pt>
                <c:pt idx="2">
                  <c:v>0.98666666666667</c:v>
                </c:pt>
              </c:numCache>
            </c:numRef>
          </c:val>
          <c:smooth val="0"/>
        </c:ser>
        <c:ser>
          <c:idx val="3"/>
          <c:order val="3"/>
          <c:tx>
            <c:v>SpecDiff-0.75</c:v>
          </c:tx>
          <c:spPr>
            <a:ln w="12700">
              <a:solidFill>
                <a:srgbClr val="007800"/>
              </a:solidFill>
              <a:prstDash val="solid"/>
            </a:ln>
            <a:effectLst/>
          </c:spPr>
          <c:marker>
            <c:symbol val="diamond"/>
            <c:size val="5"/>
            <c:spPr>
              <a:solidFill>
                <a:srgbClr val="FFFFFF"/>
              </a:solidFill>
              <a:ln>
                <a:solidFill>
                  <a:srgbClr val="007800"/>
                </a:solidFill>
                <a:prstDash val="solid"/>
              </a:ln>
            </c:spPr>
          </c:marker>
          <c:cat>
            <c:strRef>
              <c:f>ANOVA1!$B$197:$B$199</c:f>
              <c:strCache>
                <c:ptCount val="3"/>
                <c:pt idx="0">
                  <c:v>Brightness</c:v>
                </c:pt>
                <c:pt idx="1">
                  <c:v>Saturation</c:v>
                </c:pt>
                <c:pt idx="2">
                  <c:v>Transparancy</c:v>
                </c:pt>
              </c:strCache>
            </c:strRef>
          </c:cat>
          <c:val>
            <c:numRef>
              <c:f>ANOVA1!$F$197:$F$199</c:f>
              <c:numCache>
                <c:formatCode>0.000</c:formatCode>
                <c:ptCount val="3"/>
                <c:pt idx="0">
                  <c:v>0.646666666666662</c:v>
                </c:pt>
                <c:pt idx="1">
                  <c:v>0.966666666666664</c:v>
                </c:pt>
                <c:pt idx="2">
                  <c:v>0.98666666666667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2109989032"/>
        <c:axId val="-2109981624"/>
      </c:lineChart>
      <c:catAx>
        <c:axId val="-210998903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1"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VisChl</a:t>
                </a:r>
              </a:p>
            </c:rich>
          </c:tx>
          <c:overlay val="0"/>
        </c:title>
        <c:numFmt formatCode="General" sourceLinked="0"/>
        <c:majorTickMark val="cross"/>
        <c:minorTickMark val="none"/>
        <c:tickLblPos val="nextTo"/>
        <c:txPr>
          <a:bodyPr rot="-60000000" vert="horz"/>
          <a:lstStyle/>
          <a:p>
            <a:pPr>
              <a:defRPr sz="700"/>
            </a:pPr>
            <a:endParaRPr lang="en-US"/>
          </a:p>
        </c:txPr>
        <c:crossAx val="-2109981624"/>
        <c:crosses val="autoZero"/>
        <c:auto val="1"/>
        <c:lblAlgn val="ctr"/>
        <c:lblOffset val="100"/>
        <c:noMultiLvlLbl val="0"/>
      </c:catAx>
      <c:valAx>
        <c:axId val="-210998162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800" b="1"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Correctness</a:t>
                </a:r>
              </a:p>
            </c:rich>
          </c:tx>
          <c:overlay val="0"/>
        </c:title>
        <c:numFmt formatCode="General" sourceLinked="0"/>
        <c:majorTickMark val="cross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-2109989032"/>
        <c:crosses val="autoZero"/>
        <c:crossBetween val="between"/>
      </c:valAx>
      <c:spPr>
        <a:ln>
          <a:solidFill>
            <a:srgbClr val="C0C0C0"/>
          </a:solidFill>
          <a:prstDash val="solid"/>
        </a:ln>
      </c:spPr>
    </c:plotArea>
    <c:legend>
      <c:legendPos val="b"/>
      <c:overlay val="0"/>
      <c:spPr>
        <a:ln w="12700">
          <a:solidFill>
            <a:srgbClr val="000000"/>
          </a:solidFill>
          <a:prstDash val="solid"/>
        </a:ln>
      </c:spPr>
      <c:txPr>
        <a:bodyPr/>
        <a:lstStyle/>
        <a:p>
          <a:pPr>
            <a:defRPr sz="900" b="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 sz="900" b="1">
                <a:latin typeface="Arial"/>
                <a:ea typeface="Arial"/>
                <a:cs typeface="Arial"/>
              </a:defRPr>
            </a:pPr>
            <a:r>
              <a:rPr lang="en-US"/>
              <a:t>Means(Correctness) - SpecDiff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  <a:effectLst/>
          </c:spPr>
          <c:marker>
            <c:symbol val="diamond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ANOVA1!$B$224:$B$227</c:f>
              <c:strCache>
                <c:ptCount val="4"/>
                <c:pt idx="0">
                  <c:v>0.25</c:v>
                </c:pt>
                <c:pt idx="1">
                  <c:v>0.34</c:v>
                </c:pt>
                <c:pt idx="2">
                  <c:v>0.5</c:v>
                </c:pt>
                <c:pt idx="3">
                  <c:v>0.75</c:v>
                </c:pt>
              </c:strCache>
            </c:strRef>
          </c:cat>
          <c:val>
            <c:numRef>
              <c:f>ANOVA1!$C$224:$C$227</c:f>
              <c:numCache>
                <c:formatCode>0.000</c:formatCode>
                <c:ptCount val="4"/>
                <c:pt idx="0">
                  <c:v>0.664444444444445</c:v>
                </c:pt>
                <c:pt idx="1">
                  <c:v>0.875555555555554</c:v>
                </c:pt>
                <c:pt idx="2">
                  <c:v>0.833333333333337</c:v>
                </c:pt>
                <c:pt idx="3">
                  <c:v>0.866666666666665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2109955752"/>
        <c:axId val="-2109948568"/>
      </c:lineChart>
      <c:catAx>
        <c:axId val="-210995575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1"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SpecDiff</a:t>
                </a:r>
              </a:p>
            </c:rich>
          </c:tx>
          <c:overlay val="0"/>
        </c:title>
        <c:numFmt formatCode="General" sourceLinked="0"/>
        <c:majorTickMark val="cross"/>
        <c:minorTickMark val="none"/>
        <c:tickLblPos val="nextTo"/>
        <c:txPr>
          <a:bodyPr rot="-60000000" vert="horz"/>
          <a:lstStyle/>
          <a:p>
            <a:pPr>
              <a:defRPr sz="700"/>
            </a:pPr>
            <a:endParaRPr lang="en-US"/>
          </a:p>
        </c:txPr>
        <c:crossAx val="-2109948568"/>
        <c:crosses val="autoZero"/>
        <c:auto val="1"/>
        <c:lblAlgn val="ctr"/>
        <c:lblOffset val="100"/>
        <c:noMultiLvlLbl val="0"/>
      </c:catAx>
      <c:valAx>
        <c:axId val="-2109948568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800" b="1"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Correctness</a:t>
                </a:r>
              </a:p>
            </c:rich>
          </c:tx>
          <c:overlay val="0"/>
        </c:title>
        <c:numFmt formatCode="General" sourceLinked="0"/>
        <c:majorTickMark val="cross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-2109955752"/>
        <c:crosses val="autoZero"/>
        <c:crossBetween val="between"/>
      </c:valAx>
      <c:spPr>
        <a:ln>
          <a:solidFill>
            <a:srgbClr val="C0C0C0"/>
          </a:solidFill>
          <a:prstDash val="solid"/>
        </a:ln>
      </c:spPr>
    </c:plotArea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 sz="900" b="1">
                <a:latin typeface="Arial"/>
                <a:ea typeface="Arial"/>
                <a:cs typeface="Arial"/>
              </a:defRPr>
            </a:pPr>
            <a:r>
              <a:rPr lang="en-US"/>
              <a:t>SpecDiff*VisChl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VisChl-Brightness</c:v>
          </c:tx>
          <c:spPr>
            <a:ln w="12700">
              <a:solidFill>
                <a:srgbClr val="000000"/>
              </a:solidFill>
              <a:prstDash val="solid"/>
            </a:ln>
            <a:effectLst/>
          </c:spPr>
          <c:marker>
            <c:symbol val="diamond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ANOVA1!$B$267:$B$270</c:f>
              <c:strCache>
                <c:ptCount val="4"/>
                <c:pt idx="0">
                  <c:v>0.25</c:v>
                </c:pt>
                <c:pt idx="1">
                  <c:v>0.34</c:v>
                </c:pt>
                <c:pt idx="2">
                  <c:v>0.5</c:v>
                </c:pt>
                <c:pt idx="3">
                  <c:v>0.75</c:v>
                </c:pt>
              </c:strCache>
            </c:strRef>
          </c:cat>
          <c:val>
            <c:numRef>
              <c:f>ANOVA1!$C$267:$C$270</c:f>
              <c:numCache>
                <c:formatCode>0.000</c:formatCode>
                <c:ptCount val="4"/>
                <c:pt idx="0">
                  <c:v>0.480000000000003</c:v>
                </c:pt>
                <c:pt idx="1">
                  <c:v>0.806666666666667</c:v>
                </c:pt>
                <c:pt idx="2">
                  <c:v>0.533333333333338</c:v>
                </c:pt>
                <c:pt idx="3">
                  <c:v>0.646666666666662</c:v>
                </c:pt>
              </c:numCache>
            </c:numRef>
          </c:val>
          <c:smooth val="0"/>
        </c:ser>
        <c:ser>
          <c:idx val="1"/>
          <c:order val="1"/>
          <c:tx>
            <c:v>VisChl-Saturation</c:v>
          </c:tx>
          <c:spPr>
            <a:ln w="12700">
              <a:solidFill>
                <a:srgbClr val="FF0000"/>
              </a:solidFill>
              <a:prstDash val="solid"/>
            </a:ln>
            <a:effectLst/>
          </c:spPr>
          <c:marker>
            <c:symbol val="diamond"/>
            <c:size val="5"/>
            <c:spPr>
              <a:solidFill>
                <a:srgbClr val="FFFFFF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ANOVA1!$B$267:$B$270</c:f>
              <c:strCache>
                <c:ptCount val="4"/>
                <c:pt idx="0">
                  <c:v>0.25</c:v>
                </c:pt>
                <c:pt idx="1">
                  <c:v>0.34</c:v>
                </c:pt>
                <c:pt idx="2">
                  <c:v>0.5</c:v>
                </c:pt>
                <c:pt idx="3">
                  <c:v>0.75</c:v>
                </c:pt>
              </c:strCache>
            </c:strRef>
          </c:cat>
          <c:val>
            <c:numRef>
              <c:f>ANOVA1!$D$267:$D$270</c:f>
              <c:numCache>
                <c:formatCode>0.000</c:formatCode>
                <c:ptCount val="4"/>
                <c:pt idx="0">
                  <c:v>0.673333333333335</c:v>
                </c:pt>
                <c:pt idx="1">
                  <c:v>0.886666666666667</c:v>
                </c:pt>
                <c:pt idx="2">
                  <c:v>0.980000000000002</c:v>
                </c:pt>
                <c:pt idx="3">
                  <c:v>0.966666666666664</c:v>
                </c:pt>
              </c:numCache>
            </c:numRef>
          </c:val>
          <c:smooth val="0"/>
        </c:ser>
        <c:ser>
          <c:idx val="2"/>
          <c:order val="2"/>
          <c:tx>
            <c:v>VisChl-Transparancy</c:v>
          </c:tx>
          <c:spPr>
            <a:ln w="12700">
              <a:solidFill>
                <a:srgbClr val="3266FF"/>
              </a:solidFill>
              <a:prstDash val="solid"/>
            </a:ln>
            <a:effectLst/>
          </c:spPr>
          <c:marker>
            <c:symbol val="diamond"/>
            <c:size val="5"/>
            <c:spPr>
              <a:solidFill>
                <a:srgbClr val="FFFFFF"/>
              </a:solidFill>
              <a:ln>
                <a:solidFill>
                  <a:srgbClr val="3266FF"/>
                </a:solidFill>
                <a:prstDash val="solid"/>
              </a:ln>
            </c:spPr>
          </c:marker>
          <c:cat>
            <c:strRef>
              <c:f>ANOVA1!$B$267:$B$270</c:f>
              <c:strCache>
                <c:ptCount val="4"/>
                <c:pt idx="0">
                  <c:v>0.25</c:v>
                </c:pt>
                <c:pt idx="1">
                  <c:v>0.34</c:v>
                </c:pt>
                <c:pt idx="2">
                  <c:v>0.5</c:v>
                </c:pt>
                <c:pt idx="3">
                  <c:v>0.75</c:v>
                </c:pt>
              </c:strCache>
            </c:strRef>
          </c:cat>
          <c:val>
            <c:numRef>
              <c:f>ANOVA1!$E$267:$E$270</c:f>
              <c:numCache>
                <c:formatCode>0.000</c:formatCode>
                <c:ptCount val="4"/>
                <c:pt idx="0">
                  <c:v>0.839999999999997</c:v>
                </c:pt>
                <c:pt idx="1">
                  <c:v>0.933333333333329</c:v>
                </c:pt>
                <c:pt idx="2">
                  <c:v>0.98666666666667</c:v>
                </c:pt>
                <c:pt idx="3">
                  <c:v>0.98666666666667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2109905624"/>
        <c:axId val="-2109898264"/>
      </c:lineChart>
      <c:catAx>
        <c:axId val="-210990562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1"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SpecDiff</a:t>
                </a:r>
              </a:p>
            </c:rich>
          </c:tx>
          <c:overlay val="0"/>
        </c:title>
        <c:numFmt formatCode="General" sourceLinked="0"/>
        <c:majorTickMark val="cross"/>
        <c:minorTickMark val="none"/>
        <c:tickLblPos val="nextTo"/>
        <c:txPr>
          <a:bodyPr rot="-60000000" vert="horz"/>
          <a:lstStyle/>
          <a:p>
            <a:pPr>
              <a:defRPr sz="700"/>
            </a:pPr>
            <a:endParaRPr lang="en-US"/>
          </a:p>
        </c:txPr>
        <c:crossAx val="-2109898264"/>
        <c:crosses val="autoZero"/>
        <c:auto val="1"/>
        <c:lblAlgn val="ctr"/>
        <c:lblOffset val="100"/>
        <c:noMultiLvlLbl val="0"/>
      </c:catAx>
      <c:valAx>
        <c:axId val="-210989826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800" b="1"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Correctness</a:t>
                </a:r>
              </a:p>
            </c:rich>
          </c:tx>
          <c:overlay val="0"/>
        </c:title>
        <c:numFmt formatCode="General" sourceLinked="0"/>
        <c:majorTickMark val="cross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-2109905624"/>
        <c:crosses val="autoZero"/>
        <c:crossBetween val="between"/>
      </c:valAx>
      <c:spPr>
        <a:ln>
          <a:solidFill>
            <a:srgbClr val="C0C0C0"/>
          </a:solidFill>
          <a:prstDash val="solid"/>
        </a:ln>
      </c:spPr>
    </c:plotArea>
    <c:legend>
      <c:legendPos val="b"/>
      <c:overlay val="0"/>
      <c:spPr>
        <a:ln w="12700">
          <a:solidFill>
            <a:srgbClr val="000000"/>
          </a:solidFill>
          <a:prstDash val="solid"/>
        </a:ln>
      </c:spPr>
      <c:txPr>
        <a:bodyPr/>
        <a:lstStyle/>
        <a:p>
          <a:pPr>
            <a:defRPr sz="900" b="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 sz="900" b="1">
                <a:latin typeface="Arial"/>
                <a:ea typeface="Arial"/>
                <a:cs typeface="Arial"/>
              </a:defRPr>
            </a:pPr>
            <a:r>
              <a:rPr lang="en-US"/>
              <a:t>Correctness / Standardized residuals</a:t>
            </a:r>
          </a:p>
        </c:rich>
      </c:tx>
      <c:layout/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>
              <a:noFill/>
            </a:ln>
            <a:effectLst/>
          </c:spPr>
          <c:marker>
            <c:symbol val="circle"/>
            <c:size val="3"/>
            <c:spPr>
              <a:solidFill>
                <a:srgbClr val="3266FF"/>
              </a:solidFill>
              <a:ln w="0">
                <a:solidFill>
                  <a:srgbClr val="3266FF"/>
                </a:solidFill>
                <a:prstDash val="solid"/>
              </a:ln>
            </c:spPr>
          </c:marker>
          <c:xVal>
            <c:numRef>
              <c:f>ANOVA_HID18!$C$6:$C$905</c:f>
              <c:numCache>
                <c:formatCode>0.000</c:formatCode>
                <c:ptCount val="900"/>
                <c:pt idx="0">
                  <c:v>1.0</c:v>
                </c:pt>
                <c:pt idx="1">
                  <c:v>1.0</c:v>
                </c:pt>
                <c:pt idx="2">
                  <c:v>1.0</c:v>
                </c:pt>
                <c:pt idx="3">
                  <c:v>1.0</c:v>
                </c:pt>
                <c:pt idx="4">
                  <c:v>1.0</c:v>
                </c:pt>
                <c:pt idx="5">
                  <c:v>1.0</c:v>
                </c:pt>
                <c:pt idx="6">
                  <c:v>1.0</c:v>
                </c:pt>
                <c:pt idx="7">
                  <c:v>1.0</c:v>
                </c:pt>
                <c:pt idx="8">
                  <c:v>0.5</c:v>
                </c:pt>
                <c:pt idx="9">
                  <c:v>1.0</c:v>
                </c:pt>
                <c:pt idx="10">
                  <c:v>1.0</c:v>
                </c:pt>
                <c:pt idx="11">
                  <c:v>1.0</c:v>
                </c:pt>
                <c:pt idx="12">
                  <c:v>1.0</c:v>
                </c:pt>
                <c:pt idx="13">
                  <c:v>1.0</c:v>
                </c:pt>
                <c:pt idx="14">
                  <c:v>1.0</c:v>
                </c:pt>
                <c:pt idx="15">
                  <c:v>1.0</c:v>
                </c:pt>
                <c:pt idx="16">
                  <c:v>1.0</c:v>
                </c:pt>
                <c:pt idx="17">
                  <c:v>1.0</c:v>
                </c:pt>
                <c:pt idx="18">
                  <c:v>0.5</c:v>
                </c:pt>
                <c:pt idx="19">
                  <c:v>1.0</c:v>
                </c:pt>
                <c:pt idx="20">
                  <c:v>1.0</c:v>
                </c:pt>
                <c:pt idx="21">
                  <c:v>1.0</c:v>
                </c:pt>
                <c:pt idx="22">
                  <c:v>1.0</c:v>
                </c:pt>
                <c:pt idx="23">
                  <c:v>1.0</c:v>
                </c:pt>
                <c:pt idx="24">
                  <c:v>1.0</c:v>
                </c:pt>
                <c:pt idx="25">
                  <c:v>1.0</c:v>
                </c:pt>
                <c:pt idx="26">
                  <c:v>1.0</c:v>
                </c:pt>
                <c:pt idx="27">
                  <c:v>1.0</c:v>
                </c:pt>
                <c:pt idx="28">
                  <c:v>1.0</c:v>
                </c:pt>
                <c:pt idx="29">
                  <c:v>1.0</c:v>
                </c:pt>
                <c:pt idx="30">
                  <c:v>1.0</c:v>
                </c:pt>
                <c:pt idx="31">
                  <c:v>1.0</c:v>
                </c:pt>
                <c:pt idx="32">
                  <c:v>1.0</c:v>
                </c:pt>
                <c:pt idx="33">
                  <c:v>1.0</c:v>
                </c:pt>
                <c:pt idx="34">
                  <c:v>1.0</c:v>
                </c:pt>
                <c:pt idx="35">
                  <c:v>1.0</c:v>
                </c:pt>
                <c:pt idx="36">
                  <c:v>1.0</c:v>
                </c:pt>
                <c:pt idx="37">
                  <c:v>1.0</c:v>
                </c:pt>
                <c:pt idx="38">
                  <c:v>0.5</c:v>
                </c:pt>
                <c:pt idx="39">
                  <c:v>1.0</c:v>
                </c:pt>
                <c:pt idx="40">
                  <c:v>1.0</c:v>
                </c:pt>
                <c:pt idx="41">
                  <c:v>1.0</c:v>
                </c:pt>
                <c:pt idx="42">
                  <c:v>1.0</c:v>
                </c:pt>
                <c:pt idx="43">
                  <c:v>1.0</c:v>
                </c:pt>
                <c:pt idx="44">
                  <c:v>1.0</c:v>
                </c:pt>
                <c:pt idx="45">
                  <c:v>1.0</c:v>
                </c:pt>
                <c:pt idx="46">
                  <c:v>1.0</c:v>
                </c:pt>
                <c:pt idx="47">
                  <c:v>1.0</c:v>
                </c:pt>
                <c:pt idx="48">
                  <c:v>0.5</c:v>
                </c:pt>
                <c:pt idx="49">
                  <c:v>1.0</c:v>
                </c:pt>
                <c:pt idx="50">
                  <c:v>1.0</c:v>
                </c:pt>
                <c:pt idx="51">
                  <c:v>1.0</c:v>
                </c:pt>
                <c:pt idx="52">
                  <c:v>1.0</c:v>
                </c:pt>
                <c:pt idx="53">
                  <c:v>1.0</c:v>
                </c:pt>
                <c:pt idx="54">
                  <c:v>1.0</c:v>
                </c:pt>
                <c:pt idx="55">
                  <c:v>1.0</c:v>
                </c:pt>
                <c:pt idx="56">
                  <c:v>1.0</c:v>
                </c:pt>
                <c:pt idx="57">
                  <c:v>1.0</c:v>
                </c:pt>
                <c:pt idx="58">
                  <c:v>1.0</c:v>
                </c:pt>
                <c:pt idx="59">
                  <c:v>0.5</c:v>
                </c:pt>
                <c:pt idx="60">
                  <c:v>1.0</c:v>
                </c:pt>
                <c:pt idx="61">
                  <c:v>1.0</c:v>
                </c:pt>
                <c:pt idx="62">
                  <c:v>1.0</c:v>
                </c:pt>
                <c:pt idx="63">
                  <c:v>1.0</c:v>
                </c:pt>
                <c:pt idx="64">
                  <c:v>1.0</c:v>
                </c:pt>
                <c:pt idx="65">
                  <c:v>1.0</c:v>
                </c:pt>
                <c:pt idx="66">
                  <c:v>1.0</c:v>
                </c:pt>
                <c:pt idx="67">
                  <c:v>1.0</c:v>
                </c:pt>
                <c:pt idx="68">
                  <c:v>1.0</c:v>
                </c:pt>
                <c:pt idx="69">
                  <c:v>1.0</c:v>
                </c:pt>
                <c:pt idx="70">
                  <c:v>1.0</c:v>
                </c:pt>
                <c:pt idx="71">
                  <c:v>1.0</c:v>
                </c:pt>
                <c:pt idx="72">
                  <c:v>1.0</c:v>
                </c:pt>
                <c:pt idx="73">
                  <c:v>1.0</c:v>
                </c:pt>
                <c:pt idx="74">
                  <c:v>1.0</c:v>
                </c:pt>
                <c:pt idx="75">
                  <c:v>0.0</c:v>
                </c:pt>
                <c:pt idx="76">
                  <c:v>0.5</c:v>
                </c:pt>
                <c:pt idx="77">
                  <c:v>1.0</c:v>
                </c:pt>
                <c:pt idx="78">
                  <c:v>0.0</c:v>
                </c:pt>
                <c:pt idx="79">
                  <c:v>0.5</c:v>
                </c:pt>
                <c:pt idx="80">
                  <c:v>0.5</c:v>
                </c:pt>
                <c:pt idx="81">
                  <c:v>1.0</c:v>
                </c:pt>
                <c:pt idx="82">
                  <c:v>1.0</c:v>
                </c:pt>
                <c:pt idx="83">
                  <c:v>0.0</c:v>
                </c:pt>
                <c:pt idx="84">
                  <c:v>0.5</c:v>
                </c:pt>
                <c:pt idx="85">
                  <c:v>0.5</c:v>
                </c:pt>
                <c:pt idx="86">
                  <c:v>1.0</c:v>
                </c:pt>
                <c:pt idx="87">
                  <c:v>1.0</c:v>
                </c:pt>
                <c:pt idx="88">
                  <c:v>1.0</c:v>
                </c:pt>
                <c:pt idx="89">
                  <c:v>0.5</c:v>
                </c:pt>
                <c:pt idx="90">
                  <c:v>0.5</c:v>
                </c:pt>
                <c:pt idx="91">
                  <c:v>1.0</c:v>
                </c:pt>
                <c:pt idx="92">
                  <c:v>0.5</c:v>
                </c:pt>
                <c:pt idx="93">
                  <c:v>1.0</c:v>
                </c:pt>
                <c:pt idx="94">
                  <c:v>1.0</c:v>
                </c:pt>
                <c:pt idx="95">
                  <c:v>0.0</c:v>
                </c:pt>
                <c:pt idx="96">
                  <c:v>0.5</c:v>
                </c:pt>
                <c:pt idx="97">
                  <c:v>0.5</c:v>
                </c:pt>
                <c:pt idx="98">
                  <c:v>0.5</c:v>
                </c:pt>
                <c:pt idx="99">
                  <c:v>0.5</c:v>
                </c:pt>
                <c:pt idx="100">
                  <c:v>0.5</c:v>
                </c:pt>
                <c:pt idx="101">
                  <c:v>0.5</c:v>
                </c:pt>
                <c:pt idx="102">
                  <c:v>0.5</c:v>
                </c:pt>
                <c:pt idx="103">
                  <c:v>0.5</c:v>
                </c:pt>
                <c:pt idx="104">
                  <c:v>0.5</c:v>
                </c:pt>
                <c:pt idx="105">
                  <c:v>1.0</c:v>
                </c:pt>
                <c:pt idx="106">
                  <c:v>1.0</c:v>
                </c:pt>
                <c:pt idx="107">
                  <c:v>1.0</c:v>
                </c:pt>
                <c:pt idx="108">
                  <c:v>1.0</c:v>
                </c:pt>
                <c:pt idx="109">
                  <c:v>0.5</c:v>
                </c:pt>
                <c:pt idx="110">
                  <c:v>1.0</c:v>
                </c:pt>
                <c:pt idx="111">
                  <c:v>1.0</c:v>
                </c:pt>
                <c:pt idx="112">
                  <c:v>1.0</c:v>
                </c:pt>
                <c:pt idx="113">
                  <c:v>0.0</c:v>
                </c:pt>
                <c:pt idx="114">
                  <c:v>1.0</c:v>
                </c:pt>
                <c:pt idx="115">
                  <c:v>0.0</c:v>
                </c:pt>
                <c:pt idx="116">
                  <c:v>1.0</c:v>
                </c:pt>
                <c:pt idx="117">
                  <c:v>0.0</c:v>
                </c:pt>
                <c:pt idx="118">
                  <c:v>0.5</c:v>
                </c:pt>
                <c:pt idx="119">
                  <c:v>0.5</c:v>
                </c:pt>
                <c:pt idx="120">
                  <c:v>0.5</c:v>
                </c:pt>
                <c:pt idx="121">
                  <c:v>0.5</c:v>
                </c:pt>
                <c:pt idx="122">
                  <c:v>0.5</c:v>
                </c:pt>
                <c:pt idx="123">
                  <c:v>0.0</c:v>
                </c:pt>
                <c:pt idx="124">
                  <c:v>0.5</c:v>
                </c:pt>
                <c:pt idx="125">
                  <c:v>1.0</c:v>
                </c:pt>
                <c:pt idx="126">
                  <c:v>0.5</c:v>
                </c:pt>
                <c:pt idx="127">
                  <c:v>0.5</c:v>
                </c:pt>
                <c:pt idx="128">
                  <c:v>1.0</c:v>
                </c:pt>
                <c:pt idx="129">
                  <c:v>0.5</c:v>
                </c:pt>
                <c:pt idx="130">
                  <c:v>0.5</c:v>
                </c:pt>
                <c:pt idx="131">
                  <c:v>1.0</c:v>
                </c:pt>
                <c:pt idx="132">
                  <c:v>0.5</c:v>
                </c:pt>
                <c:pt idx="133">
                  <c:v>0.5</c:v>
                </c:pt>
                <c:pt idx="134">
                  <c:v>0.5</c:v>
                </c:pt>
                <c:pt idx="135">
                  <c:v>1.0</c:v>
                </c:pt>
                <c:pt idx="136">
                  <c:v>0.5</c:v>
                </c:pt>
                <c:pt idx="137">
                  <c:v>0.5</c:v>
                </c:pt>
                <c:pt idx="138">
                  <c:v>1.0</c:v>
                </c:pt>
                <c:pt idx="139">
                  <c:v>1.0</c:v>
                </c:pt>
                <c:pt idx="140">
                  <c:v>1.0</c:v>
                </c:pt>
                <c:pt idx="141">
                  <c:v>1.0</c:v>
                </c:pt>
                <c:pt idx="142">
                  <c:v>0.0</c:v>
                </c:pt>
                <c:pt idx="143">
                  <c:v>0.5</c:v>
                </c:pt>
                <c:pt idx="144">
                  <c:v>1.0</c:v>
                </c:pt>
                <c:pt idx="145">
                  <c:v>0.5</c:v>
                </c:pt>
                <c:pt idx="146">
                  <c:v>1.0</c:v>
                </c:pt>
                <c:pt idx="147">
                  <c:v>1.0</c:v>
                </c:pt>
                <c:pt idx="148">
                  <c:v>1.0</c:v>
                </c:pt>
                <c:pt idx="149">
                  <c:v>1.0</c:v>
                </c:pt>
                <c:pt idx="150">
                  <c:v>1.0</c:v>
                </c:pt>
                <c:pt idx="151">
                  <c:v>1.0</c:v>
                </c:pt>
                <c:pt idx="152">
                  <c:v>1.0</c:v>
                </c:pt>
                <c:pt idx="153">
                  <c:v>1.0</c:v>
                </c:pt>
                <c:pt idx="154">
                  <c:v>1.0</c:v>
                </c:pt>
                <c:pt idx="155">
                  <c:v>1.0</c:v>
                </c:pt>
                <c:pt idx="156">
                  <c:v>1.0</c:v>
                </c:pt>
                <c:pt idx="157">
                  <c:v>1.0</c:v>
                </c:pt>
                <c:pt idx="158">
                  <c:v>1.0</c:v>
                </c:pt>
                <c:pt idx="159">
                  <c:v>1.0</c:v>
                </c:pt>
                <c:pt idx="160">
                  <c:v>1.0</c:v>
                </c:pt>
                <c:pt idx="161">
                  <c:v>1.0</c:v>
                </c:pt>
                <c:pt idx="162">
                  <c:v>1.0</c:v>
                </c:pt>
                <c:pt idx="163">
                  <c:v>1.0</c:v>
                </c:pt>
                <c:pt idx="164">
                  <c:v>1.0</c:v>
                </c:pt>
                <c:pt idx="165">
                  <c:v>1.0</c:v>
                </c:pt>
                <c:pt idx="166">
                  <c:v>1.0</c:v>
                </c:pt>
                <c:pt idx="167">
                  <c:v>1.0</c:v>
                </c:pt>
                <c:pt idx="168">
                  <c:v>1.0</c:v>
                </c:pt>
                <c:pt idx="169">
                  <c:v>1.0</c:v>
                </c:pt>
                <c:pt idx="170">
                  <c:v>1.0</c:v>
                </c:pt>
                <c:pt idx="171">
                  <c:v>1.0</c:v>
                </c:pt>
                <c:pt idx="172">
                  <c:v>1.0</c:v>
                </c:pt>
                <c:pt idx="173">
                  <c:v>1.0</c:v>
                </c:pt>
                <c:pt idx="174">
                  <c:v>1.0</c:v>
                </c:pt>
                <c:pt idx="175">
                  <c:v>1.0</c:v>
                </c:pt>
                <c:pt idx="176">
                  <c:v>1.0</c:v>
                </c:pt>
                <c:pt idx="177">
                  <c:v>1.0</c:v>
                </c:pt>
                <c:pt idx="178">
                  <c:v>1.0</c:v>
                </c:pt>
                <c:pt idx="179">
                  <c:v>1.0</c:v>
                </c:pt>
                <c:pt idx="180">
                  <c:v>1.0</c:v>
                </c:pt>
                <c:pt idx="181">
                  <c:v>1.0</c:v>
                </c:pt>
                <c:pt idx="182">
                  <c:v>1.0</c:v>
                </c:pt>
                <c:pt idx="183">
                  <c:v>1.0</c:v>
                </c:pt>
                <c:pt idx="184">
                  <c:v>1.0</c:v>
                </c:pt>
                <c:pt idx="185">
                  <c:v>1.0</c:v>
                </c:pt>
                <c:pt idx="186">
                  <c:v>1.0</c:v>
                </c:pt>
                <c:pt idx="187">
                  <c:v>1.0</c:v>
                </c:pt>
                <c:pt idx="188">
                  <c:v>1.0</c:v>
                </c:pt>
                <c:pt idx="189">
                  <c:v>1.0</c:v>
                </c:pt>
                <c:pt idx="190">
                  <c:v>1.0</c:v>
                </c:pt>
                <c:pt idx="191">
                  <c:v>1.0</c:v>
                </c:pt>
                <c:pt idx="192">
                  <c:v>1.0</c:v>
                </c:pt>
                <c:pt idx="193">
                  <c:v>1.0</c:v>
                </c:pt>
                <c:pt idx="194">
                  <c:v>1.0</c:v>
                </c:pt>
                <c:pt idx="195">
                  <c:v>1.0</c:v>
                </c:pt>
                <c:pt idx="196">
                  <c:v>1.0</c:v>
                </c:pt>
                <c:pt idx="197">
                  <c:v>1.0</c:v>
                </c:pt>
                <c:pt idx="198">
                  <c:v>1.0</c:v>
                </c:pt>
                <c:pt idx="199">
                  <c:v>1.0</c:v>
                </c:pt>
                <c:pt idx="200">
                  <c:v>1.0</c:v>
                </c:pt>
                <c:pt idx="201">
                  <c:v>1.0</c:v>
                </c:pt>
                <c:pt idx="202">
                  <c:v>1.0</c:v>
                </c:pt>
                <c:pt idx="203">
                  <c:v>1.0</c:v>
                </c:pt>
                <c:pt idx="204">
                  <c:v>1.0</c:v>
                </c:pt>
                <c:pt idx="205">
                  <c:v>1.0</c:v>
                </c:pt>
                <c:pt idx="206">
                  <c:v>1.0</c:v>
                </c:pt>
                <c:pt idx="207">
                  <c:v>1.0</c:v>
                </c:pt>
                <c:pt idx="208">
                  <c:v>1.0</c:v>
                </c:pt>
                <c:pt idx="209">
                  <c:v>0.0</c:v>
                </c:pt>
                <c:pt idx="210">
                  <c:v>1.0</c:v>
                </c:pt>
                <c:pt idx="211">
                  <c:v>1.0</c:v>
                </c:pt>
                <c:pt idx="212">
                  <c:v>1.0</c:v>
                </c:pt>
                <c:pt idx="213">
                  <c:v>1.0</c:v>
                </c:pt>
                <c:pt idx="214">
                  <c:v>1.0</c:v>
                </c:pt>
                <c:pt idx="215">
                  <c:v>1.0</c:v>
                </c:pt>
                <c:pt idx="216">
                  <c:v>1.0</c:v>
                </c:pt>
                <c:pt idx="217">
                  <c:v>1.0</c:v>
                </c:pt>
                <c:pt idx="218">
                  <c:v>1.0</c:v>
                </c:pt>
                <c:pt idx="219">
                  <c:v>1.0</c:v>
                </c:pt>
                <c:pt idx="220">
                  <c:v>1.0</c:v>
                </c:pt>
                <c:pt idx="221">
                  <c:v>1.0</c:v>
                </c:pt>
                <c:pt idx="222">
                  <c:v>1.0</c:v>
                </c:pt>
                <c:pt idx="223">
                  <c:v>1.0</c:v>
                </c:pt>
                <c:pt idx="224">
                  <c:v>0.5</c:v>
                </c:pt>
                <c:pt idx="225">
                  <c:v>0.5</c:v>
                </c:pt>
                <c:pt idx="226">
                  <c:v>1.0</c:v>
                </c:pt>
                <c:pt idx="227">
                  <c:v>1.0</c:v>
                </c:pt>
                <c:pt idx="228">
                  <c:v>0.5</c:v>
                </c:pt>
                <c:pt idx="229">
                  <c:v>1.0</c:v>
                </c:pt>
                <c:pt idx="230">
                  <c:v>1.0</c:v>
                </c:pt>
                <c:pt idx="231">
                  <c:v>0.0</c:v>
                </c:pt>
                <c:pt idx="232">
                  <c:v>1.0</c:v>
                </c:pt>
                <c:pt idx="233">
                  <c:v>0.5</c:v>
                </c:pt>
                <c:pt idx="234">
                  <c:v>0.5</c:v>
                </c:pt>
                <c:pt idx="235">
                  <c:v>1.0</c:v>
                </c:pt>
                <c:pt idx="236">
                  <c:v>1.0</c:v>
                </c:pt>
                <c:pt idx="237">
                  <c:v>1.0</c:v>
                </c:pt>
                <c:pt idx="238">
                  <c:v>0.5</c:v>
                </c:pt>
                <c:pt idx="239">
                  <c:v>1.0</c:v>
                </c:pt>
                <c:pt idx="240">
                  <c:v>1.0</c:v>
                </c:pt>
                <c:pt idx="241">
                  <c:v>1.0</c:v>
                </c:pt>
                <c:pt idx="242">
                  <c:v>1.0</c:v>
                </c:pt>
                <c:pt idx="243">
                  <c:v>1.0</c:v>
                </c:pt>
                <c:pt idx="244">
                  <c:v>1.0</c:v>
                </c:pt>
                <c:pt idx="245">
                  <c:v>1.0</c:v>
                </c:pt>
                <c:pt idx="246">
                  <c:v>1.0</c:v>
                </c:pt>
                <c:pt idx="247">
                  <c:v>1.0</c:v>
                </c:pt>
                <c:pt idx="248">
                  <c:v>1.0</c:v>
                </c:pt>
                <c:pt idx="249">
                  <c:v>1.0</c:v>
                </c:pt>
                <c:pt idx="250">
                  <c:v>1.0</c:v>
                </c:pt>
                <c:pt idx="251">
                  <c:v>0.5</c:v>
                </c:pt>
                <c:pt idx="252">
                  <c:v>1.0</c:v>
                </c:pt>
                <c:pt idx="253">
                  <c:v>0.5</c:v>
                </c:pt>
                <c:pt idx="254">
                  <c:v>1.0</c:v>
                </c:pt>
                <c:pt idx="255">
                  <c:v>1.0</c:v>
                </c:pt>
                <c:pt idx="256">
                  <c:v>1.0</c:v>
                </c:pt>
                <c:pt idx="257">
                  <c:v>1.0</c:v>
                </c:pt>
                <c:pt idx="258">
                  <c:v>1.0</c:v>
                </c:pt>
                <c:pt idx="259">
                  <c:v>1.0</c:v>
                </c:pt>
                <c:pt idx="260">
                  <c:v>1.0</c:v>
                </c:pt>
                <c:pt idx="261">
                  <c:v>1.0</c:v>
                </c:pt>
                <c:pt idx="262">
                  <c:v>1.0</c:v>
                </c:pt>
                <c:pt idx="263">
                  <c:v>0.5</c:v>
                </c:pt>
                <c:pt idx="264">
                  <c:v>1.0</c:v>
                </c:pt>
                <c:pt idx="265">
                  <c:v>1.0</c:v>
                </c:pt>
                <c:pt idx="266">
                  <c:v>1.0</c:v>
                </c:pt>
                <c:pt idx="267">
                  <c:v>1.0</c:v>
                </c:pt>
                <c:pt idx="268">
                  <c:v>1.0</c:v>
                </c:pt>
                <c:pt idx="269">
                  <c:v>1.0</c:v>
                </c:pt>
                <c:pt idx="270">
                  <c:v>1.0</c:v>
                </c:pt>
                <c:pt idx="271">
                  <c:v>1.0</c:v>
                </c:pt>
                <c:pt idx="272">
                  <c:v>0.5</c:v>
                </c:pt>
                <c:pt idx="273">
                  <c:v>1.0</c:v>
                </c:pt>
                <c:pt idx="274">
                  <c:v>1.0</c:v>
                </c:pt>
                <c:pt idx="275">
                  <c:v>0.5</c:v>
                </c:pt>
                <c:pt idx="276">
                  <c:v>1.0</c:v>
                </c:pt>
                <c:pt idx="277">
                  <c:v>1.0</c:v>
                </c:pt>
                <c:pt idx="278">
                  <c:v>0.5</c:v>
                </c:pt>
                <c:pt idx="279">
                  <c:v>1.0</c:v>
                </c:pt>
                <c:pt idx="280">
                  <c:v>1.0</c:v>
                </c:pt>
                <c:pt idx="281">
                  <c:v>1.0</c:v>
                </c:pt>
                <c:pt idx="282">
                  <c:v>1.0</c:v>
                </c:pt>
                <c:pt idx="283">
                  <c:v>1.0</c:v>
                </c:pt>
                <c:pt idx="284">
                  <c:v>0.5</c:v>
                </c:pt>
                <c:pt idx="285">
                  <c:v>1.0</c:v>
                </c:pt>
                <c:pt idx="286">
                  <c:v>1.0</c:v>
                </c:pt>
                <c:pt idx="287">
                  <c:v>1.0</c:v>
                </c:pt>
                <c:pt idx="288">
                  <c:v>1.0</c:v>
                </c:pt>
                <c:pt idx="289">
                  <c:v>1.0</c:v>
                </c:pt>
                <c:pt idx="290">
                  <c:v>1.0</c:v>
                </c:pt>
                <c:pt idx="291">
                  <c:v>1.0</c:v>
                </c:pt>
                <c:pt idx="292">
                  <c:v>0.5</c:v>
                </c:pt>
                <c:pt idx="293">
                  <c:v>0.5</c:v>
                </c:pt>
                <c:pt idx="294">
                  <c:v>1.0</c:v>
                </c:pt>
                <c:pt idx="295">
                  <c:v>1.0</c:v>
                </c:pt>
                <c:pt idx="296">
                  <c:v>1.0</c:v>
                </c:pt>
                <c:pt idx="297">
                  <c:v>1.0</c:v>
                </c:pt>
                <c:pt idx="298">
                  <c:v>1.0</c:v>
                </c:pt>
                <c:pt idx="299">
                  <c:v>0.0</c:v>
                </c:pt>
                <c:pt idx="300">
                  <c:v>0.5</c:v>
                </c:pt>
                <c:pt idx="301">
                  <c:v>1.0</c:v>
                </c:pt>
                <c:pt idx="302">
                  <c:v>0.0</c:v>
                </c:pt>
                <c:pt idx="303">
                  <c:v>0.5</c:v>
                </c:pt>
                <c:pt idx="304">
                  <c:v>1.0</c:v>
                </c:pt>
                <c:pt idx="305">
                  <c:v>1.0</c:v>
                </c:pt>
                <c:pt idx="306">
                  <c:v>0.5</c:v>
                </c:pt>
                <c:pt idx="307">
                  <c:v>0.5</c:v>
                </c:pt>
                <c:pt idx="308">
                  <c:v>0.5</c:v>
                </c:pt>
                <c:pt idx="309">
                  <c:v>0.5</c:v>
                </c:pt>
                <c:pt idx="310">
                  <c:v>1.0</c:v>
                </c:pt>
                <c:pt idx="311">
                  <c:v>1.0</c:v>
                </c:pt>
                <c:pt idx="312">
                  <c:v>1.0</c:v>
                </c:pt>
                <c:pt idx="313">
                  <c:v>0.5</c:v>
                </c:pt>
                <c:pt idx="314">
                  <c:v>1.0</c:v>
                </c:pt>
                <c:pt idx="315">
                  <c:v>1.0</c:v>
                </c:pt>
                <c:pt idx="316">
                  <c:v>1.0</c:v>
                </c:pt>
                <c:pt idx="317">
                  <c:v>1.0</c:v>
                </c:pt>
                <c:pt idx="318">
                  <c:v>1.0</c:v>
                </c:pt>
                <c:pt idx="319">
                  <c:v>1.0</c:v>
                </c:pt>
                <c:pt idx="320">
                  <c:v>1.0</c:v>
                </c:pt>
                <c:pt idx="321">
                  <c:v>1.0</c:v>
                </c:pt>
                <c:pt idx="322">
                  <c:v>0.5</c:v>
                </c:pt>
                <c:pt idx="323">
                  <c:v>1.0</c:v>
                </c:pt>
                <c:pt idx="324">
                  <c:v>1.0</c:v>
                </c:pt>
                <c:pt idx="325">
                  <c:v>1.0</c:v>
                </c:pt>
                <c:pt idx="326">
                  <c:v>0.5</c:v>
                </c:pt>
                <c:pt idx="327">
                  <c:v>1.0</c:v>
                </c:pt>
                <c:pt idx="328">
                  <c:v>0.5</c:v>
                </c:pt>
                <c:pt idx="329">
                  <c:v>1.0</c:v>
                </c:pt>
                <c:pt idx="330">
                  <c:v>1.0</c:v>
                </c:pt>
                <c:pt idx="331">
                  <c:v>1.0</c:v>
                </c:pt>
                <c:pt idx="332">
                  <c:v>1.0</c:v>
                </c:pt>
                <c:pt idx="333">
                  <c:v>1.0</c:v>
                </c:pt>
                <c:pt idx="334">
                  <c:v>1.0</c:v>
                </c:pt>
                <c:pt idx="335">
                  <c:v>0.5</c:v>
                </c:pt>
                <c:pt idx="336">
                  <c:v>1.0</c:v>
                </c:pt>
                <c:pt idx="337">
                  <c:v>1.0</c:v>
                </c:pt>
                <c:pt idx="338">
                  <c:v>0.5</c:v>
                </c:pt>
                <c:pt idx="339">
                  <c:v>1.0</c:v>
                </c:pt>
                <c:pt idx="340">
                  <c:v>1.0</c:v>
                </c:pt>
                <c:pt idx="341">
                  <c:v>1.0</c:v>
                </c:pt>
                <c:pt idx="342">
                  <c:v>0.5</c:v>
                </c:pt>
                <c:pt idx="343">
                  <c:v>0.5</c:v>
                </c:pt>
                <c:pt idx="344">
                  <c:v>1.0</c:v>
                </c:pt>
                <c:pt idx="345">
                  <c:v>1.0</c:v>
                </c:pt>
                <c:pt idx="346">
                  <c:v>0.5</c:v>
                </c:pt>
                <c:pt idx="347">
                  <c:v>1.0</c:v>
                </c:pt>
                <c:pt idx="348">
                  <c:v>0.5</c:v>
                </c:pt>
                <c:pt idx="349">
                  <c:v>1.0</c:v>
                </c:pt>
                <c:pt idx="350">
                  <c:v>0.5</c:v>
                </c:pt>
                <c:pt idx="351">
                  <c:v>1.0</c:v>
                </c:pt>
                <c:pt idx="352">
                  <c:v>0.5</c:v>
                </c:pt>
                <c:pt idx="353">
                  <c:v>1.0</c:v>
                </c:pt>
                <c:pt idx="354">
                  <c:v>1.0</c:v>
                </c:pt>
                <c:pt idx="355">
                  <c:v>1.0</c:v>
                </c:pt>
                <c:pt idx="356">
                  <c:v>0.5</c:v>
                </c:pt>
                <c:pt idx="357">
                  <c:v>1.0</c:v>
                </c:pt>
                <c:pt idx="358">
                  <c:v>1.0</c:v>
                </c:pt>
                <c:pt idx="359">
                  <c:v>0.0</c:v>
                </c:pt>
                <c:pt idx="360">
                  <c:v>1.0</c:v>
                </c:pt>
                <c:pt idx="361">
                  <c:v>1.0</c:v>
                </c:pt>
                <c:pt idx="362">
                  <c:v>1.0</c:v>
                </c:pt>
                <c:pt idx="363">
                  <c:v>1.0</c:v>
                </c:pt>
                <c:pt idx="364">
                  <c:v>1.0</c:v>
                </c:pt>
                <c:pt idx="365">
                  <c:v>1.0</c:v>
                </c:pt>
                <c:pt idx="366">
                  <c:v>1.0</c:v>
                </c:pt>
                <c:pt idx="367">
                  <c:v>0.0</c:v>
                </c:pt>
                <c:pt idx="368">
                  <c:v>0.5</c:v>
                </c:pt>
                <c:pt idx="369">
                  <c:v>1.0</c:v>
                </c:pt>
                <c:pt idx="370">
                  <c:v>0.5</c:v>
                </c:pt>
                <c:pt idx="371">
                  <c:v>1.0</c:v>
                </c:pt>
                <c:pt idx="372">
                  <c:v>1.0</c:v>
                </c:pt>
                <c:pt idx="373">
                  <c:v>0.0</c:v>
                </c:pt>
                <c:pt idx="374">
                  <c:v>1.0</c:v>
                </c:pt>
                <c:pt idx="375">
                  <c:v>1.0</c:v>
                </c:pt>
                <c:pt idx="376">
                  <c:v>1.0</c:v>
                </c:pt>
                <c:pt idx="377">
                  <c:v>0.0</c:v>
                </c:pt>
                <c:pt idx="378">
                  <c:v>1.0</c:v>
                </c:pt>
                <c:pt idx="379">
                  <c:v>1.0</c:v>
                </c:pt>
                <c:pt idx="380">
                  <c:v>1.0</c:v>
                </c:pt>
                <c:pt idx="381">
                  <c:v>1.0</c:v>
                </c:pt>
                <c:pt idx="382">
                  <c:v>1.0</c:v>
                </c:pt>
                <c:pt idx="383">
                  <c:v>1.0</c:v>
                </c:pt>
                <c:pt idx="384">
                  <c:v>1.0</c:v>
                </c:pt>
                <c:pt idx="385">
                  <c:v>1.0</c:v>
                </c:pt>
                <c:pt idx="386">
                  <c:v>1.0</c:v>
                </c:pt>
                <c:pt idx="387">
                  <c:v>1.0</c:v>
                </c:pt>
                <c:pt idx="388">
                  <c:v>1.0</c:v>
                </c:pt>
                <c:pt idx="389">
                  <c:v>1.0</c:v>
                </c:pt>
                <c:pt idx="390">
                  <c:v>0.0</c:v>
                </c:pt>
                <c:pt idx="391">
                  <c:v>1.0</c:v>
                </c:pt>
                <c:pt idx="392">
                  <c:v>1.0</c:v>
                </c:pt>
                <c:pt idx="393">
                  <c:v>1.0</c:v>
                </c:pt>
                <c:pt idx="394">
                  <c:v>1.0</c:v>
                </c:pt>
                <c:pt idx="395">
                  <c:v>1.0</c:v>
                </c:pt>
                <c:pt idx="396">
                  <c:v>1.0</c:v>
                </c:pt>
                <c:pt idx="397">
                  <c:v>1.0</c:v>
                </c:pt>
                <c:pt idx="398">
                  <c:v>1.0</c:v>
                </c:pt>
                <c:pt idx="399">
                  <c:v>1.0</c:v>
                </c:pt>
                <c:pt idx="400">
                  <c:v>1.0</c:v>
                </c:pt>
                <c:pt idx="401">
                  <c:v>0.0</c:v>
                </c:pt>
                <c:pt idx="402">
                  <c:v>1.0</c:v>
                </c:pt>
                <c:pt idx="403">
                  <c:v>1.0</c:v>
                </c:pt>
                <c:pt idx="404">
                  <c:v>1.0</c:v>
                </c:pt>
                <c:pt idx="405">
                  <c:v>1.0</c:v>
                </c:pt>
                <c:pt idx="406">
                  <c:v>1.0</c:v>
                </c:pt>
                <c:pt idx="407">
                  <c:v>1.0</c:v>
                </c:pt>
                <c:pt idx="408">
                  <c:v>1.0</c:v>
                </c:pt>
                <c:pt idx="409">
                  <c:v>1.0</c:v>
                </c:pt>
                <c:pt idx="410">
                  <c:v>1.0</c:v>
                </c:pt>
                <c:pt idx="411">
                  <c:v>1.0</c:v>
                </c:pt>
                <c:pt idx="412">
                  <c:v>1.0</c:v>
                </c:pt>
                <c:pt idx="413">
                  <c:v>1.0</c:v>
                </c:pt>
                <c:pt idx="414">
                  <c:v>1.0</c:v>
                </c:pt>
                <c:pt idx="415">
                  <c:v>1.0</c:v>
                </c:pt>
                <c:pt idx="416">
                  <c:v>0.0</c:v>
                </c:pt>
                <c:pt idx="417">
                  <c:v>1.0</c:v>
                </c:pt>
                <c:pt idx="418">
                  <c:v>1.0</c:v>
                </c:pt>
                <c:pt idx="419">
                  <c:v>1.0</c:v>
                </c:pt>
                <c:pt idx="420">
                  <c:v>1.0</c:v>
                </c:pt>
                <c:pt idx="421">
                  <c:v>1.0</c:v>
                </c:pt>
                <c:pt idx="422">
                  <c:v>1.0</c:v>
                </c:pt>
                <c:pt idx="423">
                  <c:v>1.0</c:v>
                </c:pt>
                <c:pt idx="424">
                  <c:v>1.0</c:v>
                </c:pt>
                <c:pt idx="425">
                  <c:v>1.0</c:v>
                </c:pt>
                <c:pt idx="426">
                  <c:v>1.0</c:v>
                </c:pt>
                <c:pt idx="427">
                  <c:v>1.0</c:v>
                </c:pt>
                <c:pt idx="428">
                  <c:v>1.0</c:v>
                </c:pt>
                <c:pt idx="429">
                  <c:v>1.0</c:v>
                </c:pt>
                <c:pt idx="430">
                  <c:v>1.0</c:v>
                </c:pt>
                <c:pt idx="431">
                  <c:v>1.0</c:v>
                </c:pt>
                <c:pt idx="432">
                  <c:v>1.0</c:v>
                </c:pt>
                <c:pt idx="433">
                  <c:v>1.0</c:v>
                </c:pt>
                <c:pt idx="434">
                  <c:v>1.0</c:v>
                </c:pt>
                <c:pt idx="435">
                  <c:v>1.0</c:v>
                </c:pt>
                <c:pt idx="436">
                  <c:v>1.0</c:v>
                </c:pt>
                <c:pt idx="437">
                  <c:v>1.0</c:v>
                </c:pt>
                <c:pt idx="438">
                  <c:v>1.0</c:v>
                </c:pt>
                <c:pt idx="439">
                  <c:v>1.0</c:v>
                </c:pt>
                <c:pt idx="440">
                  <c:v>1.0</c:v>
                </c:pt>
                <c:pt idx="441">
                  <c:v>1.0</c:v>
                </c:pt>
                <c:pt idx="442">
                  <c:v>1.0</c:v>
                </c:pt>
                <c:pt idx="443">
                  <c:v>1.0</c:v>
                </c:pt>
                <c:pt idx="444">
                  <c:v>1.0</c:v>
                </c:pt>
                <c:pt idx="445">
                  <c:v>1.0</c:v>
                </c:pt>
                <c:pt idx="446">
                  <c:v>1.0</c:v>
                </c:pt>
                <c:pt idx="447">
                  <c:v>1.0</c:v>
                </c:pt>
                <c:pt idx="448">
                  <c:v>0.5</c:v>
                </c:pt>
                <c:pt idx="449">
                  <c:v>0.0</c:v>
                </c:pt>
                <c:pt idx="450">
                  <c:v>0.5</c:v>
                </c:pt>
                <c:pt idx="451">
                  <c:v>0.0</c:v>
                </c:pt>
                <c:pt idx="452">
                  <c:v>1.0</c:v>
                </c:pt>
                <c:pt idx="453">
                  <c:v>1.0</c:v>
                </c:pt>
                <c:pt idx="454">
                  <c:v>0.5</c:v>
                </c:pt>
                <c:pt idx="455">
                  <c:v>0.5</c:v>
                </c:pt>
                <c:pt idx="456">
                  <c:v>0.0</c:v>
                </c:pt>
                <c:pt idx="457">
                  <c:v>0.5</c:v>
                </c:pt>
                <c:pt idx="458">
                  <c:v>0.5</c:v>
                </c:pt>
                <c:pt idx="459">
                  <c:v>0.5</c:v>
                </c:pt>
                <c:pt idx="460">
                  <c:v>1.0</c:v>
                </c:pt>
                <c:pt idx="461">
                  <c:v>0.5</c:v>
                </c:pt>
                <c:pt idx="462">
                  <c:v>1.0</c:v>
                </c:pt>
                <c:pt idx="463">
                  <c:v>0.5</c:v>
                </c:pt>
                <c:pt idx="464">
                  <c:v>1.0</c:v>
                </c:pt>
                <c:pt idx="465">
                  <c:v>1.0</c:v>
                </c:pt>
                <c:pt idx="466">
                  <c:v>1.0</c:v>
                </c:pt>
                <c:pt idx="467">
                  <c:v>0.5</c:v>
                </c:pt>
                <c:pt idx="468">
                  <c:v>1.0</c:v>
                </c:pt>
                <c:pt idx="469">
                  <c:v>0.5</c:v>
                </c:pt>
                <c:pt idx="470">
                  <c:v>1.0</c:v>
                </c:pt>
                <c:pt idx="471">
                  <c:v>1.0</c:v>
                </c:pt>
                <c:pt idx="472">
                  <c:v>1.0</c:v>
                </c:pt>
                <c:pt idx="473">
                  <c:v>0.0</c:v>
                </c:pt>
                <c:pt idx="474">
                  <c:v>0.5</c:v>
                </c:pt>
                <c:pt idx="475">
                  <c:v>1.0</c:v>
                </c:pt>
                <c:pt idx="476">
                  <c:v>1.0</c:v>
                </c:pt>
                <c:pt idx="477">
                  <c:v>0.5</c:v>
                </c:pt>
                <c:pt idx="478">
                  <c:v>0.5</c:v>
                </c:pt>
                <c:pt idx="479">
                  <c:v>0.5</c:v>
                </c:pt>
                <c:pt idx="480">
                  <c:v>0.0</c:v>
                </c:pt>
                <c:pt idx="481">
                  <c:v>0.0</c:v>
                </c:pt>
                <c:pt idx="482">
                  <c:v>1.0</c:v>
                </c:pt>
                <c:pt idx="483">
                  <c:v>1.0</c:v>
                </c:pt>
                <c:pt idx="484">
                  <c:v>1.0</c:v>
                </c:pt>
                <c:pt idx="485">
                  <c:v>1.0</c:v>
                </c:pt>
                <c:pt idx="486">
                  <c:v>0.5</c:v>
                </c:pt>
                <c:pt idx="487">
                  <c:v>1.0</c:v>
                </c:pt>
                <c:pt idx="488">
                  <c:v>0.5</c:v>
                </c:pt>
                <c:pt idx="489">
                  <c:v>0.5</c:v>
                </c:pt>
                <c:pt idx="490">
                  <c:v>1.0</c:v>
                </c:pt>
                <c:pt idx="491">
                  <c:v>1.0</c:v>
                </c:pt>
                <c:pt idx="492">
                  <c:v>1.0</c:v>
                </c:pt>
                <c:pt idx="493">
                  <c:v>0.5</c:v>
                </c:pt>
                <c:pt idx="494">
                  <c:v>1.0</c:v>
                </c:pt>
                <c:pt idx="495">
                  <c:v>1.0</c:v>
                </c:pt>
                <c:pt idx="496">
                  <c:v>0.5</c:v>
                </c:pt>
                <c:pt idx="497">
                  <c:v>1.0</c:v>
                </c:pt>
                <c:pt idx="498">
                  <c:v>0.5</c:v>
                </c:pt>
                <c:pt idx="499">
                  <c:v>0.5</c:v>
                </c:pt>
                <c:pt idx="500">
                  <c:v>1.0</c:v>
                </c:pt>
                <c:pt idx="501">
                  <c:v>1.0</c:v>
                </c:pt>
                <c:pt idx="502">
                  <c:v>1.0</c:v>
                </c:pt>
                <c:pt idx="503">
                  <c:v>0.5</c:v>
                </c:pt>
                <c:pt idx="504">
                  <c:v>1.0</c:v>
                </c:pt>
                <c:pt idx="505">
                  <c:v>1.0</c:v>
                </c:pt>
                <c:pt idx="506">
                  <c:v>0.5</c:v>
                </c:pt>
                <c:pt idx="507">
                  <c:v>1.0</c:v>
                </c:pt>
                <c:pt idx="508">
                  <c:v>0.5</c:v>
                </c:pt>
                <c:pt idx="509">
                  <c:v>1.0</c:v>
                </c:pt>
                <c:pt idx="510">
                  <c:v>0.5</c:v>
                </c:pt>
                <c:pt idx="511">
                  <c:v>0.5</c:v>
                </c:pt>
                <c:pt idx="512">
                  <c:v>1.0</c:v>
                </c:pt>
                <c:pt idx="513">
                  <c:v>0.0</c:v>
                </c:pt>
                <c:pt idx="514">
                  <c:v>1.0</c:v>
                </c:pt>
                <c:pt idx="515">
                  <c:v>0.0</c:v>
                </c:pt>
                <c:pt idx="516">
                  <c:v>0.5</c:v>
                </c:pt>
                <c:pt idx="517">
                  <c:v>0.5</c:v>
                </c:pt>
                <c:pt idx="518">
                  <c:v>0.5</c:v>
                </c:pt>
                <c:pt idx="519">
                  <c:v>1.0</c:v>
                </c:pt>
                <c:pt idx="520">
                  <c:v>0.5</c:v>
                </c:pt>
                <c:pt idx="521">
                  <c:v>0.0</c:v>
                </c:pt>
                <c:pt idx="522">
                  <c:v>1.0</c:v>
                </c:pt>
                <c:pt idx="523">
                  <c:v>1.0</c:v>
                </c:pt>
                <c:pt idx="524">
                  <c:v>0.0</c:v>
                </c:pt>
                <c:pt idx="525">
                  <c:v>0.0</c:v>
                </c:pt>
                <c:pt idx="526">
                  <c:v>0.5</c:v>
                </c:pt>
                <c:pt idx="527">
                  <c:v>0.5</c:v>
                </c:pt>
                <c:pt idx="528">
                  <c:v>0.5</c:v>
                </c:pt>
                <c:pt idx="529">
                  <c:v>0.5</c:v>
                </c:pt>
                <c:pt idx="530">
                  <c:v>0.5</c:v>
                </c:pt>
                <c:pt idx="531">
                  <c:v>1.0</c:v>
                </c:pt>
                <c:pt idx="532">
                  <c:v>1.0</c:v>
                </c:pt>
                <c:pt idx="533">
                  <c:v>0.0</c:v>
                </c:pt>
                <c:pt idx="534">
                  <c:v>0.5</c:v>
                </c:pt>
                <c:pt idx="535">
                  <c:v>0.5</c:v>
                </c:pt>
                <c:pt idx="536">
                  <c:v>0.5</c:v>
                </c:pt>
                <c:pt idx="537">
                  <c:v>1.0</c:v>
                </c:pt>
                <c:pt idx="538">
                  <c:v>0.5</c:v>
                </c:pt>
                <c:pt idx="539">
                  <c:v>0.5</c:v>
                </c:pt>
                <c:pt idx="540">
                  <c:v>0.0</c:v>
                </c:pt>
                <c:pt idx="541">
                  <c:v>1.0</c:v>
                </c:pt>
                <c:pt idx="542">
                  <c:v>0.5</c:v>
                </c:pt>
                <c:pt idx="543">
                  <c:v>0.0</c:v>
                </c:pt>
                <c:pt idx="544">
                  <c:v>0.5</c:v>
                </c:pt>
                <c:pt idx="545">
                  <c:v>0.5</c:v>
                </c:pt>
                <c:pt idx="546">
                  <c:v>0.5</c:v>
                </c:pt>
                <c:pt idx="547">
                  <c:v>0.0</c:v>
                </c:pt>
                <c:pt idx="548">
                  <c:v>0.5</c:v>
                </c:pt>
                <c:pt idx="549">
                  <c:v>0.5</c:v>
                </c:pt>
                <c:pt idx="550">
                  <c:v>0.0</c:v>
                </c:pt>
                <c:pt idx="551">
                  <c:v>0.5</c:v>
                </c:pt>
                <c:pt idx="552">
                  <c:v>0.5</c:v>
                </c:pt>
                <c:pt idx="553">
                  <c:v>0.0</c:v>
                </c:pt>
                <c:pt idx="554">
                  <c:v>0.5</c:v>
                </c:pt>
                <c:pt idx="555">
                  <c:v>0.5</c:v>
                </c:pt>
                <c:pt idx="556">
                  <c:v>0.5</c:v>
                </c:pt>
                <c:pt idx="557">
                  <c:v>0.5</c:v>
                </c:pt>
                <c:pt idx="558">
                  <c:v>1.0</c:v>
                </c:pt>
                <c:pt idx="559">
                  <c:v>0.5</c:v>
                </c:pt>
                <c:pt idx="560">
                  <c:v>0.5</c:v>
                </c:pt>
                <c:pt idx="561">
                  <c:v>1.0</c:v>
                </c:pt>
                <c:pt idx="562">
                  <c:v>1.0</c:v>
                </c:pt>
                <c:pt idx="563">
                  <c:v>0.0</c:v>
                </c:pt>
                <c:pt idx="564">
                  <c:v>1.0</c:v>
                </c:pt>
                <c:pt idx="565">
                  <c:v>0.5</c:v>
                </c:pt>
                <c:pt idx="566">
                  <c:v>1.0</c:v>
                </c:pt>
                <c:pt idx="567">
                  <c:v>0.0</c:v>
                </c:pt>
                <c:pt idx="568">
                  <c:v>0.0</c:v>
                </c:pt>
                <c:pt idx="569">
                  <c:v>0.0</c:v>
                </c:pt>
                <c:pt idx="570">
                  <c:v>0.0</c:v>
                </c:pt>
                <c:pt idx="571">
                  <c:v>0.5</c:v>
                </c:pt>
                <c:pt idx="572">
                  <c:v>0.5</c:v>
                </c:pt>
                <c:pt idx="573">
                  <c:v>0.0</c:v>
                </c:pt>
                <c:pt idx="574">
                  <c:v>0.0</c:v>
                </c:pt>
                <c:pt idx="575">
                  <c:v>0.5</c:v>
                </c:pt>
                <c:pt idx="576">
                  <c:v>0.5</c:v>
                </c:pt>
                <c:pt idx="577">
                  <c:v>0.5</c:v>
                </c:pt>
                <c:pt idx="578">
                  <c:v>1.0</c:v>
                </c:pt>
                <c:pt idx="579">
                  <c:v>0.5</c:v>
                </c:pt>
                <c:pt idx="580">
                  <c:v>0.0</c:v>
                </c:pt>
                <c:pt idx="581">
                  <c:v>0.5</c:v>
                </c:pt>
                <c:pt idx="582">
                  <c:v>0.0</c:v>
                </c:pt>
                <c:pt idx="583">
                  <c:v>0.0</c:v>
                </c:pt>
                <c:pt idx="584">
                  <c:v>0.5</c:v>
                </c:pt>
                <c:pt idx="585">
                  <c:v>1.0</c:v>
                </c:pt>
                <c:pt idx="586">
                  <c:v>1.0</c:v>
                </c:pt>
                <c:pt idx="587">
                  <c:v>0.5</c:v>
                </c:pt>
                <c:pt idx="588">
                  <c:v>0.5</c:v>
                </c:pt>
                <c:pt idx="589">
                  <c:v>0.5</c:v>
                </c:pt>
                <c:pt idx="590">
                  <c:v>1.0</c:v>
                </c:pt>
                <c:pt idx="591">
                  <c:v>0.5</c:v>
                </c:pt>
                <c:pt idx="592">
                  <c:v>0.5</c:v>
                </c:pt>
                <c:pt idx="593">
                  <c:v>0.0</c:v>
                </c:pt>
                <c:pt idx="594">
                  <c:v>1.0</c:v>
                </c:pt>
                <c:pt idx="595">
                  <c:v>0.5</c:v>
                </c:pt>
                <c:pt idx="596">
                  <c:v>0.5</c:v>
                </c:pt>
                <c:pt idx="597">
                  <c:v>1.0</c:v>
                </c:pt>
                <c:pt idx="598">
                  <c:v>1.0</c:v>
                </c:pt>
                <c:pt idx="599">
                  <c:v>0.0</c:v>
                </c:pt>
                <c:pt idx="600">
                  <c:v>1.0</c:v>
                </c:pt>
                <c:pt idx="601">
                  <c:v>1.0</c:v>
                </c:pt>
                <c:pt idx="602">
                  <c:v>1.0</c:v>
                </c:pt>
                <c:pt idx="603">
                  <c:v>1.0</c:v>
                </c:pt>
                <c:pt idx="604">
                  <c:v>0.0</c:v>
                </c:pt>
                <c:pt idx="605">
                  <c:v>1.0</c:v>
                </c:pt>
                <c:pt idx="606">
                  <c:v>0.0</c:v>
                </c:pt>
                <c:pt idx="607">
                  <c:v>1.0</c:v>
                </c:pt>
                <c:pt idx="608">
                  <c:v>1.0</c:v>
                </c:pt>
                <c:pt idx="609">
                  <c:v>1.0</c:v>
                </c:pt>
                <c:pt idx="610">
                  <c:v>1.0</c:v>
                </c:pt>
                <c:pt idx="611">
                  <c:v>1.0</c:v>
                </c:pt>
                <c:pt idx="612">
                  <c:v>1.0</c:v>
                </c:pt>
                <c:pt idx="613">
                  <c:v>1.0</c:v>
                </c:pt>
                <c:pt idx="614">
                  <c:v>1.0</c:v>
                </c:pt>
                <c:pt idx="615">
                  <c:v>1.0</c:v>
                </c:pt>
                <c:pt idx="616">
                  <c:v>1.0</c:v>
                </c:pt>
                <c:pt idx="617">
                  <c:v>1.0</c:v>
                </c:pt>
                <c:pt idx="618">
                  <c:v>1.0</c:v>
                </c:pt>
                <c:pt idx="619">
                  <c:v>1.0</c:v>
                </c:pt>
                <c:pt idx="620">
                  <c:v>1.0</c:v>
                </c:pt>
                <c:pt idx="621">
                  <c:v>1.0</c:v>
                </c:pt>
                <c:pt idx="622">
                  <c:v>1.0</c:v>
                </c:pt>
                <c:pt idx="623">
                  <c:v>0.0</c:v>
                </c:pt>
                <c:pt idx="624">
                  <c:v>1.0</c:v>
                </c:pt>
                <c:pt idx="625">
                  <c:v>1.0</c:v>
                </c:pt>
                <c:pt idx="626">
                  <c:v>1.0</c:v>
                </c:pt>
                <c:pt idx="627">
                  <c:v>1.0</c:v>
                </c:pt>
                <c:pt idx="628">
                  <c:v>1.0</c:v>
                </c:pt>
                <c:pt idx="629">
                  <c:v>1.0</c:v>
                </c:pt>
                <c:pt idx="630">
                  <c:v>0.0</c:v>
                </c:pt>
                <c:pt idx="631">
                  <c:v>1.0</c:v>
                </c:pt>
                <c:pt idx="632">
                  <c:v>1.0</c:v>
                </c:pt>
                <c:pt idx="633">
                  <c:v>1.0</c:v>
                </c:pt>
                <c:pt idx="634">
                  <c:v>1.0</c:v>
                </c:pt>
                <c:pt idx="635">
                  <c:v>1.0</c:v>
                </c:pt>
                <c:pt idx="636">
                  <c:v>0.0</c:v>
                </c:pt>
                <c:pt idx="637">
                  <c:v>0.0</c:v>
                </c:pt>
                <c:pt idx="638">
                  <c:v>1.0</c:v>
                </c:pt>
                <c:pt idx="639">
                  <c:v>1.0</c:v>
                </c:pt>
                <c:pt idx="640">
                  <c:v>1.0</c:v>
                </c:pt>
                <c:pt idx="641">
                  <c:v>1.0</c:v>
                </c:pt>
                <c:pt idx="642">
                  <c:v>1.0</c:v>
                </c:pt>
                <c:pt idx="643">
                  <c:v>1.0</c:v>
                </c:pt>
                <c:pt idx="644">
                  <c:v>1.0</c:v>
                </c:pt>
                <c:pt idx="645">
                  <c:v>1.0</c:v>
                </c:pt>
                <c:pt idx="646">
                  <c:v>1.0</c:v>
                </c:pt>
                <c:pt idx="647">
                  <c:v>1.0</c:v>
                </c:pt>
                <c:pt idx="648">
                  <c:v>1.0</c:v>
                </c:pt>
                <c:pt idx="649">
                  <c:v>0.0</c:v>
                </c:pt>
                <c:pt idx="650">
                  <c:v>1.0</c:v>
                </c:pt>
                <c:pt idx="651">
                  <c:v>1.0</c:v>
                </c:pt>
                <c:pt idx="652">
                  <c:v>1.0</c:v>
                </c:pt>
                <c:pt idx="653">
                  <c:v>0.0</c:v>
                </c:pt>
                <c:pt idx="654">
                  <c:v>1.0</c:v>
                </c:pt>
                <c:pt idx="655">
                  <c:v>1.0</c:v>
                </c:pt>
                <c:pt idx="656">
                  <c:v>1.0</c:v>
                </c:pt>
                <c:pt idx="657">
                  <c:v>1.0</c:v>
                </c:pt>
                <c:pt idx="658">
                  <c:v>1.0</c:v>
                </c:pt>
                <c:pt idx="659">
                  <c:v>0.0</c:v>
                </c:pt>
                <c:pt idx="660">
                  <c:v>1.0</c:v>
                </c:pt>
                <c:pt idx="661">
                  <c:v>1.0</c:v>
                </c:pt>
                <c:pt idx="662">
                  <c:v>1.0</c:v>
                </c:pt>
                <c:pt idx="663">
                  <c:v>0.0</c:v>
                </c:pt>
                <c:pt idx="664">
                  <c:v>1.0</c:v>
                </c:pt>
                <c:pt idx="665">
                  <c:v>0.0</c:v>
                </c:pt>
                <c:pt idx="666">
                  <c:v>1.0</c:v>
                </c:pt>
                <c:pt idx="667">
                  <c:v>1.0</c:v>
                </c:pt>
                <c:pt idx="668">
                  <c:v>1.0</c:v>
                </c:pt>
                <c:pt idx="669">
                  <c:v>1.0</c:v>
                </c:pt>
                <c:pt idx="670">
                  <c:v>1.0</c:v>
                </c:pt>
                <c:pt idx="671">
                  <c:v>1.0</c:v>
                </c:pt>
                <c:pt idx="672">
                  <c:v>1.0</c:v>
                </c:pt>
                <c:pt idx="673">
                  <c:v>1.0</c:v>
                </c:pt>
                <c:pt idx="674">
                  <c:v>1.0</c:v>
                </c:pt>
                <c:pt idx="675">
                  <c:v>1.0</c:v>
                </c:pt>
                <c:pt idx="676">
                  <c:v>1.0</c:v>
                </c:pt>
                <c:pt idx="677">
                  <c:v>1.0</c:v>
                </c:pt>
                <c:pt idx="678">
                  <c:v>1.0</c:v>
                </c:pt>
                <c:pt idx="679">
                  <c:v>1.0</c:v>
                </c:pt>
                <c:pt idx="680">
                  <c:v>1.0</c:v>
                </c:pt>
                <c:pt idx="681">
                  <c:v>1.0</c:v>
                </c:pt>
                <c:pt idx="682">
                  <c:v>1.0</c:v>
                </c:pt>
                <c:pt idx="683">
                  <c:v>1.0</c:v>
                </c:pt>
                <c:pt idx="684">
                  <c:v>1.0</c:v>
                </c:pt>
                <c:pt idx="685">
                  <c:v>1.0</c:v>
                </c:pt>
                <c:pt idx="686">
                  <c:v>1.0</c:v>
                </c:pt>
                <c:pt idx="687">
                  <c:v>1.0</c:v>
                </c:pt>
                <c:pt idx="688">
                  <c:v>1.0</c:v>
                </c:pt>
                <c:pt idx="689">
                  <c:v>1.0</c:v>
                </c:pt>
                <c:pt idx="690">
                  <c:v>1.0</c:v>
                </c:pt>
                <c:pt idx="691">
                  <c:v>1.0</c:v>
                </c:pt>
                <c:pt idx="692">
                  <c:v>1.0</c:v>
                </c:pt>
                <c:pt idx="693">
                  <c:v>1.0</c:v>
                </c:pt>
                <c:pt idx="694">
                  <c:v>1.0</c:v>
                </c:pt>
                <c:pt idx="695">
                  <c:v>1.0</c:v>
                </c:pt>
                <c:pt idx="696">
                  <c:v>1.0</c:v>
                </c:pt>
                <c:pt idx="697">
                  <c:v>1.0</c:v>
                </c:pt>
                <c:pt idx="698">
                  <c:v>1.0</c:v>
                </c:pt>
                <c:pt idx="699">
                  <c:v>1.0</c:v>
                </c:pt>
                <c:pt idx="700">
                  <c:v>1.0</c:v>
                </c:pt>
                <c:pt idx="701">
                  <c:v>1.0</c:v>
                </c:pt>
                <c:pt idx="702">
                  <c:v>1.0</c:v>
                </c:pt>
                <c:pt idx="703">
                  <c:v>1.0</c:v>
                </c:pt>
                <c:pt idx="704">
                  <c:v>1.0</c:v>
                </c:pt>
                <c:pt idx="705">
                  <c:v>1.0</c:v>
                </c:pt>
                <c:pt idx="706">
                  <c:v>1.0</c:v>
                </c:pt>
                <c:pt idx="707">
                  <c:v>1.0</c:v>
                </c:pt>
                <c:pt idx="708">
                  <c:v>1.0</c:v>
                </c:pt>
                <c:pt idx="709">
                  <c:v>1.0</c:v>
                </c:pt>
                <c:pt idx="710">
                  <c:v>1.0</c:v>
                </c:pt>
                <c:pt idx="711">
                  <c:v>1.0</c:v>
                </c:pt>
                <c:pt idx="712">
                  <c:v>1.0</c:v>
                </c:pt>
                <c:pt idx="713">
                  <c:v>0.5</c:v>
                </c:pt>
                <c:pt idx="714">
                  <c:v>1.0</c:v>
                </c:pt>
                <c:pt idx="715">
                  <c:v>1.0</c:v>
                </c:pt>
                <c:pt idx="716">
                  <c:v>1.0</c:v>
                </c:pt>
                <c:pt idx="717">
                  <c:v>1.0</c:v>
                </c:pt>
                <c:pt idx="718">
                  <c:v>1.0</c:v>
                </c:pt>
                <c:pt idx="719">
                  <c:v>1.0</c:v>
                </c:pt>
                <c:pt idx="720">
                  <c:v>1.0</c:v>
                </c:pt>
                <c:pt idx="721">
                  <c:v>1.0</c:v>
                </c:pt>
                <c:pt idx="722">
                  <c:v>1.0</c:v>
                </c:pt>
                <c:pt idx="723">
                  <c:v>1.0</c:v>
                </c:pt>
                <c:pt idx="724">
                  <c:v>1.0</c:v>
                </c:pt>
                <c:pt idx="725">
                  <c:v>1.0</c:v>
                </c:pt>
                <c:pt idx="726">
                  <c:v>1.0</c:v>
                </c:pt>
                <c:pt idx="727">
                  <c:v>1.0</c:v>
                </c:pt>
                <c:pt idx="728">
                  <c:v>1.0</c:v>
                </c:pt>
                <c:pt idx="729">
                  <c:v>1.0</c:v>
                </c:pt>
                <c:pt idx="730">
                  <c:v>1.0</c:v>
                </c:pt>
                <c:pt idx="731">
                  <c:v>1.0</c:v>
                </c:pt>
                <c:pt idx="732">
                  <c:v>1.0</c:v>
                </c:pt>
                <c:pt idx="733">
                  <c:v>1.0</c:v>
                </c:pt>
                <c:pt idx="734">
                  <c:v>0.5</c:v>
                </c:pt>
                <c:pt idx="735">
                  <c:v>1.0</c:v>
                </c:pt>
                <c:pt idx="736">
                  <c:v>1.0</c:v>
                </c:pt>
                <c:pt idx="737">
                  <c:v>1.0</c:v>
                </c:pt>
                <c:pt idx="738">
                  <c:v>1.0</c:v>
                </c:pt>
                <c:pt idx="739">
                  <c:v>1.0</c:v>
                </c:pt>
                <c:pt idx="740">
                  <c:v>1.0</c:v>
                </c:pt>
                <c:pt idx="741">
                  <c:v>1.0</c:v>
                </c:pt>
                <c:pt idx="742">
                  <c:v>0.5</c:v>
                </c:pt>
                <c:pt idx="743">
                  <c:v>1.0</c:v>
                </c:pt>
                <c:pt idx="744">
                  <c:v>1.0</c:v>
                </c:pt>
                <c:pt idx="745">
                  <c:v>1.0</c:v>
                </c:pt>
                <c:pt idx="746">
                  <c:v>1.0</c:v>
                </c:pt>
                <c:pt idx="747">
                  <c:v>1.0</c:v>
                </c:pt>
                <c:pt idx="748">
                  <c:v>0.5</c:v>
                </c:pt>
                <c:pt idx="749">
                  <c:v>0.5</c:v>
                </c:pt>
                <c:pt idx="750">
                  <c:v>0.5</c:v>
                </c:pt>
                <c:pt idx="751">
                  <c:v>0.5</c:v>
                </c:pt>
                <c:pt idx="752">
                  <c:v>0.5</c:v>
                </c:pt>
                <c:pt idx="753">
                  <c:v>0.5</c:v>
                </c:pt>
                <c:pt idx="754">
                  <c:v>0.5</c:v>
                </c:pt>
                <c:pt idx="755">
                  <c:v>0.5</c:v>
                </c:pt>
                <c:pt idx="756">
                  <c:v>0.5</c:v>
                </c:pt>
                <c:pt idx="757">
                  <c:v>0.5</c:v>
                </c:pt>
                <c:pt idx="758">
                  <c:v>0.0</c:v>
                </c:pt>
                <c:pt idx="759">
                  <c:v>0.5</c:v>
                </c:pt>
                <c:pt idx="760">
                  <c:v>0.5</c:v>
                </c:pt>
                <c:pt idx="761">
                  <c:v>0.5</c:v>
                </c:pt>
                <c:pt idx="762">
                  <c:v>0.5</c:v>
                </c:pt>
                <c:pt idx="763">
                  <c:v>1.0</c:v>
                </c:pt>
                <c:pt idx="764">
                  <c:v>0.5</c:v>
                </c:pt>
                <c:pt idx="765">
                  <c:v>0.5</c:v>
                </c:pt>
                <c:pt idx="766">
                  <c:v>1.0</c:v>
                </c:pt>
                <c:pt idx="767">
                  <c:v>0.5</c:v>
                </c:pt>
                <c:pt idx="768">
                  <c:v>0.5</c:v>
                </c:pt>
                <c:pt idx="769">
                  <c:v>0.5</c:v>
                </c:pt>
                <c:pt idx="770">
                  <c:v>0.5</c:v>
                </c:pt>
                <c:pt idx="771">
                  <c:v>0.5</c:v>
                </c:pt>
                <c:pt idx="772">
                  <c:v>0.5</c:v>
                </c:pt>
                <c:pt idx="773">
                  <c:v>0.5</c:v>
                </c:pt>
                <c:pt idx="774">
                  <c:v>0.5</c:v>
                </c:pt>
                <c:pt idx="775">
                  <c:v>0.5</c:v>
                </c:pt>
                <c:pt idx="776">
                  <c:v>0.5</c:v>
                </c:pt>
                <c:pt idx="777">
                  <c:v>0.5</c:v>
                </c:pt>
                <c:pt idx="778">
                  <c:v>0.5</c:v>
                </c:pt>
                <c:pt idx="779">
                  <c:v>0.5</c:v>
                </c:pt>
                <c:pt idx="780">
                  <c:v>0.5</c:v>
                </c:pt>
                <c:pt idx="781">
                  <c:v>0.5</c:v>
                </c:pt>
                <c:pt idx="782">
                  <c:v>0.5</c:v>
                </c:pt>
                <c:pt idx="783">
                  <c:v>1.0</c:v>
                </c:pt>
                <c:pt idx="784">
                  <c:v>0.5</c:v>
                </c:pt>
                <c:pt idx="785">
                  <c:v>1.0</c:v>
                </c:pt>
                <c:pt idx="786">
                  <c:v>1.0</c:v>
                </c:pt>
                <c:pt idx="787">
                  <c:v>0.5</c:v>
                </c:pt>
                <c:pt idx="788">
                  <c:v>0.0</c:v>
                </c:pt>
                <c:pt idx="789">
                  <c:v>0.5</c:v>
                </c:pt>
                <c:pt idx="790">
                  <c:v>0.0</c:v>
                </c:pt>
                <c:pt idx="791">
                  <c:v>1.0</c:v>
                </c:pt>
                <c:pt idx="792">
                  <c:v>0.5</c:v>
                </c:pt>
                <c:pt idx="793">
                  <c:v>0.5</c:v>
                </c:pt>
                <c:pt idx="794">
                  <c:v>0.5</c:v>
                </c:pt>
                <c:pt idx="795">
                  <c:v>0.5</c:v>
                </c:pt>
                <c:pt idx="796">
                  <c:v>0.5</c:v>
                </c:pt>
                <c:pt idx="797">
                  <c:v>0.5</c:v>
                </c:pt>
                <c:pt idx="798">
                  <c:v>0.0</c:v>
                </c:pt>
                <c:pt idx="799">
                  <c:v>0.5</c:v>
                </c:pt>
                <c:pt idx="800">
                  <c:v>0.5</c:v>
                </c:pt>
                <c:pt idx="801">
                  <c:v>0.5</c:v>
                </c:pt>
                <c:pt idx="802">
                  <c:v>0.5</c:v>
                </c:pt>
                <c:pt idx="803">
                  <c:v>0.5</c:v>
                </c:pt>
                <c:pt idx="804">
                  <c:v>0.5</c:v>
                </c:pt>
                <c:pt idx="805">
                  <c:v>0.5</c:v>
                </c:pt>
                <c:pt idx="806">
                  <c:v>0.5</c:v>
                </c:pt>
                <c:pt idx="807">
                  <c:v>0.5</c:v>
                </c:pt>
                <c:pt idx="808">
                  <c:v>0.5</c:v>
                </c:pt>
                <c:pt idx="809">
                  <c:v>0.5</c:v>
                </c:pt>
                <c:pt idx="810">
                  <c:v>0.5</c:v>
                </c:pt>
                <c:pt idx="811">
                  <c:v>0.5</c:v>
                </c:pt>
                <c:pt idx="812">
                  <c:v>0.5</c:v>
                </c:pt>
                <c:pt idx="813">
                  <c:v>0.5</c:v>
                </c:pt>
                <c:pt idx="814">
                  <c:v>0.5</c:v>
                </c:pt>
                <c:pt idx="815">
                  <c:v>1.0</c:v>
                </c:pt>
                <c:pt idx="816">
                  <c:v>0.5</c:v>
                </c:pt>
                <c:pt idx="817">
                  <c:v>0.5</c:v>
                </c:pt>
                <c:pt idx="818">
                  <c:v>0.5</c:v>
                </c:pt>
                <c:pt idx="819">
                  <c:v>1.0</c:v>
                </c:pt>
                <c:pt idx="820">
                  <c:v>0.5</c:v>
                </c:pt>
                <c:pt idx="821">
                  <c:v>0.5</c:v>
                </c:pt>
                <c:pt idx="822">
                  <c:v>1.0</c:v>
                </c:pt>
                <c:pt idx="823">
                  <c:v>1.0</c:v>
                </c:pt>
                <c:pt idx="824">
                  <c:v>1.0</c:v>
                </c:pt>
                <c:pt idx="825">
                  <c:v>1.0</c:v>
                </c:pt>
                <c:pt idx="826">
                  <c:v>1.0</c:v>
                </c:pt>
                <c:pt idx="827">
                  <c:v>1.0</c:v>
                </c:pt>
                <c:pt idx="828">
                  <c:v>1.0</c:v>
                </c:pt>
                <c:pt idx="829">
                  <c:v>1.0</c:v>
                </c:pt>
                <c:pt idx="830">
                  <c:v>1.0</c:v>
                </c:pt>
                <c:pt idx="831">
                  <c:v>1.0</c:v>
                </c:pt>
                <c:pt idx="832">
                  <c:v>1.0</c:v>
                </c:pt>
                <c:pt idx="833">
                  <c:v>1.0</c:v>
                </c:pt>
                <c:pt idx="834">
                  <c:v>1.0</c:v>
                </c:pt>
                <c:pt idx="835">
                  <c:v>1.0</c:v>
                </c:pt>
                <c:pt idx="836">
                  <c:v>1.0</c:v>
                </c:pt>
                <c:pt idx="837">
                  <c:v>1.0</c:v>
                </c:pt>
                <c:pt idx="838">
                  <c:v>1.0</c:v>
                </c:pt>
                <c:pt idx="839">
                  <c:v>1.0</c:v>
                </c:pt>
                <c:pt idx="840">
                  <c:v>1.0</c:v>
                </c:pt>
                <c:pt idx="841">
                  <c:v>1.0</c:v>
                </c:pt>
                <c:pt idx="842">
                  <c:v>1.0</c:v>
                </c:pt>
                <c:pt idx="843">
                  <c:v>1.0</c:v>
                </c:pt>
                <c:pt idx="844">
                  <c:v>1.0</c:v>
                </c:pt>
                <c:pt idx="845">
                  <c:v>1.0</c:v>
                </c:pt>
                <c:pt idx="846">
                  <c:v>1.0</c:v>
                </c:pt>
                <c:pt idx="847">
                  <c:v>1.0</c:v>
                </c:pt>
                <c:pt idx="848">
                  <c:v>1.0</c:v>
                </c:pt>
                <c:pt idx="849">
                  <c:v>1.0</c:v>
                </c:pt>
                <c:pt idx="850">
                  <c:v>1.0</c:v>
                </c:pt>
                <c:pt idx="851">
                  <c:v>1.0</c:v>
                </c:pt>
                <c:pt idx="852">
                  <c:v>1.0</c:v>
                </c:pt>
                <c:pt idx="853">
                  <c:v>1.0</c:v>
                </c:pt>
                <c:pt idx="854">
                  <c:v>1.0</c:v>
                </c:pt>
                <c:pt idx="855">
                  <c:v>1.0</c:v>
                </c:pt>
                <c:pt idx="856">
                  <c:v>1.0</c:v>
                </c:pt>
                <c:pt idx="857">
                  <c:v>1.0</c:v>
                </c:pt>
                <c:pt idx="858">
                  <c:v>1.0</c:v>
                </c:pt>
                <c:pt idx="859">
                  <c:v>1.0</c:v>
                </c:pt>
                <c:pt idx="860">
                  <c:v>1.0</c:v>
                </c:pt>
                <c:pt idx="861">
                  <c:v>1.0</c:v>
                </c:pt>
                <c:pt idx="862">
                  <c:v>1.0</c:v>
                </c:pt>
                <c:pt idx="863">
                  <c:v>1.0</c:v>
                </c:pt>
                <c:pt idx="864">
                  <c:v>1.0</c:v>
                </c:pt>
                <c:pt idx="865">
                  <c:v>1.0</c:v>
                </c:pt>
                <c:pt idx="866">
                  <c:v>1.0</c:v>
                </c:pt>
                <c:pt idx="867">
                  <c:v>1.0</c:v>
                </c:pt>
                <c:pt idx="868">
                  <c:v>1.0</c:v>
                </c:pt>
                <c:pt idx="869">
                  <c:v>1.0</c:v>
                </c:pt>
                <c:pt idx="870">
                  <c:v>1.0</c:v>
                </c:pt>
                <c:pt idx="871">
                  <c:v>1.0</c:v>
                </c:pt>
                <c:pt idx="872">
                  <c:v>1.0</c:v>
                </c:pt>
                <c:pt idx="873">
                  <c:v>1.0</c:v>
                </c:pt>
                <c:pt idx="874">
                  <c:v>1.0</c:v>
                </c:pt>
                <c:pt idx="875">
                  <c:v>1.0</c:v>
                </c:pt>
                <c:pt idx="876">
                  <c:v>1.0</c:v>
                </c:pt>
                <c:pt idx="877">
                  <c:v>1.0</c:v>
                </c:pt>
                <c:pt idx="878">
                  <c:v>1.0</c:v>
                </c:pt>
                <c:pt idx="879">
                  <c:v>1.0</c:v>
                </c:pt>
                <c:pt idx="880">
                  <c:v>1.0</c:v>
                </c:pt>
                <c:pt idx="881">
                  <c:v>1.0</c:v>
                </c:pt>
                <c:pt idx="882">
                  <c:v>1.0</c:v>
                </c:pt>
                <c:pt idx="883">
                  <c:v>1.0</c:v>
                </c:pt>
                <c:pt idx="884">
                  <c:v>0.0</c:v>
                </c:pt>
                <c:pt idx="885">
                  <c:v>1.0</c:v>
                </c:pt>
                <c:pt idx="886">
                  <c:v>1.0</c:v>
                </c:pt>
                <c:pt idx="887">
                  <c:v>1.0</c:v>
                </c:pt>
                <c:pt idx="888">
                  <c:v>1.0</c:v>
                </c:pt>
                <c:pt idx="889">
                  <c:v>1.0</c:v>
                </c:pt>
                <c:pt idx="890">
                  <c:v>1.0</c:v>
                </c:pt>
                <c:pt idx="891">
                  <c:v>1.0</c:v>
                </c:pt>
                <c:pt idx="892">
                  <c:v>1.0</c:v>
                </c:pt>
                <c:pt idx="893">
                  <c:v>1.0</c:v>
                </c:pt>
                <c:pt idx="894">
                  <c:v>1.0</c:v>
                </c:pt>
                <c:pt idx="895">
                  <c:v>1.0</c:v>
                </c:pt>
                <c:pt idx="896">
                  <c:v>1.0</c:v>
                </c:pt>
                <c:pt idx="897">
                  <c:v>1.0</c:v>
                </c:pt>
              </c:numCache>
            </c:numRef>
          </c:xVal>
          <c:yVal>
            <c:numRef>
              <c:f>ANOVA_HID18!$F$6:$F$905</c:f>
              <c:numCache>
                <c:formatCode>0.000</c:formatCode>
                <c:ptCount val="900"/>
                <c:pt idx="0">
                  <c:v>0.25403233776066</c:v>
                </c:pt>
                <c:pt idx="1">
                  <c:v>0.25403233776066</c:v>
                </c:pt>
                <c:pt idx="2">
                  <c:v>0.25403233776066</c:v>
                </c:pt>
                <c:pt idx="3">
                  <c:v>0.25403233776066</c:v>
                </c:pt>
                <c:pt idx="4">
                  <c:v>0.25403233776066</c:v>
                </c:pt>
                <c:pt idx="5">
                  <c:v>0.25403233776066</c:v>
                </c:pt>
                <c:pt idx="6">
                  <c:v>0.25403233776066</c:v>
                </c:pt>
                <c:pt idx="7">
                  <c:v>0.25403233776066</c:v>
                </c:pt>
                <c:pt idx="8">
                  <c:v>-1.651210195444265</c:v>
                </c:pt>
                <c:pt idx="9">
                  <c:v>0.25403233776066</c:v>
                </c:pt>
                <c:pt idx="10">
                  <c:v>0.25403233776066</c:v>
                </c:pt>
                <c:pt idx="11">
                  <c:v>0.25403233776066</c:v>
                </c:pt>
                <c:pt idx="12">
                  <c:v>0.25403233776066</c:v>
                </c:pt>
                <c:pt idx="13">
                  <c:v>0.25403233776066</c:v>
                </c:pt>
                <c:pt idx="14">
                  <c:v>0.25403233776066</c:v>
                </c:pt>
                <c:pt idx="15">
                  <c:v>0.25403233776066</c:v>
                </c:pt>
                <c:pt idx="16">
                  <c:v>0.25403233776066</c:v>
                </c:pt>
                <c:pt idx="17">
                  <c:v>0.25403233776066</c:v>
                </c:pt>
                <c:pt idx="18">
                  <c:v>-1.651210195444265</c:v>
                </c:pt>
                <c:pt idx="19">
                  <c:v>0.25403233776066</c:v>
                </c:pt>
                <c:pt idx="20">
                  <c:v>0.25403233776066</c:v>
                </c:pt>
                <c:pt idx="21">
                  <c:v>0.25403233776066</c:v>
                </c:pt>
                <c:pt idx="22">
                  <c:v>0.25403233776066</c:v>
                </c:pt>
                <c:pt idx="23">
                  <c:v>0.25403233776066</c:v>
                </c:pt>
                <c:pt idx="24">
                  <c:v>0.25403233776066</c:v>
                </c:pt>
                <c:pt idx="25">
                  <c:v>0.25403233776066</c:v>
                </c:pt>
                <c:pt idx="26">
                  <c:v>0.25403233776066</c:v>
                </c:pt>
                <c:pt idx="27">
                  <c:v>0.25403233776066</c:v>
                </c:pt>
                <c:pt idx="28">
                  <c:v>0.25403233776066</c:v>
                </c:pt>
                <c:pt idx="29">
                  <c:v>0.25403233776066</c:v>
                </c:pt>
                <c:pt idx="30">
                  <c:v>0.25403233776066</c:v>
                </c:pt>
                <c:pt idx="31">
                  <c:v>0.25403233776066</c:v>
                </c:pt>
                <c:pt idx="32">
                  <c:v>0.25403233776066</c:v>
                </c:pt>
                <c:pt idx="33">
                  <c:v>0.25403233776066</c:v>
                </c:pt>
                <c:pt idx="34">
                  <c:v>0.25403233776066</c:v>
                </c:pt>
                <c:pt idx="35">
                  <c:v>0.25403233776066</c:v>
                </c:pt>
                <c:pt idx="36">
                  <c:v>0.25403233776066</c:v>
                </c:pt>
                <c:pt idx="37">
                  <c:v>0.25403233776066</c:v>
                </c:pt>
                <c:pt idx="38">
                  <c:v>-1.651210195444265</c:v>
                </c:pt>
                <c:pt idx="39">
                  <c:v>0.25403233776066</c:v>
                </c:pt>
                <c:pt idx="40">
                  <c:v>0.25403233776066</c:v>
                </c:pt>
                <c:pt idx="41">
                  <c:v>0.25403233776066</c:v>
                </c:pt>
                <c:pt idx="42">
                  <c:v>0.25403233776066</c:v>
                </c:pt>
                <c:pt idx="43">
                  <c:v>0.25403233776066</c:v>
                </c:pt>
                <c:pt idx="44">
                  <c:v>0.25403233776066</c:v>
                </c:pt>
                <c:pt idx="45">
                  <c:v>0.25403233776066</c:v>
                </c:pt>
                <c:pt idx="46">
                  <c:v>0.25403233776066</c:v>
                </c:pt>
                <c:pt idx="47">
                  <c:v>0.25403233776066</c:v>
                </c:pt>
                <c:pt idx="48">
                  <c:v>-1.651210195444265</c:v>
                </c:pt>
                <c:pt idx="49">
                  <c:v>0.25403233776066</c:v>
                </c:pt>
                <c:pt idx="50">
                  <c:v>0.25403233776066</c:v>
                </c:pt>
                <c:pt idx="51">
                  <c:v>0.25403233776066</c:v>
                </c:pt>
                <c:pt idx="52">
                  <c:v>0.25403233776066</c:v>
                </c:pt>
                <c:pt idx="53">
                  <c:v>0.25403233776066</c:v>
                </c:pt>
                <c:pt idx="54">
                  <c:v>0.25403233776066</c:v>
                </c:pt>
                <c:pt idx="55">
                  <c:v>0.25403233776066</c:v>
                </c:pt>
                <c:pt idx="56">
                  <c:v>0.25403233776066</c:v>
                </c:pt>
                <c:pt idx="57">
                  <c:v>0.25403233776066</c:v>
                </c:pt>
                <c:pt idx="58">
                  <c:v>0.25403233776066</c:v>
                </c:pt>
                <c:pt idx="59">
                  <c:v>-1.651210195444265</c:v>
                </c:pt>
                <c:pt idx="60">
                  <c:v>0.25403233776066</c:v>
                </c:pt>
                <c:pt idx="61">
                  <c:v>0.25403233776066</c:v>
                </c:pt>
                <c:pt idx="62">
                  <c:v>0.25403233776066</c:v>
                </c:pt>
                <c:pt idx="63">
                  <c:v>0.25403233776066</c:v>
                </c:pt>
                <c:pt idx="64">
                  <c:v>0.25403233776066</c:v>
                </c:pt>
                <c:pt idx="65">
                  <c:v>0.25403233776066</c:v>
                </c:pt>
                <c:pt idx="66">
                  <c:v>0.25403233776066</c:v>
                </c:pt>
                <c:pt idx="67">
                  <c:v>0.25403233776066</c:v>
                </c:pt>
                <c:pt idx="68">
                  <c:v>0.25403233776066</c:v>
                </c:pt>
                <c:pt idx="69">
                  <c:v>0.25403233776066</c:v>
                </c:pt>
                <c:pt idx="70">
                  <c:v>0.25403233776066</c:v>
                </c:pt>
                <c:pt idx="71">
                  <c:v>0.25403233776066</c:v>
                </c:pt>
                <c:pt idx="72">
                  <c:v>0.25403233776066</c:v>
                </c:pt>
                <c:pt idx="73">
                  <c:v>1.244758455027219</c:v>
                </c:pt>
                <c:pt idx="74">
                  <c:v>1.244758455027219</c:v>
                </c:pt>
                <c:pt idx="75">
                  <c:v>-2.565726611382632</c:v>
                </c:pt>
                <c:pt idx="76">
                  <c:v>-0.660484078177707</c:v>
                </c:pt>
                <c:pt idx="77">
                  <c:v>1.244758455027219</c:v>
                </c:pt>
                <c:pt idx="78">
                  <c:v>-2.565726611382632</c:v>
                </c:pt>
                <c:pt idx="79">
                  <c:v>-0.660484078177707</c:v>
                </c:pt>
                <c:pt idx="80">
                  <c:v>-0.660484078177707</c:v>
                </c:pt>
                <c:pt idx="81">
                  <c:v>1.244758455027219</c:v>
                </c:pt>
                <c:pt idx="82">
                  <c:v>1.244758455027219</c:v>
                </c:pt>
                <c:pt idx="83">
                  <c:v>-2.565726611382632</c:v>
                </c:pt>
                <c:pt idx="84">
                  <c:v>-0.660484078177707</c:v>
                </c:pt>
                <c:pt idx="85">
                  <c:v>-0.660484078177707</c:v>
                </c:pt>
                <c:pt idx="86">
                  <c:v>1.244758455027219</c:v>
                </c:pt>
                <c:pt idx="87">
                  <c:v>1.244758455027219</c:v>
                </c:pt>
                <c:pt idx="88">
                  <c:v>1.244758455027219</c:v>
                </c:pt>
                <c:pt idx="89">
                  <c:v>-0.660484078177707</c:v>
                </c:pt>
                <c:pt idx="90">
                  <c:v>-0.660484078177707</c:v>
                </c:pt>
                <c:pt idx="91">
                  <c:v>1.244758455027219</c:v>
                </c:pt>
                <c:pt idx="92">
                  <c:v>-0.660484078177707</c:v>
                </c:pt>
                <c:pt idx="93">
                  <c:v>1.244758455027219</c:v>
                </c:pt>
                <c:pt idx="94">
                  <c:v>1.244758455027219</c:v>
                </c:pt>
                <c:pt idx="95">
                  <c:v>-2.565726611382632</c:v>
                </c:pt>
                <c:pt idx="96">
                  <c:v>-0.660484078177707</c:v>
                </c:pt>
                <c:pt idx="97">
                  <c:v>-0.660484078177707</c:v>
                </c:pt>
                <c:pt idx="98">
                  <c:v>-0.660484078177707</c:v>
                </c:pt>
                <c:pt idx="99">
                  <c:v>-0.660484078177707</c:v>
                </c:pt>
                <c:pt idx="100">
                  <c:v>-0.660484078177707</c:v>
                </c:pt>
                <c:pt idx="101">
                  <c:v>-0.660484078177707</c:v>
                </c:pt>
                <c:pt idx="102">
                  <c:v>-0.660484078177707</c:v>
                </c:pt>
                <c:pt idx="103">
                  <c:v>-0.660484078177707</c:v>
                </c:pt>
                <c:pt idx="104">
                  <c:v>-0.660484078177707</c:v>
                </c:pt>
                <c:pt idx="105">
                  <c:v>1.244758455027219</c:v>
                </c:pt>
                <c:pt idx="106">
                  <c:v>1.244758455027219</c:v>
                </c:pt>
                <c:pt idx="107">
                  <c:v>1.244758455027219</c:v>
                </c:pt>
                <c:pt idx="108">
                  <c:v>1.244758455027219</c:v>
                </c:pt>
                <c:pt idx="109">
                  <c:v>-0.660484078177707</c:v>
                </c:pt>
                <c:pt idx="110">
                  <c:v>1.244758455027219</c:v>
                </c:pt>
                <c:pt idx="111">
                  <c:v>1.244758455027219</c:v>
                </c:pt>
                <c:pt idx="112">
                  <c:v>1.244758455027219</c:v>
                </c:pt>
                <c:pt idx="113">
                  <c:v>-2.565726611382632</c:v>
                </c:pt>
                <c:pt idx="114">
                  <c:v>1.244758455027219</c:v>
                </c:pt>
                <c:pt idx="115">
                  <c:v>-2.565726611382632</c:v>
                </c:pt>
                <c:pt idx="116">
                  <c:v>1.244758455027219</c:v>
                </c:pt>
                <c:pt idx="117">
                  <c:v>-2.565726611382632</c:v>
                </c:pt>
                <c:pt idx="118">
                  <c:v>-0.660484078177707</c:v>
                </c:pt>
                <c:pt idx="119">
                  <c:v>-0.660484078177707</c:v>
                </c:pt>
                <c:pt idx="120">
                  <c:v>-0.660484078177707</c:v>
                </c:pt>
                <c:pt idx="121">
                  <c:v>-0.660484078177707</c:v>
                </c:pt>
                <c:pt idx="122">
                  <c:v>-0.660484078177707</c:v>
                </c:pt>
                <c:pt idx="123">
                  <c:v>-2.565726611382632</c:v>
                </c:pt>
                <c:pt idx="124">
                  <c:v>-0.660484078177707</c:v>
                </c:pt>
                <c:pt idx="125">
                  <c:v>1.244758455027219</c:v>
                </c:pt>
                <c:pt idx="126">
                  <c:v>-0.660484078177707</c:v>
                </c:pt>
                <c:pt idx="127">
                  <c:v>-0.660484078177707</c:v>
                </c:pt>
                <c:pt idx="128">
                  <c:v>1.244758455027219</c:v>
                </c:pt>
                <c:pt idx="129">
                  <c:v>-0.660484078177707</c:v>
                </c:pt>
                <c:pt idx="130">
                  <c:v>-0.660484078177707</c:v>
                </c:pt>
                <c:pt idx="131">
                  <c:v>1.244758455027219</c:v>
                </c:pt>
                <c:pt idx="132">
                  <c:v>-0.660484078177707</c:v>
                </c:pt>
                <c:pt idx="133">
                  <c:v>-0.660484078177707</c:v>
                </c:pt>
                <c:pt idx="134">
                  <c:v>-0.660484078177707</c:v>
                </c:pt>
                <c:pt idx="135">
                  <c:v>1.244758455027219</c:v>
                </c:pt>
                <c:pt idx="136">
                  <c:v>-0.660484078177707</c:v>
                </c:pt>
                <c:pt idx="137">
                  <c:v>-0.660484078177707</c:v>
                </c:pt>
                <c:pt idx="138">
                  <c:v>1.244758455027219</c:v>
                </c:pt>
                <c:pt idx="139">
                  <c:v>1.244758455027219</c:v>
                </c:pt>
                <c:pt idx="140">
                  <c:v>1.244758455027219</c:v>
                </c:pt>
                <c:pt idx="141">
                  <c:v>1.244758455027219</c:v>
                </c:pt>
                <c:pt idx="142">
                  <c:v>-2.565726611382632</c:v>
                </c:pt>
                <c:pt idx="143">
                  <c:v>-0.660484078177707</c:v>
                </c:pt>
                <c:pt idx="144">
                  <c:v>1.244758455027219</c:v>
                </c:pt>
                <c:pt idx="145">
                  <c:v>-0.660484078177707</c:v>
                </c:pt>
                <c:pt idx="146">
                  <c:v>1.244758455027219</c:v>
                </c:pt>
                <c:pt idx="147">
                  <c:v>1.244758455027219</c:v>
                </c:pt>
                <c:pt idx="148">
                  <c:v>0.0254032337760688</c:v>
                </c:pt>
                <c:pt idx="149">
                  <c:v>0.0254032337760688</c:v>
                </c:pt>
                <c:pt idx="150">
                  <c:v>0.0254032337760688</c:v>
                </c:pt>
                <c:pt idx="151">
                  <c:v>0.0254032337760688</c:v>
                </c:pt>
                <c:pt idx="152">
                  <c:v>0.0254032337760688</c:v>
                </c:pt>
                <c:pt idx="153">
                  <c:v>0.0254032337760688</c:v>
                </c:pt>
                <c:pt idx="154">
                  <c:v>0.0254032337760688</c:v>
                </c:pt>
                <c:pt idx="155">
                  <c:v>0.0254032337760688</c:v>
                </c:pt>
                <c:pt idx="156">
                  <c:v>0.0254032337760688</c:v>
                </c:pt>
                <c:pt idx="157">
                  <c:v>0.0254032337760688</c:v>
                </c:pt>
                <c:pt idx="158">
                  <c:v>0.0254032337760688</c:v>
                </c:pt>
                <c:pt idx="159">
                  <c:v>0.0254032337760688</c:v>
                </c:pt>
                <c:pt idx="160">
                  <c:v>0.0254032337760688</c:v>
                </c:pt>
                <c:pt idx="161">
                  <c:v>0.0254032337760688</c:v>
                </c:pt>
                <c:pt idx="162">
                  <c:v>0.0254032337760688</c:v>
                </c:pt>
                <c:pt idx="163">
                  <c:v>0.0254032337760688</c:v>
                </c:pt>
                <c:pt idx="164">
                  <c:v>0.0254032337760688</c:v>
                </c:pt>
                <c:pt idx="165">
                  <c:v>0.0254032337760688</c:v>
                </c:pt>
                <c:pt idx="166">
                  <c:v>0.0254032337760688</c:v>
                </c:pt>
                <c:pt idx="167">
                  <c:v>0.0254032337760688</c:v>
                </c:pt>
                <c:pt idx="168">
                  <c:v>0.0254032337760688</c:v>
                </c:pt>
                <c:pt idx="169">
                  <c:v>0.0254032337760688</c:v>
                </c:pt>
                <c:pt idx="170">
                  <c:v>0.0254032337760688</c:v>
                </c:pt>
                <c:pt idx="171">
                  <c:v>0.0254032337760688</c:v>
                </c:pt>
                <c:pt idx="172">
                  <c:v>0.0254032337760688</c:v>
                </c:pt>
                <c:pt idx="173">
                  <c:v>0.0254032337760688</c:v>
                </c:pt>
                <c:pt idx="174">
                  <c:v>0.0254032337760688</c:v>
                </c:pt>
                <c:pt idx="175">
                  <c:v>0.0254032337760688</c:v>
                </c:pt>
                <c:pt idx="176">
                  <c:v>0.0254032337760688</c:v>
                </c:pt>
                <c:pt idx="177">
                  <c:v>0.0254032337760688</c:v>
                </c:pt>
                <c:pt idx="178">
                  <c:v>0.0254032337760688</c:v>
                </c:pt>
                <c:pt idx="179">
                  <c:v>0.0254032337760688</c:v>
                </c:pt>
                <c:pt idx="180">
                  <c:v>0.0254032337760688</c:v>
                </c:pt>
                <c:pt idx="181">
                  <c:v>0.0254032337760688</c:v>
                </c:pt>
                <c:pt idx="182">
                  <c:v>0.0254032337760688</c:v>
                </c:pt>
                <c:pt idx="183">
                  <c:v>0.0254032337760688</c:v>
                </c:pt>
                <c:pt idx="184">
                  <c:v>0.0254032337760688</c:v>
                </c:pt>
                <c:pt idx="185">
                  <c:v>0.0254032337760688</c:v>
                </c:pt>
                <c:pt idx="186">
                  <c:v>0.0254032337760688</c:v>
                </c:pt>
                <c:pt idx="187">
                  <c:v>0.0254032337760688</c:v>
                </c:pt>
                <c:pt idx="188">
                  <c:v>0.0254032337760688</c:v>
                </c:pt>
                <c:pt idx="189">
                  <c:v>0.0254032337760688</c:v>
                </c:pt>
                <c:pt idx="190">
                  <c:v>0.0254032337760688</c:v>
                </c:pt>
                <c:pt idx="191">
                  <c:v>0.0254032337760688</c:v>
                </c:pt>
                <c:pt idx="192">
                  <c:v>0.0254032337760688</c:v>
                </c:pt>
                <c:pt idx="193">
                  <c:v>0.0254032337760688</c:v>
                </c:pt>
                <c:pt idx="194">
                  <c:v>0.0254032337760688</c:v>
                </c:pt>
                <c:pt idx="195">
                  <c:v>0.0254032337760688</c:v>
                </c:pt>
                <c:pt idx="196">
                  <c:v>0.0254032337760688</c:v>
                </c:pt>
                <c:pt idx="197">
                  <c:v>0.0254032337760688</c:v>
                </c:pt>
                <c:pt idx="198">
                  <c:v>0.0254032337760688</c:v>
                </c:pt>
                <c:pt idx="199">
                  <c:v>0.0254032337760688</c:v>
                </c:pt>
                <c:pt idx="200">
                  <c:v>0.0254032337760688</c:v>
                </c:pt>
                <c:pt idx="201">
                  <c:v>0.0254032337760688</c:v>
                </c:pt>
                <c:pt idx="202">
                  <c:v>0.0254032337760688</c:v>
                </c:pt>
                <c:pt idx="203">
                  <c:v>0.0254032337760688</c:v>
                </c:pt>
                <c:pt idx="204">
                  <c:v>0.0254032337760688</c:v>
                </c:pt>
                <c:pt idx="205">
                  <c:v>0.0254032337760688</c:v>
                </c:pt>
                <c:pt idx="206">
                  <c:v>0.0254032337760688</c:v>
                </c:pt>
                <c:pt idx="207">
                  <c:v>0.0254032337760688</c:v>
                </c:pt>
                <c:pt idx="208">
                  <c:v>0.0254032337760688</c:v>
                </c:pt>
                <c:pt idx="209">
                  <c:v>-3.785081832633782</c:v>
                </c:pt>
                <c:pt idx="210">
                  <c:v>0.0254032337760688</c:v>
                </c:pt>
                <c:pt idx="211">
                  <c:v>0.0254032337760688</c:v>
                </c:pt>
                <c:pt idx="212">
                  <c:v>0.0254032337760688</c:v>
                </c:pt>
                <c:pt idx="213">
                  <c:v>0.0254032337760688</c:v>
                </c:pt>
                <c:pt idx="214">
                  <c:v>0.0254032337760688</c:v>
                </c:pt>
                <c:pt idx="215">
                  <c:v>0.0254032337760688</c:v>
                </c:pt>
                <c:pt idx="216">
                  <c:v>0.0254032337760688</c:v>
                </c:pt>
                <c:pt idx="217">
                  <c:v>0.0254032337760688</c:v>
                </c:pt>
                <c:pt idx="218">
                  <c:v>0.0254032337760688</c:v>
                </c:pt>
                <c:pt idx="219">
                  <c:v>0.0254032337760688</c:v>
                </c:pt>
                <c:pt idx="220">
                  <c:v>0.0254032337760688</c:v>
                </c:pt>
                <c:pt idx="221">
                  <c:v>0.0254032337760688</c:v>
                </c:pt>
                <c:pt idx="222">
                  <c:v>0.0254032337760688</c:v>
                </c:pt>
                <c:pt idx="223">
                  <c:v>0.220161359392567</c:v>
                </c:pt>
                <c:pt idx="224">
                  <c:v>-1.685081173812358</c:v>
                </c:pt>
                <c:pt idx="225">
                  <c:v>-1.685081173812358</c:v>
                </c:pt>
                <c:pt idx="226">
                  <c:v>0.220161359392567</c:v>
                </c:pt>
                <c:pt idx="227">
                  <c:v>0.220161359392567</c:v>
                </c:pt>
                <c:pt idx="228">
                  <c:v>-1.685081173812358</c:v>
                </c:pt>
                <c:pt idx="229">
                  <c:v>0.220161359392567</c:v>
                </c:pt>
                <c:pt idx="230">
                  <c:v>0.220161359392567</c:v>
                </c:pt>
                <c:pt idx="231">
                  <c:v>-3.590323707017284</c:v>
                </c:pt>
                <c:pt idx="232">
                  <c:v>0.220161359392567</c:v>
                </c:pt>
                <c:pt idx="233">
                  <c:v>-1.685081173812358</c:v>
                </c:pt>
                <c:pt idx="234">
                  <c:v>-1.685081173812358</c:v>
                </c:pt>
                <c:pt idx="235">
                  <c:v>0.220161359392567</c:v>
                </c:pt>
                <c:pt idx="236">
                  <c:v>0.220161359392567</c:v>
                </c:pt>
                <c:pt idx="237">
                  <c:v>0.220161359392567</c:v>
                </c:pt>
                <c:pt idx="238">
                  <c:v>-1.685081173812358</c:v>
                </c:pt>
                <c:pt idx="239">
                  <c:v>0.220161359392567</c:v>
                </c:pt>
                <c:pt idx="240">
                  <c:v>0.220161359392567</c:v>
                </c:pt>
                <c:pt idx="241">
                  <c:v>0.220161359392567</c:v>
                </c:pt>
                <c:pt idx="242">
                  <c:v>0.220161359392567</c:v>
                </c:pt>
                <c:pt idx="243">
                  <c:v>0.220161359392567</c:v>
                </c:pt>
                <c:pt idx="244">
                  <c:v>0.220161359392567</c:v>
                </c:pt>
                <c:pt idx="245">
                  <c:v>0.220161359392567</c:v>
                </c:pt>
                <c:pt idx="246">
                  <c:v>0.220161359392567</c:v>
                </c:pt>
                <c:pt idx="247">
                  <c:v>0.220161359392567</c:v>
                </c:pt>
                <c:pt idx="248">
                  <c:v>0.220161359392567</c:v>
                </c:pt>
                <c:pt idx="249">
                  <c:v>0.220161359392567</c:v>
                </c:pt>
                <c:pt idx="250">
                  <c:v>0.220161359392567</c:v>
                </c:pt>
                <c:pt idx="251">
                  <c:v>-1.685081173812358</c:v>
                </c:pt>
                <c:pt idx="252">
                  <c:v>0.220161359392567</c:v>
                </c:pt>
                <c:pt idx="253">
                  <c:v>-1.685081173812358</c:v>
                </c:pt>
                <c:pt idx="254">
                  <c:v>0.220161359392567</c:v>
                </c:pt>
                <c:pt idx="255">
                  <c:v>0.220161359392567</c:v>
                </c:pt>
                <c:pt idx="256">
                  <c:v>0.220161359392567</c:v>
                </c:pt>
                <c:pt idx="257">
                  <c:v>0.220161359392567</c:v>
                </c:pt>
                <c:pt idx="258">
                  <c:v>0.220161359392567</c:v>
                </c:pt>
                <c:pt idx="259">
                  <c:v>0.220161359392567</c:v>
                </c:pt>
                <c:pt idx="260">
                  <c:v>0.220161359392567</c:v>
                </c:pt>
                <c:pt idx="261">
                  <c:v>0.220161359392567</c:v>
                </c:pt>
                <c:pt idx="262">
                  <c:v>0.220161359392567</c:v>
                </c:pt>
                <c:pt idx="263">
                  <c:v>-1.685081173812358</c:v>
                </c:pt>
                <c:pt idx="264">
                  <c:v>0.220161359392567</c:v>
                </c:pt>
                <c:pt idx="265">
                  <c:v>0.220161359392567</c:v>
                </c:pt>
                <c:pt idx="266">
                  <c:v>0.220161359392567</c:v>
                </c:pt>
                <c:pt idx="267">
                  <c:v>0.220161359392567</c:v>
                </c:pt>
                <c:pt idx="268">
                  <c:v>0.220161359392567</c:v>
                </c:pt>
                <c:pt idx="269">
                  <c:v>0.220161359392567</c:v>
                </c:pt>
                <c:pt idx="270">
                  <c:v>0.220161359392567</c:v>
                </c:pt>
                <c:pt idx="271">
                  <c:v>0.220161359392567</c:v>
                </c:pt>
                <c:pt idx="272">
                  <c:v>-1.685081173812358</c:v>
                </c:pt>
                <c:pt idx="273">
                  <c:v>0.220161359392567</c:v>
                </c:pt>
                <c:pt idx="274">
                  <c:v>0.220161359392567</c:v>
                </c:pt>
                <c:pt idx="275">
                  <c:v>-1.685081173812358</c:v>
                </c:pt>
                <c:pt idx="276">
                  <c:v>0.220161359392567</c:v>
                </c:pt>
                <c:pt idx="277">
                  <c:v>0.220161359392567</c:v>
                </c:pt>
                <c:pt idx="278">
                  <c:v>-1.685081173812358</c:v>
                </c:pt>
                <c:pt idx="279">
                  <c:v>0.220161359392567</c:v>
                </c:pt>
                <c:pt idx="280">
                  <c:v>0.220161359392567</c:v>
                </c:pt>
                <c:pt idx="281">
                  <c:v>0.220161359392567</c:v>
                </c:pt>
                <c:pt idx="282">
                  <c:v>0.220161359392567</c:v>
                </c:pt>
                <c:pt idx="283">
                  <c:v>0.220161359392567</c:v>
                </c:pt>
                <c:pt idx="284">
                  <c:v>-1.685081173812358</c:v>
                </c:pt>
                <c:pt idx="285">
                  <c:v>0.220161359392567</c:v>
                </c:pt>
                <c:pt idx="286">
                  <c:v>0.220161359392567</c:v>
                </c:pt>
                <c:pt idx="287">
                  <c:v>0.220161359392567</c:v>
                </c:pt>
                <c:pt idx="288">
                  <c:v>0.220161359392567</c:v>
                </c:pt>
                <c:pt idx="289">
                  <c:v>0.220161359392567</c:v>
                </c:pt>
                <c:pt idx="290">
                  <c:v>0.220161359392567</c:v>
                </c:pt>
                <c:pt idx="291">
                  <c:v>0.220161359392567</c:v>
                </c:pt>
                <c:pt idx="292">
                  <c:v>-1.685081173812358</c:v>
                </c:pt>
                <c:pt idx="293">
                  <c:v>-1.685081173812358</c:v>
                </c:pt>
                <c:pt idx="294">
                  <c:v>0.220161359392567</c:v>
                </c:pt>
                <c:pt idx="295">
                  <c:v>0.220161359392567</c:v>
                </c:pt>
                <c:pt idx="296">
                  <c:v>0.220161359392567</c:v>
                </c:pt>
                <c:pt idx="297">
                  <c:v>0.220161359392567</c:v>
                </c:pt>
                <c:pt idx="298">
                  <c:v>1.210887476659126</c:v>
                </c:pt>
                <c:pt idx="299">
                  <c:v>-2.599597589750725</c:v>
                </c:pt>
                <c:pt idx="300">
                  <c:v>-0.6943550565458</c:v>
                </c:pt>
                <c:pt idx="301">
                  <c:v>1.210887476659126</c:v>
                </c:pt>
                <c:pt idx="302">
                  <c:v>-2.599597589750725</c:v>
                </c:pt>
                <c:pt idx="303">
                  <c:v>-0.6943550565458</c:v>
                </c:pt>
                <c:pt idx="304">
                  <c:v>1.210887476659126</c:v>
                </c:pt>
                <c:pt idx="305">
                  <c:v>1.210887476659126</c:v>
                </c:pt>
                <c:pt idx="306">
                  <c:v>-0.6943550565458</c:v>
                </c:pt>
                <c:pt idx="307">
                  <c:v>-0.6943550565458</c:v>
                </c:pt>
                <c:pt idx="308">
                  <c:v>-0.6943550565458</c:v>
                </c:pt>
                <c:pt idx="309">
                  <c:v>-0.6943550565458</c:v>
                </c:pt>
                <c:pt idx="310">
                  <c:v>1.210887476659126</c:v>
                </c:pt>
                <c:pt idx="311">
                  <c:v>1.210887476659126</c:v>
                </c:pt>
                <c:pt idx="312">
                  <c:v>1.210887476659126</c:v>
                </c:pt>
                <c:pt idx="313">
                  <c:v>-0.6943550565458</c:v>
                </c:pt>
                <c:pt idx="314">
                  <c:v>1.210887476659126</c:v>
                </c:pt>
                <c:pt idx="315">
                  <c:v>1.210887476659126</c:v>
                </c:pt>
                <c:pt idx="316">
                  <c:v>1.210887476659126</c:v>
                </c:pt>
                <c:pt idx="317">
                  <c:v>1.210887476659126</c:v>
                </c:pt>
                <c:pt idx="318">
                  <c:v>1.210887476659126</c:v>
                </c:pt>
                <c:pt idx="319">
                  <c:v>1.210887476659126</c:v>
                </c:pt>
                <c:pt idx="320">
                  <c:v>1.210887476659126</c:v>
                </c:pt>
                <c:pt idx="321">
                  <c:v>1.210887476659126</c:v>
                </c:pt>
                <c:pt idx="322">
                  <c:v>-0.6943550565458</c:v>
                </c:pt>
                <c:pt idx="323">
                  <c:v>1.210887476659126</c:v>
                </c:pt>
                <c:pt idx="324">
                  <c:v>1.210887476659126</c:v>
                </c:pt>
                <c:pt idx="325">
                  <c:v>1.210887476659126</c:v>
                </c:pt>
                <c:pt idx="326">
                  <c:v>-0.6943550565458</c:v>
                </c:pt>
                <c:pt idx="327">
                  <c:v>1.210887476659126</c:v>
                </c:pt>
                <c:pt idx="328">
                  <c:v>-0.6943550565458</c:v>
                </c:pt>
                <c:pt idx="329">
                  <c:v>1.210887476659126</c:v>
                </c:pt>
                <c:pt idx="330">
                  <c:v>1.210887476659126</c:v>
                </c:pt>
                <c:pt idx="331">
                  <c:v>1.210887476659126</c:v>
                </c:pt>
                <c:pt idx="332">
                  <c:v>1.210887476659126</c:v>
                </c:pt>
                <c:pt idx="333">
                  <c:v>1.210887476659126</c:v>
                </c:pt>
                <c:pt idx="334">
                  <c:v>1.210887476659126</c:v>
                </c:pt>
                <c:pt idx="335">
                  <c:v>-0.6943550565458</c:v>
                </c:pt>
                <c:pt idx="336">
                  <c:v>1.210887476659126</c:v>
                </c:pt>
                <c:pt idx="337">
                  <c:v>1.210887476659126</c:v>
                </c:pt>
                <c:pt idx="338">
                  <c:v>-0.6943550565458</c:v>
                </c:pt>
                <c:pt idx="339">
                  <c:v>1.210887476659126</c:v>
                </c:pt>
                <c:pt idx="340">
                  <c:v>1.210887476659126</c:v>
                </c:pt>
                <c:pt idx="341">
                  <c:v>1.210887476659126</c:v>
                </c:pt>
                <c:pt idx="342">
                  <c:v>-0.6943550565458</c:v>
                </c:pt>
                <c:pt idx="343">
                  <c:v>-0.6943550565458</c:v>
                </c:pt>
                <c:pt idx="344">
                  <c:v>1.210887476659126</c:v>
                </c:pt>
                <c:pt idx="345">
                  <c:v>1.210887476659126</c:v>
                </c:pt>
                <c:pt idx="346">
                  <c:v>-0.6943550565458</c:v>
                </c:pt>
                <c:pt idx="347">
                  <c:v>1.210887476659126</c:v>
                </c:pt>
                <c:pt idx="348">
                  <c:v>-0.6943550565458</c:v>
                </c:pt>
                <c:pt idx="349">
                  <c:v>1.210887476659126</c:v>
                </c:pt>
                <c:pt idx="350">
                  <c:v>-0.6943550565458</c:v>
                </c:pt>
                <c:pt idx="351">
                  <c:v>1.210887476659126</c:v>
                </c:pt>
                <c:pt idx="352">
                  <c:v>-0.6943550565458</c:v>
                </c:pt>
                <c:pt idx="353">
                  <c:v>1.210887476659126</c:v>
                </c:pt>
                <c:pt idx="354">
                  <c:v>1.210887476659126</c:v>
                </c:pt>
                <c:pt idx="355">
                  <c:v>1.210887476659126</c:v>
                </c:pt>
                <c:pt idx="356">
                  <c:v>-0.6943550565458</c:v>
                </c:pt>
                <c:pt idx="357">
                  <c:v>1.210887476659126</c:v>
                </c:pt>
                <c:pt idx="358">
                  <c:v>1.210887476659126</c:v>
                </c:pt>
                <c:pt idx="359">
                  <c:v>-2.599597589750725</c:v>
                </c:pt>
                <c:pt idx="360">
                  <c:v>1.210887476659126</c:v>
                </c:pt>
                <c:pt idx="361">
                  <c:v>1.210887476659126</c:v>
                </c:pt>
                <c:pt idx="362">
                  <c:v>1.210887476659126</c:v>
                </c:pt>
                <c:pt idx="363">
                  <c:v>1.210887476659126</c:v>
                </c:pt>
                <c:pt idx="364">
                  <c:v>1.210887476659126</c:v>
                </c:pt>
                <c:pt idx="365">
                  <c:v>1.210887476659126</c:v>
                </c:pt>
                <c:pt idx="366">
                  <c:v>1.210887476659126</c:v>
                </c:pt>
                <c:pt idx="367">
                  <c:v>-2.599597589750725</c:v>
                </c:pt>
                <c:pt idx="368">
                  <c:v>-0.6943550565458</c:v>
                </c:pt>
                <c:pt idx="369">
                  <c:v>1.210887476659126</c:v>
                </c:pt>
                <c:pt idx="370">
                  <c:v>-0.6943550565458</c:v>
                </c:pt>
                <c:pt idx="371">
                  <c:v>1.210887476659126</c:v>
                </c:pt>
                <c:pt idx="372">
                  <c:v>1.210887476659126</c:v>
                </c:pt>
                <c:pt idx="373">
                  <c:v>-3.818952811001875</c:v>
                </c:pt>
                <c:pt idx="374">
                  <c:v>-0.00846774459202406</c:v>
                </c:pt>
                <c:pt idx="375">
                  <c:v>-0.00846774459202406</c:v>
                </c:pt>
                <c:pt idx="376">
                  <c:v>-0.00846774459202406</c:v>
                </c:pt>
                <c:pt idx="377">
                  <c:v>-3.818952811001875</c:v>
                </c:pt>
                <c:pt idx="378">
                  <c:v>-0.00846774459202406</c:v>
                </c:pt>
                <c:pt idx="379">
                  <c:v>-0.00846774459202406</c:v>
                </c:pt>
                <c:pt idx="380">
                  <c:v>-0.00846774459202406</c:v>
                </c:pt>
                <c:pt idx="381">
                  <c:v>-0.00846774459202406</c:v>
                </c:pt>
                <c:pt idx="382">
                  <c:v>-0.00846774459202406</c:v>
                </c:pt>
                <c:pt idx="383">
                  <c:v>-0.00846774459202406</c:v>
                </c:pt>
                <c:pt idx="384">
                  <c:v>-0.00846774459202406</c:v>
                </c:pt>
                <c:pt idx="385">
                  <c:v>-0.00846774459202406</c:v>
                </c:pt>
                <c:pt idx="386">
                  <c:v>-0.00846774459202406</c:v>
                </c:pt>
                <c:pt idx="387">
                  <c:v>-0.00846774459202406</c:v>
                </c:pt>
                <c:pt idx="388">
                  <c:v>-0.00846774459202406</c:v>
                </c:pt>
                <c:pt idx="389">
                  <c:v>-0.00846774459202406</c:v>
                </c:pt>
                <c:pt idx="390">
                  <c:v>-3.818952811001875</c:v>
                </c:pt>
                <c:pt idx="391">
                  <c:v>-0.00846774459202406</c:v>
                </c:pt>
                <c:pt idx="392">
                  <c:v>-0.00846774459202406</c:v>
                </c:pt>
                <c:pt idx="393">
                  <c:v>-0.00846774459202406</c:v>
                </c:pt>
                <c:pt idx="394">
                  <c:v>-0.00846774459202406</c:v>
                </c:pt>
                <c:pt idx="395">
                  <c:v>-0.00846774459202406</c:v>
                </c:pt>
                <c:pt idx="396">
                  <c:v>-0.00846774459202406</c:v>
                </c:pt>
                <c:pt idx="397">
                  <c:v>-0.00846774459202406</c:v>
                </c:pt>
                <c:pt idx="398">
                  <c:v>-0.00846774459202406</c:v>
                </c:pt>
                <c:pt idx="399">
                  <c:v>-0.00846774459202406</c:v>
                </c:pt>
                <c:pt idx="400">
                  <c:v>-0.00846774459202406</c:v>
                </c:pt>
                <c:pt idx="401">
                  <c:v>-3.818952811001875</c:v>
                </c:pt>
                <c:pt idx="402">
                  <c:v>-0.00846774459202406</c:v>
                </c:pt>
                <c:pt idx="403">
                  <c:v>-0.00846774459202406</c:v>
                </c:pt>
                <c:pt idx="404">
                  <c:v>-0.00846774459202406</c:v>
                </c:pt>
                <c:pt idx="405">
                  <c:v>-0.00846774459202406</c:v>
                </c:pt>
                <c:pt idx="406">
                  <c:v>-0.00846774459202406</c:v>
                </c:pt>
                <c:pt idx="407">
                  <c:v>-0.00846774459202406</c:v>
                </c:pt>
                <c:pt idx="408">
                  <c:v>-0.00846774459202406</c:v>
                </c:pt>
                <c:pt idx="409">
                  <c:v>-0.00846774459202406</c:v>
                </c:pt>
                <c:pt idx="410">
                  <c:v>-0.00846774459202406</c:v>
                </c:pt>
                <c:pt idx="411">
                  <c:v>-0.00846774459202406</c:v>
                </c:pt>
                <c:pt idx="412">
                  <c:v>-0.00846774459202406</c:v>
                </c:pt>
                <c:pt idx="413">
                  <c:v>-0.00846774459202406</c:v>
                </c:pt>
                <c:pt idx="414">
                  <c:v>-0.00846774459202406</c:v>
                </c:pt>
                <c:pt idx="415">
                  <c:v>-0.00846774459202406</c:v>
                </c:pt>
                <c:pt idx="416">
                  <c:v>-3.818952811001875</c:v>
                </c:pt>
                <c:pt idx="417">
                  <c:v>-0.00846774459202406</c:v>
                </c:pt>
                <c:pt idx="418">
                  <c:v>-0.00846774459202406</c:v>
                </c:pt>
                <c:pt idx="419">
                  <c:v>-0.00846774459202406</c:v>
                </c:pt>
                <c:pt idx="420">
                  <c:v>-0.00846774459202406</c:v>
                </c:pt>
                <c:pt idx="421">
                  <c:v>-0.00846774459202406</c:v>
                </c:pt>
                <c:pt idx="422">
                  <c:v>-0.00846774459202406</c:v>
                </c:pt>
                <c:pt idx="423">
                  <c:v>-0.00846774459202406</c:v>
                </c:pt>
                <c:pt idx="424">
                  <c:v>-0.00846774459202406</c:v>
                </c:pt>
                <c:pt idx="425">
                  <c:v>-0.00846774459202406</c:v>
                </c:pt>
                <c:pt idx="426">
                  <c:v>-0.00846774459202406</c:v>
                </c:pt>
                <c:pt idx="427">
                  <c:v>-0.00846774459202406</c:v>
                </c:pt>
                <c:pt idx="428">
                  <c:v>-0.00846774459202406</c:v>
                </c:pt>
                <c:pt idx="429">
                  <c:v>-0.00846774459202406</c:v>
                </c:pt>
                <c:pt idx="430">
                  <c:v>-0.00846774459202406</c:v>
                </c:pt>
                <c:pt idx="431">
                  <c:v>-0.00846774459202406</c:v>
                </c:pt>
                <c:pt idx="432">
                  <c:v>-0.00846774459202406</c:v>
                </c:pt>
                <c:pt idx="433">
                  <c:v>-0.00846774459202406</c:v>
                </c:pt>
                <c:pt idx="434">
                  <c:v>-0.00846774459202406</c:v>
                </c:pt>
                <c:pt idx="435">
                  <c:v>-0.00846774459202406</c:v>
                </c:pt>
                <c:pt idx="436">
                  <c:v>-0.00846774459202406</c:v>
                </c:pt>
                <c:pt idx="437">
                  <c:v>-0.00846774459202406</c:v>
                </c:pt>
                <c:pt idx="438">
                  <c:v>-0.00846774459202406</c:v>
                </c:pt>
                <c:pt idx="439">
                  <c:v>-0.00846774459202406</c:v>
                </c:pt>
                <c:pt idx="440">
                  <c:v>-0.00846774459202406</c:v>
                </c:pt>
                <c:pt idx="441">
                  <c:v>-0.00846774459202406</c:v>
                </c:pt>
                <c:pt idx="442">
                  <c:v>-0.00846774459202406</c:v>
                </c:pt>
                <c:pt idx="443">
                  <c:v>-0.00846774459202406</c:v>
                </c:pt>
                <c:pt idx="444">
                  <c:v>-0.00846774459202406</c:v>
                </c:pt>
                <c:pt idx="445">
                  <c:v>-0.00846774459202406</c:v>
                </c:pt>
                <c:pt idx="446">
                  <c:v>-0.00846774459202406</c:v>
                </c:pt>
                <c:pt idx="447">
                  <c:v>-0.00846774459202406</c:v>
                </c:pt>
                <c:pt idx="448">
                  <c:v>-0.880645437570278</c:v>
                </c:pt>
                <c:pt idx="449">
                  <c:v>-2.785887970775203</c:v>
                </c:pt>
                <c:pt idx="450">
                  <c:v>-0.880645437570278</c:v>
                </c:pt>
                <c:pt idx="451">
                  <c:v>-2.785887970775203</c:v>
                </c:pt>
                <c:pt idx="452">
                  <c:v>1.024597095634648</c:v>
                </c:pt>
                <c:pt idx="453">
                  <c:v>1.024597095634648</c:v>
                </c:pt>
                <c:pt idx="454">
                  <c:v>-0.880645437570278</c:v>
                </c:pt>
                <c:pt idx="455">
                  <c:v>-0.880645437570278</c:v>
                </c:pt>
                <c:pt idx="456">
                  <c:v>-2.785887970775203</c:v>
                </c:pt>
                <c:pt idx="457">
                  <c:v>-0.880645437570278</c:v>
                </c:pt>
                <c:pt idx="458">
                  <c:v>-0.880645437570278</c:v>
                </c:pt>
                <c:pt idx="459">
                  <c:v>-0.880645437570278</c:v>
                </c:pt>
                <c:pt idx="460">
                  <c:v>1.024597095634648</c:v>
                </c:pt>
                <c:pt idx="461">
                  <c:v>-0.880645437570278</c:v>
                </c:pt>
                <c:pt idx="462">
                  <c:v>1.024597095634648</c:v>
                </c:pt>
                <c:pt idx="463">
                  <c:v>-0.880645437570278</c:v>
                </c:pt>
                <c:pt idx="464">
                  <c:v>1.024597095634648</c:v>
                </c:pt>
                <c:pt idx="465">
                  <c:v>1.024597095634648</c:v>
                </c:pt>
                <c:pt idx="466">
                  <c:v>1.024597095634648</c:v>
                </c:pt>
                <c:pt idx="467">
                  <c:v>-0.880645437570278</c:v>
                </c:pt>
                <c:pt idx="468">
                  <c:v>1.024597095634648</c:v>
                </c:pt>
                <c:pt idx="469">
                  <c:v>-0.880645437570278</c:v>
                </c:pt>
                <c:pt idx="470">
                  <c:v>1.024597095634648</c:v>
                </c:pt>
                <c:pt idx="471">
                  <c:v>1.024597095634648</c:v>
                </c:pt>
                <c:pt idx="472">
                  <c:v>1.024597095634648</c:v>
                </c:pt>
                <c:pt idx="473">
                  <c:v>-2.785887970775203</c:v>
                </c:pt>
                <c:pt idx="474">
                  <c:v>-0.880645437570278</c:v>
                </c:pt>
                <c:pt idx="475">
                  <c:v>1.024597095634648</c:v>
                </c:pt>
                <c:pt idx="476">
                  <c:v>1.024597095634648</c:v>
                </c:pt>
                <c:pt idx="477">
                  <c:v>-0.880645437570278</c:v>
                </c:pt>
                <c:pt idx="478">
                  <c:v>-0.880645437570278</c:v>
                </c:pt>
                <c:pt idx="479">
                  <c:v>-0.880645437570278</c:v>
                </c:pt>
                <c:pt idx="480">
                  <c:v>-2.785887970775203</c:v>
                </c:pt>
                <c:pt idx="481">
                  <c:v>-2.785887970775203</c:v>
                </c:pt>
                <c:pt idx="482">
                  <c:v>1.024597095634648</c:v>
                </c:pt>
                <c:pt idx="483">
                  <c:v>1.024597095634648</c:v>
                </c:pt>
                <c:pt idx="484">
                  <c:v>1.024597095634648</c:v>
                </c:pt>
                <c:pt idx="485">
                  <c:v>1.024597095634648</c:v>
                </c:pt>
                <c:pt idx="486">
                  <c:v>-0.880645437570278</c:v>
                </c:pt>
                <c:pt idx="487">
                  <c:v>1.024597095634648</c:v>
                </c:pt>
                <c:pt idx="488">
                  <c:v>-0.880645437570278</c:v>
                </c:pt>
                <c:pt idx="489">
                  <c:v>-0.880645437570278</c:v>
                </c:pt>
                <c:pt idx="490">
                  <c:v>1.024597095634648</c:v>
                </c:pt>
                <c:pt idx="491">
                  <c:v>1.024597095634648</c:v>
                </c:pt>
                <c:pt idx="492">
                  <c:v>1.024597095634648</c:v>
                </c:pt>
                <c:pt idx="493">
                  <c:v>-0.880645437570278</c:v>
                </c:pt>
                <c:pt idx="494">
                  <c:v>1.024597095634648</c:v>
                </c:pt>
                <c:pt idx="495">
                  <c:v>1.024597095634648</c:v>
                </c:pt>
                <c:pt idx="496">
                  <c:v>-0.880645437570278</c:v>
                </c:pt>
                <c:pt idx="497">
                  <c:v>1.024597095634648</c:v>
                </c:pt>
                <c:pt idx="498">
                  <c:v>-0.880645437570278</c:v>
                </c:pt>
                <c:pt idx="499">
                  <c:v>-0.880645437570278</c:v>
                </c:pt>
                <c:pt idx="500">
                  <c:v>1.024597095634648</c:v>
                </c:pt>
                <c:pt idx="501">
                  <c:v>1.024597095634648</c:v>
                </c:pt>
                <c:pt idx="502">
                  <c:v>1.024597095634648</c:v>
                </c:pt>
                <c:pt idx="503">
                  <c:v>-0.880645437570278</c:v>
                </c:pt>
                <c:pt idx="504">
                  <c:v>1.024597095634648</c:v>
                </c:pt>
                <c:pt idx="505">
                  <c:v>1.024597095634648</c:v>
                </c:pt>
                <c:pt idx="506">
                  <c:v>-0.880645437570278</c:v>
                </c:pt>
                <c:pt idx="507">
                  <c:v>1.024597095634648</c:v>
                </c:pt>
                <c:pt idx="508">
                  <c:v>-0.880645437570278</c:v>
                </c:pt>
                <c:pt idx="509">
                  <c:v>1.024597095634648</c:v>
                </c:pt>
                <c:pt idx="510">
                  <c:v>-0.880645437570278</c:v>
                </c:pt>
                <c:pt idx="511">
                  <c:v>-0.880645437570278</c:v>
                </c:pt>
                <c:pt idx="512">
                  <c:v>1.024597095634648</c:v>
                </c:pt>
                <c:pt idx="513">
                  <c:v>-2.785887970775203</c:v>
                </c:pt>
                <c:pt idx="514">
                  <c:v>1.024597095634648</c:v>
                </c:pt>
                <c:pt idx="515">
                  <c:v>-2.785887970775203</c:v>
                </c:pt>
                <c:pt idx="516">
                  <c:v>-0.880645437570278</c:v>
                </c:pt>
                <c:pt idx="517">
                  <c:v>-0.880645437570278</c:v>
                </c:pt>
                <c:pt idx="518">
                  <c:v>-0.880645437570278</c:v>
                </c:pt>
                <c:pt idx="519">
                  <c:v>1.024597095634648</c:v>
                </c:pt>
                <c:pt idx="520">
                  <c:v>-0.880645437570278</c:v>
                </c:pt>
                <c:pt idx="521">
                  <c:v>-2.785887970775203</c:v>
                </c:pt>
                <c:pt idx="522">
                  <c:v>1.024597095634648</c:v>
                </c:pt>
                <c:pt idx="523">
                  <c:v>2.015323212901206</c:v>
                </c:pt>
                <c:pt idx="524">
                  <c:v>-1.795161853508645</c:v>
                </c:pt>
                <c:pt idx="525">
                  <c:v>-1.795161853508645</c:v>
                </c:pt>
                <c:pt idx="526">
                  <c:v>0.110080679696281</c:v>
                </c:pt>
                <c:pt idx="527">
                  <c:v>0.110080679696281</c:v>
                </c:pt>
                <c:pt idx="528">
                  <c:v>0.110080679696281</c:v>
                </c:pt>
                <c:pt idx="529">
                  <c:v>0.110080679696281</c:v>
                </c:pt>
                <c:pt idx="530">
                  <c:v>0.110080679696281</c:v>
                </c:pt>
                <c:pt idx="531">
                  <c:v>2.015323212901206</c:v>
                </c:pt>
                <c:pt idx="532">
                  <c:v>2.015323212901206</c:v>
                </c:pt>
                <c:pt idx="533">
                  <c:v>-1.795161853508645</c:v>
                </c:pt>
                <c:pt idx="534">
                  <c:v>0.110080679696281</c:v>
                </c:pt>
                <c:pt idx="535">
                  <c:v>0.110080679696281</c:v>
                </c:pt>
                <c:pt idx="536">
                  <c:v>0.110080679696281</c:v>
                </c:pt>
                <c:pt idx="537">
                  <c:v>2.015323212901206</c:v>
                </c:pt>
                <c:pt idx="538">
                  <c:v>0.110080679696281</c:v>
                </c:pt>
                <c:pt idx="539">
                  <c:v>0.110080679696281</c:v>
                </c:pt>
                <c:pt idx="540">
                  <c:v>-1.795161853508645</c:v>
                </c:pt>
                <c:pt idx="541">
                  <c:v>2.015323212901206</c:v>
                </c:pt>
                <c:pt idx="542">
                  <c:v>0.110080679696281</c:v>
                </c:pt>
                <c:pt idx="543">
                  <c:v>-1.795161853508645</c:v>
                </c:pt>
                <c:pt idx="544">
                  <c:v>0.110080679696281</c:v>
                </c:pt>
                <c:pt idx="545">
                  <c:v>0.110080679696281</c:v>
                </c:pt>
                <c:pt idx="546">
                  <c:v>0.110080679696281</c:v>
                </c:pt>
                <c:pt idx="547">
                  <c:v>-1.795161853508645</c:v>
                </c:pt>
                <c:pt idx="548">
                  <c:v>0.110080679696281</c:v>
                </c:pt>
                <c:pt idx="549">
                  <c:v>0.110080679696281</c:v>
                </c:pt>
                <c:pt idx="550">
                  <c:v>-1.795161853508645</c:v>
                </c:pt>
                <c:pt idx="551">
                  <c:v>0.110080679696281</c:v>
                </c:pt>
                <c:pt idx="552">
                  <c:v>0.110080679696281</c:v>
                </c:pt>
                <c:pt idx="553">
                  <c:v>-1.795161853508645</c:v>
                </c:pt>
                <c:pt idx="554">
                  <c:v>0.110080679696281</c:v>
                </c:pt>
                <c:pt idx="555">
                  <c:v>0.110080679696281</c:v>
                </c:pt>
                <c:pt idx="556">
                  <c:v>0.110080679696281</c:v>
                </c:pt>
                <c:pt idx="557">
                  <c:v>0.110080679696281</c:v>
                </c:pt>
                <c:pt idx="558">
                  <c:v>2.015323212901206</c:v>
                </c:pt>
                <c:pt idx="559">
                  <c:v>0.110080679696281</c:v>
                </c:pt>
                <c:pt idx="560">
                  <c:v>0.110080679696281</c:v>
                </c:pt>
                <c:pt idx="561">
                  <c:v>2.015323212901206</c:v>
                </c:pt>
                <c:pt idx="562">
                  <c:v>2.015323212901206</c:v>
                </c:pt>
                <c:pt idx="563">
                  <c:v>-1.795161853508645</c:v>
                </c:pt>
                <c:pt idx="564">
                  <c:v>2.015323212901206</c:v>
                </c:pt>
                <c:pt idx="565">
                  <c:v>0.110080679696281</c:v>
                </c:pt>
                <c:pt idx="566">
                  <c:v>2.015323212901206</c:v>
                </c:pt>
                <c:pt idx="567">
                  <c:v>-1.795161853508645</c:v>
                </c:pt>
                <c:pt idx="568">
                  <c:v>-1.795161853508645</c:v>
                </c:pt>
                <c:pt idx="569">
                  <c:v>-1.795161853508645</c:v>
                </c:pt>
                <c:pt idx="570">
                  <c:v>-1.795161853508645</c:v>
                </c:pt>
                <c:pt idx="571">
                  <c:v>0.110080679696281</c:v>
                </c:pt>
                <c:pt idx="572">
                  <c:v>0.110080679696281</c:v>
                </c:pt>
                <c:pt idx="573">
                  <c:v>-1.795161853508645</c:v>
                </c:pt>
                <c:pt idx="574">
                  <c:v>-1.795161853508645</c:v>
                </c:pt>
                <c:pt idx="575">
                  <c:v>0.110080679696281</c:v>
                </c:pt>
                <c:pt idx="576">
                  <c:v>0.110080679696281</c:v>
                </c:pt>
                <c:pt idx="577">
                  <c:v>0.110080679696281</c:v>
                </c:pt>
                <c:pt idx="578">
                  <c:v>2.015323212901206</c:v>
                </c:pt>
                <c:pt idx="579">
                  <c:v>0.110080679696281</c:v>
                </c:pt>
                <c:pt idx="580">
                  <c:v>-1.795161853508645</c:v>
                </c:pt>
                <c:pt idx="581">
                  <c:v>0.110080679696281</c:v>
                </c:pt>
                <c:pt idx="582">
                  <c:v>-1.795161853508645</c:v>
                </c:pt>
                <c:pt idx="583">
                  <c:v>-1.795161853508645</c:v>
                </c:pt>
                <c:pt idx="584">
                  <c:v>0.110080679696281</c:v>
                </c:pt>
                <c:pt idx="585">
                  <c:v>2.015323212901206</c:v>
                </c:pt>
                <c:pt idx="586">
                  <c:v>2.015323212901206</c:v>
                </c:pt>
                <c:pt idx="587">
                  <c:v>0.110080679696281</c:v>
                </c:pt>
                <c:pt idx="588">
                  <c:v>0.110080679696281</c:v>
                </c:pt>
                <c:pt idx="589">
                  <c:v>0.110080679696281</c:v>
                </c:pt>
                <c:pt idx="590">
                  <c:v>2.015323212901206</c:v>
                </c:pt>
                <c:pt idx="591">
                  <c:v>0.110080679696281</c:v>
                </c:pt>
                <c:pt idx="592">
                  <c:v>0.110080679696281</c:v>
                </c:pt>
                <c:pt idx="593">
                  <c:v>-1.795161853508645</c:v>
                </c:pt>
                <c:pt idx="594">
                  <c:v>2.015323212901206</c:v>
                </c:pt>
                <c:pt idx="595">
                  <c:v>0.110080679696281</c:v>
                </c:pt>
                <c:pt idx="596">
                  <c:v>0.110080679696281</c:v>
                </c:pt>
                <c:pt idx="597">
                  <c:v>2.015323212901206</c:v>
                </c:pt>
                <c:pt idx="598">
                  <c:v>0.795967991650056</c:v>
                </c:pt>
                <c:pt idx="599">
                  <c:v>-3.014517074759795</c:v>
                </c:pt>
                <c:pt idx="600">
                  <c:v>0.795967991650056</c:v>
                </c:pt>
                <c:pt idx="601">
                  <c:v>0.795967991650056</c:v>
                </c:pt>
                <c:pt idx="602">
                  <c:v>0.795967991650056</c:v>
                </c:pt>
                <c:pt idx="603">
                  <c:v>0.795967991650056</c:v>
                </c:pt>
                <c:pt idx="604">
                  <c:v>-3.014517074759795</c:v>
                </c:pt>
                <c:pt idx="605">
                  <c:v>0.795967991650056</c:v>
                </c:pt>
                <c:pt idx="606">
                  <c:v>-3.014517074759795</c:v>
                </c:pt>
                <c:pt idx="607">
                  <c:v>0.795967991650056</c:v>
                </c:pt>
                <c:pt idx="608">
                  <c:v>0.795967991650056</c:v>
                </c:pt>
                <c:pt idx="609">
                  <c:v>0.795967991650056</c:v>
                </c:pt>
                <c:pt idx="610">
                  <c:v>0.795967991650056</c:v>
                </c:pt>
                <c:pt idx="611">
                  <c:v>0.795967991650056</c:v>
                </c:pt>
                <c:pt idx="612">
                  <c:v>0.795967991650056</c:v>
                </c:pt>
                <c:pt idx="613">
                  <c:v>0.795967991650056</c:v>
                </c:pt>
                <c:pt idx="614">
                  <c:v>0.795967991650056</c:v>
                </c:pt>
                <c:pt idx="615">
                  <c:v>0.795967991650056</c:v>
                </c:pt>
                <c:pt idx="616">
                  <c:v>0.795967991650056</c:v>
                </c:pt>
                <c:pt idx="617">
                  <c:v>0.795967991650056</c:v>
                </c:pt>
                <c:pt idx="618">
                  <c:v>0.795967991650056</c:v>
                </c:pt>
                <c:pt idx="619">
                  <c:v>0.795967991650056</c:v>
                </c:pt>
                <c:pt idx="620">
                  <c:v>0.795967991650056</c:v>
                </c:pt>
                <c:pt idx="621">
                  <c:v>0.795967991650056</c:v>
                </c:pt>
                <c:pt idx="622">
                  <c:v>0.795967991650056</c:v>
                </c:pt>
                <c:pt idx="623">
                  <c:v>-3.014517074759795</c:v>
                </c:pt>
                <c:pt idx="624">
                  <c:v>0.795967991650056</c:v>
                </c:pt>
                <c:pt idx="625">
                  <c:v>0.795967991650056</c:v>
                </c:pt>
                <c:pt idx="626">
                  <c:v>0.795967991650056</c:v>
                </c:pt>
                <c:pt idx="627">
                  <c:v>0.795967991650056</c:v>
                </c:pt>
                <c:pt idx="628">
                  <c:v>0.795967991650056</c:v>
                </c:pt>
                <c:pt idx="629">
                  <c:v>0.795967991650056</c:v>
                </c:pt>
                <c:pt idx="630">
                  <c:v>-3.014517074759795</c:v>
                </c:pt>
                <c:pt idx="631">
                  <c:v>0.795967991650056</c:v>
                </c:pt>
                <c:pt idx="632">
                  <c:v>0.795967991650056</c:v>
                </c:pt>
                <c:pt idx="633">
                  <c:v>0.795967991650056</c:v>
                </c:pt>
                <c:pt idx="634">
                  <c:v>0.795967991650056</c:v>
                </c:pt>
                <c:pt idx="635">
                  <c:v>0.795967991650056</c:v>
                </c:pt>
                <c:pt idx="636">
                  <c:v>-3.014517074759795</c:v>
                </c:pt>
                <c:pt idx="637">
                  <c:v>-3.014517074759795</c:v>
                </c:pt>
                <c:pt idx="638">
                  <c:v>0.795967991650056</c:v>
                </c:pt>
                <c:pt idx="639">
                  <c:v>0.795967991650056</c:v>
                </c:pt>
                <c:pt idx="640">
                  <c:v>0.795967991650056</c:v>
                </c:pt>
                <c:pt idx="641">
                  <c:v>0.795967991650056</c:v>
                </c:pt>
                <c:pt idx="642">
                  <c:v>0.795967991650056</c:v>
                </c:pt>
                <c:pt idx="643">
                  <c:v>0.795967991650056</c:v>
                </c:pt>
                <c:pt idx="644">
                  <c:v>0.795967991650056</c:v>
                </c:pt>
                <c:pt idx="645">
                  <c:v>0.795967991650056</c:v>
                </c:pt>
                <c:pt idx="646">
                  <c:v>0.795967991650056</c:v>
                </c:pt>
                <c:pt idx="647">
                  <c:v>0.795967991650056</c:v>
                </c:pt>
                <c:pt idx="648">
                  <c:v>0.795967991650056</c:v>
                </c:pt>
                <c:pt idx="649">
                  <c:v>-3.014517074759795</c:v>
                </c:pt>
                <c:pt idx="650">
                  <c:v>0.795967991650056</c:v>
                </c:pt>
                <c:pt idx="651">
                  <c:v>0.795967991650056</c:v>
                </c:pt>
                <c:pt idx="652">
                  <c:v>0.795967991650056</c:v>
                </c:pt>
                <c:pt idx="653">
                  <c:v>-3.014517074759795</c:v>
                </c:pt>
                <c:pt idx="654">
                  <c:v>0.795967991650056</c:v>
                </c:pt>
                <c:pt idx="655">
                  <c:v>0.795967991650056</c:v>
                </c:pt>
                <c:pt idx="656">
                  <c:v>0.795967991650056</c:v>
                </c:pt>
                <c:pt idx="657">
                  <c:v>0.795967991650056</c:v>
                </c:pt>
                <c:pt idx="658">
                  <c:v>0.795967991650056</c:v>
                </c:pt>
                <c:pt idx="659">
                  <c:v>-3.014517074759795</c:v>
                </c:pt>
                <c:pt idx="660">
                  <c:v>0.795967991650056</c:v>
                </c:pt>
                <c:pt idx="661">
                  <c:v>0.795967991650056</c:v>
                </c:pt>
                <c:pt idx="662">
                  <c:v>0.795967991650056</c:v>
                </c:pt>
                <c:pt idx="663">
                  <c:v>-3.014517074759795</c:v>
                </c:pt>
                <c:pt idx="664">
                  <c:v>0.795967991650056</c:v>
                </c:pt>
                <c:pt idx="665">
                  <c:v>-3.014517074759795</c:v>
                </c:pt>
                <c:pt idx="666">
                  <c:v>0.795967991650056</c:v>
                </c:pt>
                <c:pt idx="667">
                  <c:v>0.795967991650056</c:v>
                </c:pt>
                <c:pt idx="668">
                  <c:v>0.795967991650056</c:v>
                </c:pt>
                <c:pt idx="669">
                  <c:v>0.795967991650056</c:v>
                </c:pt>
                <c:pt idx="670">
                  <c:v>0.795967991650056</c:v>
                </c:pt>
                <c:pt idx="671">
                  <c:v>0.795967991650056</c:v>
                </c:pt>
                <c:pt idx="672">
                  <c:v>0.795967991650056</c:v>
                </c:pt>
                <c:pt idx="673">
                  <c:v>0.381048506640987</c:v>
                </c:pt>
                <c:pt idx="674">
                  <c:v>0.381048506640987</c:v>
                </c:pt>
                <c:pt idx="675">
                  <c:v>0.381048506640987</c:v>
                </c:pt>
                <c:pt idx="676">
                  <c:v>0.381048506640987</c:v>
                </c:pt>
                <c:pt idx="677">
                  <c:v>0.381048506640987</c:v>
                </c:pt>
                <c:pt idx="678">
                  <c:v>0.381048506640987</c:v>
                </c:pt>
                <c:pt idx="679">
                  <c:v>0.381048506640987</c:v>
                </c:pt>
                <c:pt idx="680">
                  <c:v>0.381048506640987</c:v>
                </c:pt>
                <c:pt idx="681">
                  <c:v>0.381048506640987</c:v>
                </c:pt>
                <c:pt idx="682">
                  <c:v>0.381048506640987</c:v>
                </c:pt>
                <c:pt idx="683">
                  <c:v>0.381048506640987</c:v>
                </c:pt>
                <c:pt idx="684">
                  <c:v>0.381048506640987</c:v>
                </c:pt>
                <c:pt idx="685">
                  <c:v>0.381048506640987</c:v>
                </c:pt>
                <c:pt idx="686">
                  <c:v>0.381048506640987</c:v>
                </c:pt>
                <c:pt idx="687">
                  <c:v>0.381048506640987</c:v>
                </c:pt>
                <c:pt idx="688">
                  <c:v>0.381048506640987</c:v>
                </c:pt>
                <c:pt idx="689">
                  <c:v>0.381048506640987</c:v>
                </c:pt>
                <c:pt idx="690">
                  <c:v>0.381048506640987</c:v>
                </c:pt>
                <c:pt idx="691">
                  <c:v>0.381048506640987</c:v>
                </c:pt>
                <c:pt idx="692">
                  <c:v>0.381048506640987</c:v>
                </c:pt>
                <c:pt idx="693">
                  <c:v>0.381048506640987</c:v>
                </c:pt>
                <c:pt idx="694">
                  <c:v>0.381048506640987</c:v>
                </c:pt>
                <c:pt idx="695">
                  <c:v>0.381048506640987</c:v>
                </c:pt>
                <c:pt idx="696">
                  <c:v>0.381048506640987</c:v>
                </c:pt>
                <c:pt idx="697">
                  <c:v>0.381048506640987</c:v>
                </c:pt>
                <c:pt idx="698">
                  <c:v>0.381048506640987</c:v>
                </c:pt>
                <c:pt idx="699">
                  <c:v>0.381048506640987</c:v>
                </c:pt>
                <c:pt idx="700">
                  <c:v>0.381048506640987</c:v>
                </c:pt>
                <c:pt idx="701">
                  <c:v>0.381048506640987</c:v>
                </c:pt>
                <c:pt idx="702">
                  <c:v>0.381048506640987</c:v>
                </c:pt>
                <c:pt idx="703">
                  <c:v>0.381048506640987</c:v>
                </c:pt>
                <c:pt idx="704">
                  <c:v>0.381048506640987</c:v>
                </c:pt>
                <c:pt idx="705">
                  <c:v>0.381048506640987</c:v>
                </c:pt>
                <c:pt idx="706">
                  <c:v>0.381048506640987</c:v>
                </c:pt>
                <c:pt idx="707">
                  <c:v>0.381048506640987</c:v>
                </c:pt>
                <c:pt idx="708">
                  <c:v>0.381048506640987</c:v>
                </c:pt>
                <c:pt idx="709">
                  <c:v>0.381048506640987</c:v>
                </c:pt>
                <c:pt idx="710">
                  <c:v>0.381048506640987</c:v>
                </c:pt>
                <c:pt idx="711">
                  <c:v>0.381048506640987</c:v>
                </c:pt>
                <c:pt idx="712">
                  <c:v>0.381048506640987</c:v>
                </c:pt>
                <c:pt idx="713">
                  <c:v>-1.524194026563938</c:v>
                </c:pt>
                <c:pt idx="714">
                  <c:v>0.381048506640987</c:v>
                </c:pt>
                <c:pt idx="715">
                  <c:v>0.381048506640987</c:v>
                </c:pt>
                <c:pt idx="716">
                  <c:v>0.381048506640987</c:v>
                </c:pt>
                <c:pt idx="717">
                  <c:v>0.381048506640987</c:v>
                </c:pt>
                <c:pt idx="718">
                  <c:v>0.381048506640987</c:v>
                </c:pt>
                <c:pt idx="719">
                  <c:v>0.381048506640987</c:v>
                </c:pt>
                <c:pt idx="720">
                  <c:v>0.381048506640987</c:v>
                </c:pt>
                <c:pt idx="721">
                  <c:v>0.381048506640987</c:v>
                </c:pt>
                <c:pt idx="722">
                  <c:v>0.381048506640987</c:v>
                </c:pt>
                <c:pt idx="723">
                  <c:v>0.381048506640987</c:v>
                </c:pt>
                <c:pt idx="724">
                  <c:v>0.381048506640987</c:v>
                </c:pt>
                <c:pt idx="725">
                  <c:v>0.381048506640987</c:v>
                </c:pt>
                <c:pt idx="726">
                  <c:v>0.381048506640987</c:v>
                </c:pt>
                <c:pt idx="727">
                  <c:v>0.381048506640987</c:v>
                </c:pt>
                <c:pt idx="728">
                  <c:v>0.381048506640987</c:v>
                </c:pt>
                <c:pt idx="729">
                  <c:v>0.381048506640987</c:v>
                </c:pt>
                <c:pt idx="730">
                  <c:v>0.381048506640987</c:v>
                </c:pt>
                <c:pt idx="731">
                  <c:v>0.381048506640987</c:v>
                </c:pt>
                <c:pt idx="732">
                  <c:v>0.381048506640987</c:v>
                </c:pt>
                <c:pt idx="733">
                  <c:v>0.381048506640987</c:v>
                </c:pt>
                <c:pt idx="734">
                  <c:v>-1.524194026563938</c:v>
                </c:pt>
                <c:pt idx="735">
                  <c:v>0.381048506640987</c:v>
                </c:pt>
                <c:pt idx="736">
                  <c:v>0.381048506640987</c:v>
                </c:pt>
                <c:pt idx="737">
                  <c:v>0.381048506640987</c:v>
                </c:pt>
                <c:pt idx="738">
                  <c:v>0.381048506640987</c:v>
                </c:pt>
                <c:pt idx="739">
                  <c:v>0.381048506640987</c:v>
                </c:pt>
                <c:pt idx="740">
                  <c:v>0.381048506640987</c:v>
                </c:pt>
                <c:pt idx="741">
                  <c:v>0.381048506640987</c:v>
                </c:pt>
                <c:pt idx="742">
                  <c:v>-1.524194026563938</c:v>
                </c:pt>
                <c:pt idx="743">
                  <c:v>0.381048506640987</c:v>
                </c:pt>
                <c:pt idx="744">
                  <c:v>0.381048506640987</c:v>
                </c:pt>
                <c:pt idx="745">
                  <c:v>0.381048506640987</c:v>
                </c:pt>
                <c:pt idx="746">
                  <c:v>0.381048506640987</c:v>
                </c:pt>
                <c:pt idx="747">
                  <c:v>0.381048506640987</c:v>
                </c:pt>
                <c:pt idx="748">
                  <c:v>-0.53346790929738</c:v>
                </c:pt>
                <c:pt idx="749">
                  <c:v>-0.53346790929738</c:v>
                </c:pt>
                <c:pt idx="750">
                  <c:v>-0.53346790929738</c:v>
                </c:pt>
                <c:pt idx="751">
                  <c:v>-0.53346790929738</c:v>
                </c:pt>
                <c:pt idx="752">
                  <c:v>-0.53346790929738</c:v>
                </c:pt>
                <c:pt idx="753">
                  <c:v>-0.53346790929738</c:v>
                </c:pt>
                <c:pt idx="754">
                  <c:v>-0.53346790929738</c:v>
                </c:pt>
                <c:pt idx="755">
                  <c:v>-0.53346790929738</c:v>
                </c:pt>
                <c:pt idx="756">
                  <c:v>-0.53346790929738</c:v>
                </c:pt>
                <c:pt idx="757">
                  <c:v>-0.53346790929738</c:v>
                </c:pt>
                <c:pt idx="758">
                  <c:v>-2.438710442502305</c:v>
                </c:pt>
                <c:pt idx="759">
                  <c:v>-0.53346790929738</c:v>
                </c:pt>
                <c:pt idx="760">
                  <c:v>-0.53346790929738</c:v>
                </c:pt>
                <c:pt idx="761">
                  <c:v>-0.53346790929738</c:v>
                </c:pt>
                <c:pt idx="762">
                  <c:v>-0.53346790929738</c:v>
                </c:pt>
                <c:pt idx="763">
                  <c:v>1.371774623907545</c:v>
                </c:pt>
                <c:pt idx="764">
                  <c:v>-0.53346790929738</c:v>
                </c:pt>
                <c:pt idx="765">
                  <c:v>-0.53346790929738</c:v>
                </c:pt>
                <c:pt idx="766">
                  <c:v>1.371774623907545</c:v>
                </c:pt>
                <c:pt idx="767">
                  <c:v>-0.53346790929738</c:v>
                </c:pt>
                <c:pt idx="768">
                  <c:v>-0.53346790929738</c:v>
                </c:pt>
                <c:pt idx="769">
                  <c:v>-0.53346790929738</c:v>
                </c:pt>
                <c:pt idx="770">
                  <c:v>-0.53346790929738</c:v>
                </c:pt>
                <c:pt idx="771">
                  <c:v>-0.53346790929738</c:v>
                </c:pt>
                <c:pt idx="772">
                  <c:v>-0.53346790929738</c:v>
                </c:pt>
                <c:pt idx="773">
                  <c:v>-0.53346790929738</c:v>
                </c:pt>
                <c:pt idx="774">
                  <c:v>-0.53346790929738</c:v>
                </c:pt>
                <c:pt idx="775">
                  <c:v>-0.53346790929738</c:v>
                </c:pt>
                <c:pt idx="776">
                  <c:v>-0.53346790929738</c:v>
                </c:pt>
                <c:pt idx="777">
                  <c:v>-0.53346790929738</c:v>
                </c:pt>
                <c:pt idx="778">
                  <c:v>-0.53346790929738</c:v>
                </c:pt>
                <c:pt idx="779">
                  <c:v>-0.53346790929738</c:v>
                </c:pt>
                <c:pt idx="780">
                  <c:v>-0.53346790929738</c:v>
                </c:pt>
                <c:pt idx="781">
                  <c:v>-0.53346790929738</c:v>
                </c:pt>
                <c:pt idx="782">
                  <c:v>-0.53346790929738</c:v>
                </c:pt>
                <c:pt idx="783">
                  <c:v>1.371774623907545</c:v>
                </c:pt>
                <c:pt idx="784">
                  <c:v>-0.53346790929738</c:v>
                </c:pt>
                <c:pt idx="785">
                  <c:v>1.371774623907545</c:v>
                </c:pt>
                <c:pt idx="786">
                  <c:v>1.371774623907545</c:v>
                </c:pt>
                <c:pt idx="787">
                  <c:v>-0.53346790929738</c:v>
                </c:pt>
                <c:pt idx="788">
                  <c:v>-2.438710442502305</c:v>
                </c:pt>
                <c:pt idx="789">
                  <c:v>-0.53346790929738</c:v>
                </c:pt>
                <c:pt idx="790">
                  <c:v>-2.438710442502305</c:v>
                </c:pt>
                <c:pt idx="791">
                  <c:v>1.371774623907545</c:v>
                </c:pt>
                <c:pt idx="792">
                  <c:v>-0.53346790929738</c:v>
                </c:pt>
                <c:pt idx="793">
                  <c:v>-0.53346790929738</c:v>
                </c:pt>
                <c:pt idx="794">
                  <c:v>-0.53346790929738</c:v>
                </c:pt>
                <c:pt idx="795">
                  <c:v>-0.53346790929738</c:v>
                </c:pt>
                <c:pt idx="796">
                  <c:v>-0.53346790929738</c:v>
                </c:pt>
                <c:pt idx="797">
                  <c:v>-0.53346790929738</c:v>
                </c:pt>
                <c:pt idx="798">
                  <c:v>-2.438710442502305</c:v>
                </c:pt>
                <c:pt idx="799">
                  <c:v>-0.53346790929738</c:v>
                </c:pt>
                <c:pt idx="800">
                  <c:v>-0.53346790929738</c:v>
                </c:pt>
                <c:pt idx="801">
                  <c:v>-0.53346790929738</c:v>
                </c:pt>
                <c:pt idx="802">
                  <c:v>-0.53346790929738</c:v>
                </c:pt>
                <c:pt idx="803">
                  <c:v>-0.53346790929738</c:v>
                </c:pt>
                <c:pt idx="804">
                  <c:v>-0.53346790929738</c:v>
                </c:pt>
                <c:pt idx="805">
                  <c:v>-0.53346790929738</c:v>
                </c:pt>
                <c:pt idx="806">
                  <c:v>-0.53346790929738</c:v>
                </c:pt>
                <c:pt idx="807">
                  <c:v>-0.53346790929738</c:v>
                </c:pt>
                <c:pt idx="808">
                  <c:v>-0.53346790929738</c:v>
                </c:pt>
                <c:pt idx="809">
                  <c:v>-0.53346790929738</c:v>
                </c:pt>
                <c:pt idx="810">
                  <c:v>-0.53346790929738</c:v>
                </c:pt>
                <c:pt idx="811">
                  <c:v>-0.53346790929738</c:v>
                </c:pt>
                <c:pt idx="812">
                  <c:v>-0.53346790929738</c:v>
                </c:pt>
                <c:pt idx="813">
                  <c:v>-0.53346790929738</c:v>
                </c:pt>
                <c:pt idx="814">
                  <c:v>-0.53346790929738</c:v>
                </c:pt>
                <c:pt idx="815">
                  <c:v>1.371774623907545</c:v>
                </c:pt>
                <c:pt idx="816">
                  <c:v>-0.53346790929738</c:v>
                </c:pt>
                <c:pt idx="817">
                  <c:v>-0.53346790929738</c:v>
                </c:pt>
                <c:pt idx="818">
                  <c:v>-0.53346790929738</c:v>
                </c:pt>
                <c:pt idx="819">
                  <c:v>1.371774623907545</c:v>
                </c:pt>
                <c:pt idx="820">
                  <c:v>-0.53346790929738</c:v>
                </c:pt>
                <c:pt idx="821">
                  <c:v>-0.53346790929738</c:v>
                </c:pt>
                <c:pt idx="822">
                  <c:v>1.371774623907545</c:v>
                </c:pt>
                <c:pt idx="823">
                  <c:v>0.152419402656395</c:v>
                </c:pt>
                <c:pt idx="824">
                  <c:v>0.152419402656395</c:v>
                </c:pt>
                <c:pt idx="825">
                  <c:v>0.152419402656395</c:v>
                </c:pt>
                <c:pt idx="826">
                  <c:v>0.152419402656395</c:v>
                </c:pt>
                <c:pt idx="827">
                  <c:v>0.152419402656395</c:v>
                </c:pt>
                <c:pt idx="828">
                  <c:v>0.152419402656395</c:v>
                </c:pt>
                <c:pt idx="829">
                  <c:v>0.152419402656395</c:v>
                </c:pt>
                <c:pt idx="830">
                  <c:v>0.152419402656395</c:v>
                </c:pt>
                <c:pt idx="831">
                  <c:v>0.152419402656395</c:v>
                </c:pt>
                <c:pt idx="832">
                  <c:v>0.152419402656395</c:v>
                </c:pt>
                <c:pt idx="833">
                  <c:v>0.152419402656395</c:v>
                </c:pt>
                <c:pt idx="834">
                  <c:v>0.152419402656395</c:v>
                </c:pt>
                <c:pt idx="835">
                  <c:v>0.152419402656395</c:v>
                </c:pt>
                <c:pt idx="836">
                  <c:v>0.152419402656395</c:v>
                </c:pt>
                <c:pt idx="837">
                  <c:v>0.152419402656395</c:v>
                </c:pt>
                <c:pt idx="838">
                  <c:v>0.152419402656395</c:v>
                </c:pt>
                <c:pt idx="839">
                  <c:v>0.152419402656395</c:v>
                </c:pt>
                <c:pt idx="840">
                  <c:v>0.152419402656395</c:v>
                </c:pt>
                <c:pt idx="841">
                  <c:v>0.152419402656395</c:v>
                </c:pt>
                <c:pt idx="842">
                  <c:v>0.152419402656395</c:v>
                </c:pt>
                <c:pt idx="843">
                  <c:v>0.152419402656395</c:v>
                </c:pt>
                <c:pt idx="844">
                  <c:v>0.152419402656395</c:v>
                </c:pt>
                <c:pt idx="845">
                  <c:v>0.152419402656395</c:v>
                </c:pt>
                <c:pt idx="846">
                  <c:v>0.152419402656395</c:v>
                </c:pt>
                <c:pt idx="847">
                  <c:v>0.152419402656395</c:v>
                </c:pt>
                <c:pt idx="848">
                  <c:v>0.152419402656395</c:v>
                </c:pt>
                <c:pt idx="849">
                  <c:v>0.152419402656395</c:v>
                </c:pt>
                <c:pt idx="850">
                  <c:v>0.152419402656395</c:v>
                </c:pt>
                <c:pt idx="851">
                  <c:v>0.152419402656395</c:v>
                </c:pt>
                <c:pt idx="852">
                  <c:v>0.152419402656395</c:v>
                </c:pt>
                <c:pt idx="853">
                  <c:v>0.152419402656395</c:v>
                </c:pt>
                <c:pt idx="854">
                  <c:v>0.152419402656395</c:v>
                </c:pt>
                <c:pt idx="855">
                  <c:v>0.152419402656395</c:v>
                </c:pt>
                <c:pt idx="856">
                  <c:v>0.152419402656395</c:v>
                </c:pt>
                <c:pt idx="857">
                  <c:v>0.152419402656395</c:v>
                </c:pt>
                <c:pt idx="858">
                  <c:v>0.152419402656395</c:v>
                </c:pt>
                <c:pt idx="859">
                  <c:v>0.152419402656395</c:v>
                </c:pt>
                <c:pt idx="860">
                  <c:v>0.152419402656395</c:v>
                </c:pt>
                <c:pt idx="861">
                  <c:v>0.152419402656395</c:v>
                </c:pt>
                <c:pt idx="862">
                  <c:v>0.152419402656395</c:v>
                </c:pt>
                <c:pt idx="863">
                  <c:v>0.152419402656395</c:v>
                </c:pt>
                <c:pt idx="864">
                  <c:v>0.152419402656395</c:v>
                </c:pt>
                <c:pt idx="865">
                  <c:v>0.152419402656395</c:v>
                </c:pt>
                <c:pt idx="866">
                  <c:v>0.152419402656395</c:v>
                </c:pt>
                <c:pt idx="867">
                  <c:v>0.152419402656395</c:v>
                </c:pt>
                <c:pt idx="868">
                  <c:v>0.152419402656395</c:v>
                </c:pt>
                <c:pt idx="869">
                  <c:v>0.152419402656395</c:v>
                </c:pt>
                <c:pt idx="870">
                  <c:v>0.152419402656395</c:v>
                </c:pt>
                <c:pt idx="871">
                  <c:v>0.152419402656395</c:v>
                </c:pt>
                <c:pt idx="872">
                  <c:v>0.152419402656395</c:v>
                </c:pt>
                <c:pt idx="873">
                  <c:v>0.152419402656395</c:v>
                </c:pt>
                <c:pt idx="874">
                  <c:v>0.152419402656395</c:v>
                </c:pt>
                <c:pt idx="875">
                  <c:v>0.152419402656395</c:v>
                </c:pt>
                <c:pt idx="876">
                  <c:v>0.152419402656395</c:v>
                </c:pt>
                <c:pt idx="877">
                  <c:v>0.152419402656395</c:v>
                </c:pt>
                <c:pt idx="878">
                  <c:v>0.152419402656395</c:v>
                </c:pt>
                <c:pt idx="879">
                  <c:v>0.152419402656395</c:v>
                </c:pt>
                <c:pt idx="880">
                  <c:v>0.152419402656395</c:v>
                </c:pt>
                <c:pt idx="881">
                  <c:v>0.152419402656395</c:v>
                </c:pt>
                <c:pt idx="882">
                  <c:v>0.152419402656395</c:v>
                </c:pt>
                <c:pt idx="883">
                  <c:v>0.152419402656395</c:v>
                </c:pt>
                <c:pt idx="884">
                  <c:v>-3.658065663753455</c:v>
                </c:pt>
                <c:pt idx="885">
                  <c:v>0.152419402656395</c:v>
                </c:pt>
                <c:pt idx="886">
                  <c:v>0.152419402656395</c:v>
                </c:pt>
                <c:pt idx="887">
                  <c:v>0.152419402656395</c:v>
                </c:pt>
                <c:pt idx="888">
                  <c:v>0.152419402656395</c:v>
                </c:pt>
                <c:pt idx="889">
                  <c:v>0.152419402656395</c:v>
                </c:pt>
                <c:pt idx="890">
                  <c:v>0.152419402656395</c:v>
                </c:pt>
                <c:pt idx="891">
                  <c:v>0.152419402656395</c:v>
                </c:pt>
                <c:pt idx="892">
                  <c:v>0.152419402656395</c:v>
                </c:pt>
                <c:pt idx="893">
                  <c:v>0.152419402656395</c:v>
                </c:pt>
                <c:pt idx="894">
                  <c:v>0.152419402656395</c:v>
                </c:pt>
                <c:pt idx="895">
                  <c:v>0.152419402656395</c:v>
                </c:pt>
                <c:pt idx="896">
                  <c:v>0.152419402656395</c:v>
                </c:pt>
                <c:pt idx="897">
                  <c:v>0.152419402656395</c:v>
                </c:pt>
              </c:numCache>
            </c:numRef>
          </c:yVal>
          <c:smooth val="0"/>
        </c:ser>
        <c:ser>
          <c:idx val="1"/>
          <c:order val="1"/>
          <c:spPr>
            <a:ln w="25400">
              <a:noFill/>
            </a:ln>
            <a:effectLst/>
          </c:spPr>
          <c:marker>
            <c:symbol val="circle"/>
            <c:size val="3"/>
            <c:spPr>
              <a:solidFill>
                <a:srgbClr val="3266FF"/>
              </a:solidFill>
              <a:ln w="0">
                <a:solidFill>
                  <a:srgbClr val="3266FF"/>
                </a:solidFill>
                <a:prstDash val="solid"/>
              </a:ln>
            </c:spPr>
          </c:marker>
          <c:xVal>
            <c:numLit>
              <c:formatCode>General</c:formatCode>
              <c:ptCount val="1"/>
              <c:pt idx="0">
                <c:v>1.0</c:v>
              </c:pt>
            </c:numLit>
          </c:xVal>
          <c:yVal>
            <c:numLit>
              <c:formatCode>General</c:formatCode>
              <c:ptCount val="1"/>
              <c:pt idx="0">
                <c:v>0.25403233776066</c:v>
              </c:pt>
            </c:numLit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2114567928"/>
        <c:axId val="-2114561048"/>
      </c:scatterChart>
      <c:valAx>
        <c:axId val="-211456792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1"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Correctness</a:t>
                </a:r>
              </a:p>
            </c:rich>
          </c:tx>
          <c:layout/>
          <c:overlay val="0"/>
        </c:title>
        <c:numFmt formatCode="General" sourceLinked="0"/>
        <c:majorTickMark val="cross"/>
        <c:minorTickMark val="none"/>
        <c:tickLblPos val="nextTo"/>
        <c:txPr>
          <a:bodyPr rot="0" vert="horz"/>
          <a:lstStyle/>
          <a:p>
            <a:pPr>
              <a:defRPr sz="700"/>
            </a:pPr>
            <a:endParaRPr lang="en-US"/>
          </a:p>
        </c:txPr>
        <c:crossAx val="-2114561048"/>
        <c:crosses val="autoZero"/>
        <c:crossBetween val="midCat"/>
      </c:valAx>
      <c:valAx>
        <c:axId val="-2114561048"/>
        <c:scaling>
          <c:orientation val="minMax"/>
          <c:max val="3.0"/>
          <c:min val="-4.0"/>
        </c:scaling>
        <c:delete val="0"/>
        <c:axPos val="l"/>
        <c:title>
          <c:tx>
            <c:rich>
              <a:bodyPr/>
              <a:lstStyle/>
              <a:p>
                <a:pPr>
                  <a:defRPr sz="800" b="1"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Standardized residuals</a:t>
                </a:r>
              </a:p>
            </c:rich>
          </c:tx>
          <c:layout/>
          <c:overlay val="0"/>
        </c:title>
        <c:numFmt formatCode="General" sourceLinked="0"/>
        <c:majorTickMark val="cross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-2114567928"/>
        <c:crosses val="autoZero"/>
        <c:crossBetween val="midCat"/>
      </c:valAx>
      <c:spPr>
        <a:ln>
          <a:solidFill>
            <a:srgbClr val="C0C0C0"/>
          </a:solidFill>
          <a:prstDash val="solid"/>
        </a:ln>
      </c:spPr>
    </c:plotArea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 sz="900" b="1">
                <a:latin typeface="Arial"/>
                <a:ea typeface="Arial"/>
                <a:cs typeface="Arial"/>
              </a:defRPr>
            </a:pPr>
            <a:r>
              <a:rPr lang="en-US"/>
              <a:t>Pred(Difficulty) / Difficulty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>
              <a:noFill/>
            </a:ln>
            <a:effectLst/>
          </c:spPr>
          <c:marker>
            <c:symbol val="circle"/>
            <c:size val="3"/>
            <c:spPr>
              <a:ln w="0"/>
            </c:spPr>
          </c:marker>
          <c:dPt>
            <c:idx val="0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2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3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4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5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6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7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8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9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0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1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2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3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4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5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6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7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8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9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20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21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22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23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24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25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26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27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28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29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30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31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32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33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34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35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36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37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38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39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40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41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42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43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44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45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46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47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48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49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50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51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52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53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54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55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56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57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58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59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60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61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62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63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64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65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66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67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68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69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70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71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72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73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74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75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76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77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78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79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80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81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82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83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84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85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86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87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88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89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90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91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92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93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94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95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96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97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98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99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00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01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02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03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04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05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06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07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08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09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10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11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12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13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14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15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16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17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18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19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20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21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22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23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24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25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26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27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28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29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30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31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32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33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34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35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36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37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38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39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40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41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42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43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44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45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46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47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48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49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50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51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52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53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54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55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56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57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58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59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60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61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62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63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64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65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66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67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68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69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70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71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72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73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74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75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76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77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78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79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80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81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82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83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84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85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86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87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88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89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90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91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92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93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94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95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96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97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98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99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200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201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202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203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204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205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206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207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208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209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210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211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212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213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214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215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216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217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218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219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220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221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222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223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224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xVal>
            <c:numRef>
              <c:f>ANOVA_HID9!$D$6:$D$230</c:f>
              <c:numCache>
                <c:formatCode>0.000</c:formatCode>
                <c:ptCount val="225"/>
                <c:pt idx="0">
                  <c:v>5.583333333333332</c:v>
                </c:pt>
                <c:pt idx="1">
                  <c:v>5.583333333333332</c:v>
                </c:pt>
                <c:pt idx="2">
                  <c:v>5.583333333333332</c:v>
                </c:pt>
                <c:pt idx="3">
                  <c:v>5.583333333333332</c:v>
                </c:pt>
                <c:pt idx="4">
                  <c:v>5.583333333333332</c:v>
                </c:pt>
                <c:pt idx="5">
                  <c:v>5.583333333333332</c:v>
                </c:pt>
                <c:pt idx="6">
                  <c:v>5.583333333333332</c:v>
                </c:pt>
                <c:pt idx="7">
                  <c:v>5.583333333333332</c:v>
                </c:pt>
                <c:pt idx="8">
                  <c:v>5.583333333333332</c:v>
                </c:pt>
                <c:pt idx="9">
                  <c:v>5.583333333333332</c:v>
                </c:pt>
                <c:pt idx="10">
                  <c:v>5.583333333333332</c:v>
                </c:pt>
                <c:pt idx="11">
                  <c:v>5.583333333333332</c:v>
                </c:pt>
                <c:pt idx="12">
                  <c:v>5.583333333333332</c:v>
                </c:pt>
                <c:pt idx="13">
                  <c:v>5.583333333333332</c:v>
                </c:pt>
                <c:pt idx="14">
                  <c:v>5.583333333333332</c:v>
                </c:pt>
                <c:pt idx="15">
                  <c:v>5.583333333333332</c:v>
                </c:pt>
                <c:pt idx="16">
                  <c:v>5.583333333333332</c:v>
                </c:pt>
                <c:pt idx="17">
                  <c:v>5.583333333333332</c:v>
                </c:pt>
                <c:pt idx="18">
                  <c:v>5.583333333333332</c:v>
                </c:pt>
                <c:pt idx="19">
                  <c:v>5.583333333333332</c:v>
                </c:pt>
                <c:pt idx="20">
                  <c:v>5.583333333333332</c:v>
                </c:pt>
                <c:pt idx="21">
                  <c:v>5.583333333333332</c:v>
                </c:pt>
                <c:pt idx="22">
                  <c:v>5.583333333333332</c:v>
                </c:pt>
                <c:pt idx="23">
                  <c:v>5.583333333333332</c:v>
                </c:pt>
                <c:pt idx="24">
                  <c:v>5.583333333333332</c:v>
                </c:pt>
                <c:pt idx="25">
                  <c:v>5.583333333333332</c:v>
                </c:pt>
                <c:pt idx="26">
                  <c:v>5.583333333333332</c:v>
                </c:pt>
                <c:pt idx="27">
                  <c:v>5.583333333333332</c:v>
                </c:pt>
                <c:pt idx="28">
                  <c:v>5.583333333333332</c:v>
                </c:pt>
                <c:pt idx="29">
                  <c:v>5.583333333333332</c:v>
                </c:pt>
                <c:pt idx="30">
                  <c:v>5.583333333333332</c:v>
                </c:pt>
                <c:pt idx="31">
                  <c:v>5.583333333333332</c:v>
                </c:pt>
                <c:pt idx="32">
                  <c:v>5.583333333333332</c:v>
                </c:pt>
                <c:pt idx="33">
                  <c:v>5.583333333333332</c:v>
                </c:pt>
                <c:pt idx="34">
                  <c:v>5.583333333333332</c:v>
                </c:pt>
                <c:pt idx="35">
                  <c:v>5.583333333333332</c:v>
                </c:pt>
                <c:pt idx="36">
                  <c:v>5.583333333333332</c:v>
                </c:pt>
                <c:pt idx="37">
                  <c:v>5.583333333333332</c:v>
                </c:pt>
                <c:pt idx="38">
                  <c:v>5.583333333333332</c:v>
                </c:pt>
                <c:pt idx="39">
                  <c:v>5.583333333333332</c:v>
                </c:pt>
                <c:pt idx="40">
                  <c:v>5.583333333333332</c:v>
                </c:pt>
                <c:pt idx="41">
                  <c:v>5.583333333333332</c:v>
                </c:pt>
                <c:pt idx="42">
                  <c:v>5.583333333333332</c:v>
                </c:pt>
                <c:pt idx="43">
                  <c:v>5.583333333333332</c:v>
                </c:pt>
                <c:pt idx="44">
                  <c:v>5.583333333333332</c:v>
                </c:pt>
                <c:pt idx="45">
                  <c:v>5.583333333333332</c:v>
                </c:pt>
                <c:pt idx="46">
                  <c:v>5.583333333333332</c:v>
                </c:pt>
                <c:pt idx="47">
                  <c:v>5.583333333333332</c:v>
                </c:pt>
                <c:pt idx="48">
                  <c:v>5.583333333333332</c:v>
                </c:pt>
                <c:pt idx="49">
                  <c:v>5.583333333333332</c:v>
                </c:pt>
                <c:pt idx="50">
                  <c:v>5.583333333333332</c:v>
                </c:pt>
                <c:pt idx="51">
                  <c:v>5.583333333333332</c:v>
                </c:pt>
                <c:pt idx="52">
                  <c:v>5.583333333333332</c:v>
                </c:pt>
                <c:pt idx="53">
                  <c:v>5.583333333333332</c:v>
                </c:pt>
                <c:pt idx="54">
                  <c:v>5.583333333333332</c:v>
                </c:pt>
                <c:pt idx="55">
                  <c:v>5.583333333333332</c:v>
                </c:pt>
                <c:pt idx="56">
                  <c:v>5.583333333333332</c:v>
                </c:pt>
                <c:pt idx="57">
                  <c:v>5.583333333333332</c:v>
                </c:pt>
                <c:pt idx="58">
                  <c:v>5.583333333333332</c:v>
                </c:pt>
                <c:pt idx="59">
                  <c:v>5.583333333333332</c:v>
                </c:pt>
                <c:pt idx="60">
                  <c:v>5.583333333333332</c:v>
                </c:pt>
                <c:pt idx="61">
                  <c:v>5.583333333333332</c:v>
                </c:pt>
                <c:pt idx="62">
                  <c:v>5.583333333333332</c:v>
                </c:pt>
                <c:pt idx="63">
                  <c:v>5.583333333333332</c:v>
                </c:pt>
                <c:pt idx="64">
                  <c:v>5.583333333333332</c:v>
                </c:pt>
                <c:pt idx="65">
                  <c:v>5.583333333333332</c:v>
                </c:pt>
                <c:pt idx="66">
                  <c:v>5.583333333333332</c:v>
                </c:pt>
                <c:pt idx="67">
                  <c:v>5.583333333333332</c:v>
                </c:pt>
                <c:pt idx="68">
                  <c:v>5.583333333333332</c:v>
                </c:pt>
                <c:pt idx="69">
                  <c:v>5.583333333333332</c:v>
                </c:pt>
                <c:pt idx="70">
                  <c:v>5.583333333333332</c:v>
                </c:pt>
                <c:pt idx="71">
                  <c:v>5.583333333333332</c:v>
                </c:pt>
                <c:pt idx="72">
                  <c:v>5.583333333333332</c:v>
                </c:pt>
                <c:pt idx="73">
                  <c:v>5.08</c:v>
                </c:pt>
                <c:pt idx="74">
                  <c:v>5.08</c:v>
                </c:pt>
                <c:pt idx="75">
                  <c:v>5.08</c:v>
                </c:pt>
                <c:pt idx="76">
                  <c:v>5.08</c:v>
                </c:pt>
                <c:pt idx="77">
                  <c:v>5.08</c:v>
                </c:pt>
                <c:pt idx="78">
                  <c:v>5.08</c:v>
                </c:pt>
                <c:pt idx="79">
                  <c:v>5.08</c:v>
                </c:pt>
                <c:pt idx="80">
                  <c:v>5.08</c:v>
                </c:pt>
                <c:pt idx="81">
                  <c:v>5.08</c:v>
                </c:pt>
                <c:pt idx="82">
                  <c:v>5.08</c:v>
                </c:pt>
                <c:pt idx="83">
                  <c:v>5.08</c:v>
                </c:pt>
                <c:pt idx="84">
                  <c:v>5.08</c:v>
                </c:pt>
                <c:pt idx="85">
                  <c:v>5.08</c:v>
                </c:pt>
                <c:pt idx="86">
                  <c:v>5.08</c:v>
                </c:pt>
                <c:pt idx="87">
                  <c:v>5.08</c:v>
                </c:pt>
                <c:pt idx="88">
                  <c:v>5.08</c:v>
                </c:pt>
                <c:pt idx="89">
                  <c:v>5.08</c:v>
                </c:pt>
                <c:pt idx="90">
                  <c:v>5.08</c:v>
                </c:pt>
                <c:pt idx="91">
                  <c:v>5.08</c:v>
                </c:pt>
                <c:pt idx="92">
                  <c:v>5.08</c:v>
                </c:pt>
                <c:pt idx="93">
                  <c:v>5.08</c:v>
                </c:pt>
                <c:pt idx="94">
                  <c:v>5.08</c:v>
                </c:pt>
                <c:pt idx="95">
                  <c:v>5.08</c:v>
                </c:pt>
                <c:pt idx="96">
                  <c:v>5.08</c:v>
                </c:pt>
                <c:pt idx="97">
                  <c:v>5.08</c:v>
                </c:pt>
                <c:pt idx="98">
                  <c:v>5.08</c:v>
                </c:pt>
                <c:pt idx="99">
                  <c:v>5.08</c:v>
                </c:pt>
                <c:pt idx="100">
                  <c:v>5.08</c:v>
                </c:pt>
                <c:pt idx="101">
                  <c:v>5.08</c:v>
                </c:pt>
                <c:pt idx="102">
                  <c:v>5.08</c:v>
                </c:pt>
                <c:pt idx="103">
                  <c:v>5.08</c:v>
                </c:pt>
                <c:pt idx="104">
                  <c:v>5.08</c:v>
                </c:pt>
                <c:pt idx="105">
                  <c:v>5.08</c:v>
                </c:pt>
                <c:pt idx="106">
                  <c:v>5.08</c:v>
                </c:pt>
                <c:pt idx="107">
                  <c:v>5.08</c:v>
                </c:pt>
                <c:pt idx="108">
                  <c:v>5.08</c:v>
                </c:pt>
                <c:pt idx="109">
                  <c:v>5.08</c:v>
                </c:pt>
                <c:pt idx="110">
                  <c:v>5.08</c:v>
                </c:pt>
                <c:pt idx="111">
                  <c:v>5.08</c:v>
                </c:pt>
                <c:pt idx="112">
                  <c:v>5.08</c:v>
                </c:pt>
                <c:pt idx="113">
                  <c:v>5.08</c:v>
                </c:pt>
                <c:pt idx="114">
                  <c:v>5.08</c:v>
                </c:pt>
                <c:pt idx="115">
                  <c:v>5.08</c:v>
                </c:pt>
                <c:pt idx="116">
                  <c:v>5.08</c:v>
                </c:pt>
                <c:pt idx="117">
                  <c:v>5.08</c:v>
                </c:pt>
                <c:pt idx="118">
                  <c:v>5.08</c:v>
                </c:pt>
                <c:pt idx="119">
                  <c:v>5.08</c:v>
                </c:pt>
                <c:pt idx="120">
                  <c:v>5.08</c:v>
                </c:pt>
                <c:pt idx="121">
                  <c:v>5.08</c:v>
                </c:pt>
                <c:pt idx="122">
                  <c:v>5.08</c:v>
                </c:pt>
                <c:pt idx="123">
                  <c:v>5.08</c:v>
                </c:pt>
                <c:pt idx="124">
                  <c:v>5.08</c:v>
                </c:pt>
                <c:pt idx="125">
                  <c:v>5.08</c:v>
                </c:pt>
                <c:pt idx="126">
                  <c:v>5.08</c:v>
                </c:pt>
                <c:pt idx="127">
                  <c:v>5.08</c:v>
                </c:pt>
                <c:pt idx="128">
                  <c:v>5.08</c:v>
                </c:pt>
                <c:pt idx="129">
                  <c:v>5.08</c:v>
                </c:pt>
                <c:pt idx="130">
                  <c:v>5.08</c:v>
                </c:pt>
                <c:pt idx="131">
                  <c:v>5.08</c:v>
                </c:pt>
                <c:pt idx="132">
                  <c:v>5.08</c:v>
                </c:pt>
                <c:pt idx="133">
                  <c:v>5.08</c:v>
                </c:pt>
                <c:pt idx="134">
                  <c:v>5.08</c:v>
                </c:pt>
                <c:pt idx="135">
                  <c:v>5.08</c:v>
                </c:pt>
                <c:pt idx="136">
                  <c:v>5.08</c:v>
                </c:pt>
                <c:pt idx="137">
                  <c:v>5.08</c:v>
                </c:pt>
                <c:pt idx="138">
                  <c:v>5.08</c:v>
                </c:pt>
                <c:pt idx="139">
                  <c:v>5.08</c:v>
                </c:pt>
                <c:pt idx="140">
                  <c:v>5.08</c:v>
                </c:pt>
                <c:pt idx="141">
                  <c:v>5.08</c:v>
                </c:pt>
                <c:pt idx="142">
                  <c:v>5.08</c:v>
                </c:pt>
                <c:pt idx="143">
                  <c:v>5.08</c:v>
                </c:pt>
                <c:pt idx="144">
                  <c:v>5.08</c:v>
                </c:pt>
                <c:pt idx="145">
                  <c:v>5.08</c:v>
                </c:pt>
                <c:pt idx="146">
                  <c:v>5.08</c:v>
                </c:pt>
                <c:pt idx="147">
                  <c:v>5.08</c:v>
                </c:pt>
                <c:pt idx="148">
                  <c:v>5.326666666666667</c:v>
                </c:pt>
                <c:pt idx="149">
                  <c:v>5.326666666666667</c:v>
                </c:pt>
                <c:pt idx="150">
                  <c:v>5.326666666666667</c:v>
                </c:pt>
                <c:pt idx="151">
                  <c:v>5.326666666666667</c:v>
                </c:pt>
                <c:pt idx="152">
                  <c:v>5.326666666666667</c:v>
                </c:pt>
                <c:pt idx="153">
                  <c:v>5.326666666666667</c:v>
                </c:pt>
                <c:pt idx="154">
                  <c:v>5.326666666666667</c:v>
                </c:pt>
                <c:pt idx="155">
                  <c:v>5.326666666666667</c:v>
                </c:pt>
                <c:pt idx="156">
                  <c:v>5.326666666666667</c:v>
                </c:pt>
                <c:pt idx="157">
                  <c:v>5.326666666666667</c:v>
                </c:pt>
                <c:pt idx="158">
                  <c:v>5.326666666666667</c:v>
                </c:pt>
                <c:pt idx="159">
                  <c:v>5.326666666666667</c:v>
                </c:pt>
                <c:pt idx="160">
                  <c:v>5.326666666666667</c:v>
                </c:pt>
                <c:pt idx="161">
                  <c:v>5.326666666666667</c:v>
                </c:pt>
                <c:pt idx="162">
                  <c:v>5.326666666666667</c:v>
                </c:pt>
                <c:pt idx="163">
                  <c:v>5.326666666666667</c:v>
                </c:pt>
                <c:pt idx="164">
                  <c:v>5.326666666666667</c:v>
                </c:pt>
                <c:pt idx="165">
                  <c:v>5.326666666666667</c:v>
                </c:pt>
                <c:pt idx="166">
                  <c:v>5.326666666666667</c:v>
                </c:pt>
                <c:pt idx="167">
                  <c:v>5.326666666666667</c:v>
                </c:pt>
                <c:pt idx="168">
                  <c:v>5.326666666666667</c:v>
                </c:pt>
                <c:pt idx="169">
                  <c:v>5.326666666666667</c:v>
                </c:pt>
                <c:pt idx="170">
                  <c:v>5.326666666666667</c:v>
                </c:pt>
                <c:pt idx="171">
                  <c:v>5.326666666666667</c:v>
                </c:pt>
                <c:pt idx="172">
                  <c:v>5.326666666666667</c:v>
                </c:pt>
                <c:pt idx="173">
                  <c:v>5.326666666666667</c:v>
                </c:pt>
                <c:pt idx="174">
                  <c:v>5.326666666666667</c:v>
                </c:pt>
                <c:pt idx="175">
                  <c:v>5.326666666666667</c:v>
                </c:pt>
                <c:pt idx="176">
                  <c:v>5.326666666666667</c:v>
                </c:pt>
                <c:pt idx="177">
                  <c:v>5.326666666666667</c:v>
                </c:pt>
                <c:pt idx="178">
                  <c:v>5.326666666666667</c:v>
                </c:pt>
                <c:pt idx="179">
                  <c:v>5.326666666666667</c:v>
                </c:pt>
                <c:pt idx="180">
                  <c:v>5.326666666666667</c:v>
                </c:pt>
                <c:pt idx="181">
                  <c:v>5.326666666666667</c:v>
                </c:pt>
                <c:pt idx="182">
                  <c:v>5.326666666666667</c:v>
                </c:pt>
                <c:pt idx="183">
                  <c:v>5.326666666666667</c:v>
                </c:pt>
                <c:pt idx="184">
                  <c:v>5.326666666666667</c:v>
                </c:pt>
                <c:pt idx="185">
                  <c:v>5.326666666666667</c:v>
                </c:pt>
                <c:pt idx="186">
                  <c:v>5.326666666666667</c:v>
                </c:pt>
                <c:pt idx="187">
                  <c:v>5.326666666666667</c:v>
                </c:pt>
                <c:pt idx="188">
                  <c:v>5.326666666666667</c:v>
                </c:pt>
                <c:pt idx="189">
                  <c:v>5.326666666666667</c:v>
                </c:pt>
                <c:pt idx="190">
                  <c:v>5.326666666666667</c:v>
                </c:pt>
                <c:pt idx="191">
                  <c:v>5.326666666666667</c:v>
                </c:pt>
                <c:pt idx="192">
                  <c:v>5.326666666666667</c:v>
                </c:pt>
                <c:pt idx="193">
                  <c:v>5.326666666666667</c:v>
                </c:pt>
                <c:pt idx="194">
                  <c:v>5.326666666666667</c:v>
                </c:pt>
                <c:pt idx="195">
                  <c:v>5.326666666666667</c:v>
                </c:pt>
                <c:pt idx="196">
                  <c:v>5.326666666666667</c:v>
                </c:pt>
                <c:pt idx="197">
                  <c:v>5.326666666666667</c:v>
                </c:pt>
                <c:pt idx="198">
                  <c:v>5.326666666666667</c:v>
                </c:pt>
                <c:pt idx="199">
                  <c:v>5.326666666666667</c:v>
                </c:pt>
                <c:pt idx="200">
                  <c:v>5.326666666666667</c:v>
                </c:pt>
                <c:pt idx="201">
                  <c:v>5.326666666666667</c:v>
                </c:pt>
                <c:pt idx="202">
                  <c:v>5.326666666666667</c:v>
                </c:pt>
                <c:pt idx="203">
                  <c:v>5.326666666666667</c:v>
                </c:pt>
                <c:pt idx="204">
                  <c:v>5.326666666666667</c:v>
                </c:pt>
                <c:pt idx="205">
                  <c:v>5.326666666666667</c:v>
                </c:pt>
                <c:pt idx="206">
                  <c:v>5.326666666666667</c:v>
                </c:pt>
                <c:pt idx="207">
                  <c:v>5.326666666666667</c:v>
                </c:pt>
                <c:pt idx="208">
                  <c:v>5.326666666666667</c:v>
                </c:pt>
                <c:pt idx="209">
                  <c:v>5.326666666666667</c:v>
                </c:pt>
                <c:pt idx="210">
                  <c:v>5.326666666666667</c:v>
                </c:pt>
                <c:pt idx="211">
                  <c:v>5.326666666666667</c:v>
                </c:pt>
                <c:pt idx="212">
                  <c:v>5.326666666666667</c:v>
                </c:pt>
                <c:pt idx="213">
                  <c:v>5.326666666666667</c:v>
                </c:pt>
                <c:pt idx="214">
                  <c:v>5.326666666666667</c:v>
                </c:pt>
                <c:pt idx="215">
                  <c:v>5.326666666666667</c:v>
                </c:pt>
                <c:pt idx="216">
                  <c:v>5.326666666666667</c:v>
                </c:pt>
                <c:pt idx="217">
                  <c:v>5.326666666666667</c:v>
                </c:pt>
                <c:pt idx="218">
                  <c:v>5.326666666666667</c:v>
                </c:pt>
                <c:pt idx="219">
                  <c:v>5.326666666666667</c:v>
                </c:pt>
                <c:pt idx="220">
                  <c:v>5.326666666666667</c:v>
                </c:pt>
                <c:pt idx="221">
                  <c:v>5.326666666666667</c:v>
                </c:pt>
                <c:pt idx="222">
                  <c:v>5.326666666666667</c:v>
                </c:pt>
              </c:numCache>
            </c:numRef>
          </c:xVal>
          <c:yVal>
            <c:numRef>
              <c:f>ANOVA_HID9!$C$6:$C$230</c:f>
              <c:numCache>
                <c:formatCode>0.000</c:formatCode>
                <c:ptCount val="225"/>
                <c:pt idx="0">
                  <c:v>4.375</c:v>
                </c:pt>
                <c:pt idx="1">
                  <c:v>7.0</c:v>
                </c:pt>
                <c:pt idx="2">
                  <c:v>2.875</c:v>
                </c:pt>
                <c:pt idx="3">
                  <c:v>5.5</c:v>
                </c:pt>
                <c:pt idx="4">
                  <c:v>5.625</c:v>
                </c:pt>
                <c:pt idx="5">
                  <c:v>6.375</c:v>
                </c:pt>
                <c:pt idx="6">
                  <c:v>4.125</c:v>
                </c:pt>
                <c:pt idx="7">
                  <c:v>5.875</c:v>
                </c:pt>
                <c:pt idx="8">
                  <c:v>6.25</c:v>
                </c:pt>
                <c:pt idx="9">
                  <c:v>6.125</c:v>
                </c:pt>
                <c:pt idx="10">
                  <c:v>6.375</c:v>
                </c:pt>
                <c:pt idx="11">
                  <c:v>6.5</c:v>
                </c:pt>
                <c:pt idx="12">
                  <c:v>6.0</c:v>
                </c:pt>
                <c:pt idx="13">
                  <c:v>6.375</c:v>
                </c:pt>
                <c:pt idx="14">
                  <c:v>6.125</c:v>
                </c:pt>
                <c:pt idx="15">
                  <c:v>3.625</c:v>
                </c:pt>
                <c:pt idx="16">
                  <c:v>6.625</c:v>
                </c:pt>
                <c:pt idx="17">
                  <c:v>6.5</c:v>
                </c:pt>
                <c:pt idx="18">
                  <c:v>4.375</c:v>
                </c:pt>
                <c:pt idx="19">
                  <c:v>6.5</c:v>
                </c:pt>
                <c:pt idx="20">
                  <c:v>5.625</c:v>
                </c:pt>
                <c:pt idx="21">
                  <c:v>6.25</c:v>
                </c:pt>
                <c:pt idx="22">
                  <c:v>5.375</c:v>
                </c:pt>
                <c:pt idx="23">
                  <c:v>6.625</c:v>
                </c:pt>
                <c:pt idx="24">
                  <c:v>7.0</c:v>
                </c:pt>
                <c:pt idx="25">
                  <c:v>6.625</c:v>
                </c:pt>
                <c:pt idx="26">
                  <c:v>3.875</c:v>
                </c:pt>
                <c:pt idx="27">
                  <c:v>6.375</c:v>
                </c:pt>
                <c:pt idx="28">
                  <c:v>6.375</c:v>
                </c:pt>
                <c:pt idx="29">
                  <c:v>6.375</c:v>
                </c:pt>
                <c:pt idx="30">
                  <c:v>5.0</c:v>
                </c:pt>
                <c:pt idx="31">
                  <c:v>5.375</c:v>
                </c:pt>
                <c:pt idx="32">
                  <c:v>5.125</c:v>
                </c:pt>
                <c:pt idx="33">
                  <c:v>5.875</c:v>
                </c:pt>
                <c:pt idx="34">
                  <c:v>3.875</c:v>
                </c:pt>
                <c:pt idx="35">
                  <c:v>7.0</c:v>
                </c:pt>
                <c:pt idx="36">
                  <c:v>5.5</c:v>
                </c:pt>
                <c:pt idx="37">
                  <c:v>4.875</c:v>
                </c:pt>
                <c:pt idx="38">
                  <c:v>4.875</c:v>
                </c:pt>
                <c:pt idx="39">
                  <c:v>4.875</c:v>
                </c:pt>
                <c:pt idx="40">
                  <c:v>6.0</c:v>
                </c:pt>
                <c:pt idx="41">
                  <c:v>4.625</c:v>
                </c:pt>
                <c:pt idx="42">
                  <c:v>6.125</c:v>
                </c:pt>
                <c:pt idx="43">
                  <c:v>6.625</c:v>
                </c:pt>
                <c:pt idx="44">
                  <c:v>5.5</c:v>
                </c:pt>
                <c:pt idx="45">
                  <c:v>5.75</c:v>
                </c:pt>
                <c:pt idx="46">
                  <c:v>6.125</c:v>
                </c:pt>
                <c:pt idx="47">
                  <c:v>4.875</c:v>
                </c:pt>
                <c:pt idx="48">
                  <c:v>5.875</c:v>
                </c:pt>
                <c:pt idx="49">
                  <c:v>5.625</c:v>
                </c:pt>
                <c:pt idx="50">
                  <c:v>5.5</c:v>
                </c:pt>
                <c:pt idx="51">
                  <c:v>5.5</c:v>
                </c:pt>
                <c:pt idx="52">
                  <c:v>6.5</c:v>
                </c:pt>
                <c:pt idx="53">
                  <c:v>5.875</c:v>
                </c:pt>
                <c:pt idx="54">
                  <c:v>5.125</c:v>
                </c:pt>
                <c:pt idx="55">
                  <c:v>5.0</c:v>
                </c:pt>
                <c:pt idx="56">
                  <c:v>5.875</c:v>
                </c:pt>
                <c:pt idx="57">
                  <c:v>6.375</c:v>
                </c:pt>
                <c:pt idx="58">
                  <c:v>5.625</c:v>
                </c:pt>
                <c:pt idx="59">
                  <c:v>3.5</c:v>
                </c:pt>
                <c:pt idx="60">
                  <c:v>6.25</c:v>
                </c:pt>
                <c:pt idx="61">
                  <c:v>7.0</c:v>
                </c:pt>
                <c:pt idx="62">
                  <c:v>6.875</c:v>
                </c:pt>
                <c:pt idx="63">
                  <c:v>5.625</c:v>
                </c:pt>
                <c:pt idx="64">
                  <c:v>6.875</c:v>
                </c:pt>
                <c:pt idx="65">
                  <c:v>5.625</c:v>
                </c:pt>
                <c:pt idx="66">
                  <c:v>4.625</c:v>
                </c:pt>
                <c:pt idx="67">
                  <c:v>2.125</c:v>
                </c:pt>
                <c:pt idx="68">
                  <c:v>4.625</c:v>
                </c:pt>
                <c:pt idx="69">
                  <c:v>5.375</c:v>
                </c:pt>
                <c:pt idx="70">
                  <c:v>5.125</c:v>
                </c:pt>
                <c:pt idx="71">
                  <c:v>5.5</c:v>
                </c:pt>
                <c:pt idx="72">
                  <c:v>5.875</c:v>
                </c:pt>
                <c:pt idx="73">
                  <c:v>4.0</c:v>
                </c:pt>
                <c:pt idx="74">
                  <c:v>4.875</c:v>
                </c:pt>
                <c:pt idx="75">
                  <c:v>4.125</c:v>
                </c:pt>
                <c:pt idx="76">
                  <c:v>7.0</c:v>
                </c:pt>
                <c:pt idx="77">
                  <c:v>2.75</c:v>
                </c:pt>
                <c:pt idx="78">
                  <c:v>6.125</c:v>
                </c:pt>
                <c:pt idx="79">
                  <c:v>5.375</c:v>
                </c:pt>
                <c:pt idx="80">
                  <c:v>4.5</c:v>
                </c:pt>
                <c:pt idx="81">
                  <c:v>3.625</c:v>
                </c:pt>
                <c:pt idx="82">
                  <c:v>5.375</c:v>
                </c:pt>
                <c:pt idx="83">
                  <c:v>6.5</c:v>
                </c:pt>
                <c:pt idx="84">
                  <c:v>5.625</c:v>
                </c:pt>
                <c:pt idx="85">
                  <c:v>6.125</c:v>
                </c:pt>
                <c:pt idx="86">
                  <c:v>5.875</c:v>
                </c:pt>
                <c:pt idx="87">
                  <c:v>4.625</c:v>
                </c:pt>
                <c:pt idx="88">
                  <c:v>5.375</c:v>
                </c:pt>
                <c:pt idx="89">
                  <c:v>6.125</c:v>
                </c:pt>
                <c:pt idx="90">
                  <c:v>5.125</c:v>
                </c:pt>
                <c:pt idx="91">
                  <c:v>6.375</c:v>
                </c:pt>
                <c:pt idx="92">
                  <c:v>6.125</c:v>
                </c:pt>
                <c:pt idx="93">
                  <c:v>4.0</c:v>
                </c:pt>
                <c:pt idx="94">
                  <c:v>4.625</c:v>
                </c:pt>
                <c:pt idx="95">
                  <c:v>3.75</c:v>
                </c:pt>
                <c:pt idx="96">
                  <c:v>6.5</c:v>
                </c:pt>
                <c:pt idx="97">
                  <c:v>4.75</c:v>
                </c:pt>
                <c:pt idx="98">
                  <c:v>4.25</c:v>
                </c:pt>
                <c:pt idx="99">
                  <c:v>6.75</c:v>
                </c:pt>
                <c:pt idx="100">
                  <c:v>5.5</c:v>
                </c:pt>
                <c:pt idx="101">
                  <c:v>3.25</c:v>
                </c:pt>
                <c:pt idx="102">
                  <c:v>6.25</c:v>
                </c:pt>
                <c:pt idx="103">
                  <c:v>6.25</c:v>
                </c:pt>
                <c:pt idx="104">
                  <c:v>6.625</c:v>
                </c:pt>
                <c:pt idx="105">
                  <c:v>3.75</c:v>
                </c:pt>
                <c:pt idx="106">
                  <c:v>5.125</c:v>
                </c:pt>
                <c:pt idx="107">
                  <c:v>4.125</c:v>
                </c:pt>
                <c:pt idx="108">
                  <c:v>4.75</c:v>
                </c:pt>
                <c:pt idx="109">
                  <c:v>3.25</c:v>
                </c:pt>
                <c:pt idx="110">
                  <c:v>6.75</c:v>
                </c:pt>
                <c:pt idx="111">
                  <c:v>6.5</c:v>
                </c:pt>
                <c:pt idx="112">
                  <c:v>5.25</c:v>
                </c:pt>
                <c:pt idx="113">
                  <c:v>4.625</c:v>
                </c:pt>
                <c:pt idx="114">
                  <c:v>4.625</c:v>
                </c:pt>
                <c:pt idx="115">
                  <c:v>3.375</c:v>
                </c:pt>
                <c:pt idx="116">
                  <c:v>4.625</c:v>
                </c:pt>
                <c:pt idx="117">
                  <c:v>5.25</c:v>
                </c:pt>
                <c:pt idx="118">
                  <c:v>5.0</c:v>
                </c:pt>
                <c:pt idx="119">
                  <c:v>3.125</c:v>
                </c:pt>
                <c:pt idx="120">
                  <c:v>6.125</c:v>
                </c:pt>
                <c:pt idx="121">
                  <c:v>4.75</c:v>
                </c:pt>
                <c:pt idx="122">
                  <c:v>5.0</c:v>
                </c:pt>
                <c:pt idx="123">
                  <c:v>5.5</c:v>
                </c:pt>
                <c:pt idx="124">
                  <c:v>4.625</c:v>
                </c:pt>
                <c:pt idx="125">
                  <c:v>3.75</c:v>
                </c:pt>
                <c:pt idx="126">
                  <c:v>6.375</c:v>
                </c:pt>
                <c:pt idx="127">
                  <c:v>6.125</c:v>
                </c:pt>
                <c:pt idx="128">
                  <c:v>6.125</c:v>
                </c:pt>
                <c:pt idx="129">
                  <c:v>4.75</c:v>
                </c:pt>
                <c:pt idx="130">
                  <c:v>5.125</c:v>
                </c:pt>
                <c:pt idx="131">
                  <c:v>4.75</c:v>
                </c:pt>
                <c:pt idx="132">
                  <c:v>5.625</c:v>
                </c:pt>
                <c:pt idx="133">
                  <c:v>5.125</c:v>
                </c:pt>
                <c:pt idx="134">
                  <c:v>4.375</c:v>
                </c:pt>
                <c:pt idx="135">
                  <c:v>5.5</c:v>
                </c:pt>
                <c:pt idx="136">
                  <c:v>4.375</c:v>
                </c:pt>
                <c:pt idx="137">
                  <c:v>4.875</c:v>
                </c:pt>
                <c:pt idx="138">
                  <c:v>4.5</c:v>
                </c:pt>
                <c:pt idx="139">
                  <c:v>4.75</c:v>
                </c:pt>
                <c:pt idx="140">
                  <c:v>6.0</c:v>
                </c:pt>
                <c:pt idx="141">
                  <c:v>3.75</c:v>
                </c:pt>
                <c:pt idx="142">
                  <c:v>4.875</c:v>
                </c:pt>
                <c:pt idx="143">
                  <c:v>5.25</c:v>
                </c:pt>
                <c:pt idx="144">
                  <c:v>4.375</c:v>
                </c:pt>
                <c:pt idx="145">
                  <c:v>6.0</c:v>
                </c:pt>
                <c:pt idx="146">
                  <c:v>5.625</c:v>
                </c:pt>
                <c:pt idx="147">
                  <c:v>4.75</c:v>
                </c:pt>
                <c:pt idx="148">
                  <c:v>3.25</c:v>
                </c:pt>
                <c:pt idx="149">
                  <c:v>5.375</c:v>
                </c:pt>
                <c:pt idx="150">
                  <c:v>4.125</c:v>
                </c:pt>
                <c:pt idx="151">
                  <c:v>7.0</c:v>
                </c:pt>
                <c:pt idx="152">
                  <c:v>4.375</c:v>
                </c:pt>
                <c:pt idx="153">
                  <c:v>5.0</c:v>
                </c:pt>
                <c:pt idx="154">
                  <c:v>5.5</c:v>
                </c:pt>
                <c:pt idx="155">
                  <c:v>5.0</c:v>
                </c:pt>
                <c:pt idx="156">
                  <c:v>3.25</c:v>
                </c:pt>
                <c:pt idx="157">
                  <c:v>5.625</c:v>
                </c:pt>
                <c:pt idx="158">
                  <c:v>5.125</c:v>
                </c:pt>
                <c:pt idx="159">
                  <c:v>5.5</c:v>
                </c:pt>
                <c:pt idx="160">
                  <c:v>5.875</c:v>
                </c:pt>
                <c:pt idx="161">
                  <c:v>6.375</c:v>
                </c:pt>
                <c:pt idx="162">
                  <c:v>5.625</c:v>
                </c:pt>
                <c:pt idx="163">
                  <c:v>6.625</c:v>
                </c:pt>
                <c:pt idx="164">
                  <c:v>6.25</c:v>
                </c:pt>
                <c:pt idx="165">
                  <c:v>3.625</c:v>
                </c:pt>
                <c:pt idx="166">
                  <c:v>6.75</c:v>
                </c:pt>
                <c:pt idx="167">
                  <c:v>5.75</c:v>
                </c:pt>
                <c:pt idx="168">
                  <c:v>4.125</c:v>
                </c:pt>
                <c:pt idx="169">
                  <c:v>5.25</c:v>
                </c:pt>
                <c:pt idx="170">
                  <c:v>5.25</c:v>
                </c:pt>
                <c:pt idx="171">
                  <c:v>6.5</c:v>
                </c:pt>
                <c:pt idx="172">
                  <c:v>4.375</c:v>
                </c:pt>
                <c:pt idx="173">
                  <c:v>6.375</c:v>
                </c:pt>
                <c:pt idx="174">
                  <c:v>7.0</c:v>
                </c:pt>
                <c:pt idx="175">
                  <c:v>6.5</c:v>
                </c:pt>
                <c:pt idx="176">
                  <c:v>3.625</c:v>
                </c:pt>
                <c:pt idx="177">
                  <c:v>6.5</c:v>
                </c:pt>
                <c:pt idx="178">
                  <c:v>6.125</c:v>
                </c:pt>
                <c:pt idx="179">
                  <c:v>6.0</c:v>
                </c:pt>
                <c:pt idx="180">
                  <c:v>4.25</c:v>
                </c:pt>
                <c:pt idx="181">
                  <c:v>5.125</c:v>
                </c:pt>
                <c:pt idx="182">
                  <c:v>4.375</c:v>
                </c:pt>
                <c:pt idx="183">
                  <c:v>5.625</c:v>
                </c:pt>
                <c:pt idx="184">
                  <c:v>4.25</c:v>
                </c:pt>
                <c:pt idx="185">
                  <c:v>6.75</c:v>
                </c:pt>
                <c:pt idx="186">
                  <c:v>5.25</c:v>
                </c:pt>
                <c:pt idx="187">
                  <c:v>4.125</c:v>
                </c:pt>
                <c:pt idx="188">
                  <c:v>4.375</c:v>
                </c:pt>
                <c:pt idx="189">
                  <c:v>5.25</c:v>
                </c:pt>
                <c:pt idx="190">
                  <c:v>5.875</c:v>
                </c:pt>
                <c:pt idx="191">
                  <c:v>5.5</c:v>
                </c:pt>
                <c:pt idx="192">
                  <c:v>5.125</c:v>
                </c:pt>
                <c:pt idx="193">
                  <c:v>6.0</c:v>
                </c:pt>
                <c:pt idx="194">
                  <c:v>5.75</c:v>
                </c:pt>
                <c:pt idx="195">
                  <c:v>5.5</c:v>
                </c:pt>
                <c:pt idx="196">
                  <c:v>5.875</c:v>
                </c:pt>
                <c:pt idx="197">
                  <c:v>4.0</c:v>
                </c:pt>
                <c:pt idx="198">
                  <c:v>5.125</c:v>
                </c:pt>
                <c:pt idx="199">
                  <c:v>5.75</c:v>
                </c:pt>
                <c:pt idx="200">
                  <c:v>4.25</c:v>
                </c:pt>
                <c:pt idx="201">
                  <c:v>5.5</c:v>
                </c:pt>
                <c:pt idx="202">
                  <c:v>6.625</c:v>
                </c:pt>
                <c:pt idx="203">
                  <c:v>6.0</c:v>
                </c:pt>
                <c:pt idx="204">
                  <c:v>4.625</c:v>
                </c:pt>
                <c:pt idx="205">
                  <c:v>5.375</c:v>
                </c:pt>
                <c:pt idx="206">
                  <c:v>5.5</c:v>
                </c:pt>
                <c:pt idx="207">
                  <c:v>6.0</c:v>
                </c:pt>
                <c:pt idx="208">
                  <c:v>4.625</c:v>
                </c:pt>
                <c:pt idx="209">
                  <c:v>4.0</c:v>
                </c:pt>
                <c:pt idx="210">
                  <c:v>5.375</c:v>
                </c:pt>
                <c:pt idx="211">
                  <c:v>5.75</c:v>
                </c:pt>
                <c:pt idx="212">
                  <c:v>6.25</c:v>
                </c:pt>
                <c:pt idx="213">
                  <c:v>5.625</c:v>
                </c:pt>
                <c:pt idx="214">
                  <c:v>6.5</c:v>
                </c:pt>
                <c:pt idx="215">
                  <c:v>5.375</c:v>
                </c:pt>
                <c:pt idx="216">
                  <c:v>4.25</c:v>
                </c:pt>
                <c:pt idx="217">
                  <c:v>4.0</c:v>
                </c:pt>
                <c:pt idx="218">
                  <c:v>4.75</c:v>
                </c:pt>
                <c:pt idx="219">
                  <c:v>5.625</c:v>
                </c:pt>
                <c:pt idx="220">
                  <c:v>5.125</c:v>
                </c:pt>
                <c:pt idx="221">
                  <c:v>5.375</c:v>
                </c:pt>
                <c:pt idx="222">
                  <c:v>5.5</c:v>
                </c:pt>
              </c:numCache>
            </c:numRef>
          </c:yVal>
          <c:smooth val="0"/>
        </c:ser>
        <c:ser>
          <c:idx val="1"/>
          <c:order val="1"/>
          <c:tx>
            <c:v>Alpha</c:v>
          </c:tx>
          <c:spPr>
            <a:ln w="25400">
              <a:noFill/>
            </a:ln>
            <a:effectLst/>
          </c:spPr>
          <c:marker>
            <c:symbol val="circle"/>
            <c:size val="3"/>
            <c:spPr>
              <a:solidFill>
                <a:srgbClr val="FF0000"/>
              </a:solidFill>
              <a:ln w="0">
                <a:solidFill>
                  <a:srgbClr val="FF0000"/>
                </a:solidFill>
                <a:prstDash val="solid"/>
              </a:ln>
            </c:spPr>
          </c:marker>
          <c:xVal>
            <c:numLit>
              <c:formatCode>General</c:formatCode>
              <c:ptCount val="1"/>
              <c:pt idx="0">
                <c:v>5.583333333333333</c:v>
              </c:pt>
            </c:numLit>
          </c:xVal>
          <c:yVal>
            <c:numLit>
              <c:formatCode>General</c:formatCode>
              <c:ptCount val="1"/>
              <c:pt idx="0">
                <c:v>7.0</c:v>
              </c:pt>
            </c:numLit>
          </c:yVal>
          <c:smooth val="0"/>
        </c:ser>
        <c:ser>
          <c:idx val="2"/>
          <c:order val="2"/>
          <c:tx>
            <c:v>Brightness</c:v>
          </c:tx>
          <c:spPr>
            <a:ln w="25400">
              <a:noFill/>
            </a:ln>
            <a:effectLst/>
          </c:spPr>
          <c:marker>
            <c:symbol val="circle"/>
            <c:size val="3"/>
            <c:spPr>
              <a:solidFill>
                <a:srgbClr val="3266FF"/>
              </a:solidFill>
              <a:ln w="0">
                <a:solidFill>
                  <a:srgbClr val="3266FF"/>
                </a:solidFill>
                <a:prstDash val="solid"/>
              </a:ln>
            </c:spPr>
          </c:marker>
          <c:xVal>
            <c:numLit>
              <c:formatCode>General</c:formatCode>
              <c:ptCount val="1"/>
              <c:pt idx="0">
                <c:v>5.08</c:v>
              </c:pt>
            </c:numLit>
          </c:xVal>
          <c:yVal>
            <c:numLit>
              <c:formatCode>General</c:formatCode>
              <c:ptCount val="1"/>
              <c:pt idx="0">
                <c:v>7.0</c:v>
              </c:pt>
            </c:numLit>
          </c:yVal>
          <c:smooth val="0"/>
        </c:ser>
        <c:ser>
          <c:idx val="3"/>
          <c:order val="3"/>
          <c:tx>
            <c:v>Saturation</c:v>
          </c:tx>
          <c:spPr>
            <a:ln w="25400">
              <a:noFill/>
            </a:ln>
            <a:effectLst/>
          </c:spPr>
          <c:marker>
            <c:symbol val="circle"/>
            <c:size val="3"/>
            <c:spPr>
              <a:solidFill>
                <a:srgbClr val="007800"/>
              </a:solidFill>
              <a:ln w="0">
                <a:solidFill>
                  <a:srgbClr val="007800"/>
                </a:solidFill>
                <a:prstDash val="solid"/>
              </a:ln>
            </c:spPr>
          </c:marker>
          <c:xVal>
            <c:numLit>
              <c:formatCode>General</c:formatCode>
              <c:ptCount val="1"/>
              <c:pt idx="0">
                <c:v>5.326666666666667</c:v>
              </c:pt>
            </c:numLit>
          </c:xVal>
          <c:yVal>
            <c:numLit>
              <c:formatCode>General</c:formatCode>
              <c:ptCount val="1"/>
              <c:pt idx="0">
                <c:v>7.0</c:v>
              </c:pt>
            </c:numLit>
          </c:yVal>
          <c:smooth val="0"/>
        </c:ser>
        <c:ser>
          <c:idx val="4"/>
          <c:order val="4"/>
          <c:spPr>
            <a:ln w="12700">
              <a:solidFill>
                <a:srgbClr val="C0C0C0"/>
              </a:solidFill>
              <a:prstDash val="solid"/>
            </a:ln>
            <a:effectLst/>
          </c:spPr>
          <c:marker>
            <c:symbol val="none"/>
          </c:marker>
          <c:xVal>
            <c:numRef>
              <c:f>ANOVA_HID10!$B$1:$B$70</c:f>
              <c:numCache>
                <c:formatCode>General</c:formatCode>
                <c:ptCount val="70"/>
                <c:pt idx="0">
                  <c:v>5.05986666666667</c:v>
                </c:pt>
                <c:pt idx="1">
                  <c:v>5.083636714975848</c:v>
                </c:pt>
                <c:pt idx="2">
                  <c:v>5.107406763285027</c:v>
                </c:pt>
                <c:pt idx="3">
                  <c:v>5.131176811594206</c:v>
                </c:pt>
                <c:pt idx="4">
                  <c:v>5.154946859903385</c:v>
                </c:pt>
                <c:pt idx="5">
                  <c:v>5.178716908212563</c:v>
                </c:pt>
                <c:pt idx="6">
                  <c:v>5.202486956521742</c:v>
                </c:pt>
                <c:pt idx="7">
                  <c:v>5.22625700483092</c:v>
                </c:pt>
                <c:pt idx="8">
                  <c:v>5.2500270531401</c:v>
                </c:pt>
                <c:pt idx="9">
                  <c:v>5.273797101449278</c:v>
                </c:pt>
                <c:pt idx="10">
                  <c:v>5.297567149758457</c:v>
                </c:pt>
                <c:pt idx="11">
                  <c:v>5.321337198067635</c:v>
                </c:pt>
                <c:pt idx="12">
                  <c:v>5.345107246376815</c:v>
                </c:pt>
                <c:pt idx="13">
                  <c:v>5.368877294685993</c:v>
                </c:pt>
                <c:pt idx="14">
                  <c:v>5.392647342995172</c:v>
                </c:pt>
                <c:pt idx="15">
                  <c:v>5.41641739130435</c:v>
                </c:pt>
                <c:pt idx="16">
                  <c:v>5.44018743961353</c:v>
                </c:pt>
                <c:pt idx="17">
                  <c:v>5.463957487922707</c:v>
                </c:pt>
                <c:pt idx="18">
                  <c:v>5.487727536231886</c:v>
                </c:pt>
                <c:pt idx="19">
                  <c:v>5.511497584541064</c:v>
                </c:pt>
                <c:pt idx="20">
                  <c:v>5.535267632850243</c:v>
                </c:pt>
                <c:pt idx="21">
                  <c:v>5.559037681159422</c:v>
                </c:pt>
                <c:pt idx="22">
                  <c:v>5.582807729468601</c:v>
                </c:pt>
                <c:pt idx="23">
                  <c:v>5.60657777777778</c:v>
                </c:pt>
                <c:pt idx="24">
                  <c:v>5.630347826086958</c:v>
                </c:pt>
                <c:pt idx="25">
                  <c:v>5.654117874396137</c:v>
                </c:pt>
                <c:pt idx="26">
                  <c:v>5.677887922705316</c:v>
                </c:pt>
                <c:pt idx="27">
                  <c:v>5.701657971014494</c:v>
                </c:pt>
                <c:pt idx="28">
                  <c:v>5.725428019323673</c:v>
                </c:pt>
                <c:pt idx="29">
                  <c:v>5.749198067632852</c:v>
                </c:pt>
                <c:pt idx="30">
                  <c:v>5.77296811594203</c:v>
                </c:pt>
                <c:pt idx="31">
                  <c:v>5.79673816425121</c:v>
                </c:pt>
                <c:pt idx="32">
                  <c:v>5.820508212560388</c:v>
                </c:pt>
                <c:pt idx="33">
                  <c:v>5.844278260869567</c:v>
                </c:pt>
                <c:pt idx="34">
                  <c:v>5.868048309178746</c:v>
                </c:pt>
                <c:pt idx="35">
                  <c:v>5.891818357487924</c:v>
                </c:pt>
                <c:pt idx="36">
                  <c:v>5.915588405797103</c:v>
                </c:pt>
                <c:pt idx="37">
                  <c:v>5.939358454106281</c:v>
                </c:pt>
                <c:pt idx="38">
                  <c:v>5.963128502415461</c:v>
                </c:pt>
                <c:pt idx="39">
                  <c:v>5.98689855072464</c:v>
                </c:pt>
                <c:pt idx="40">
                  <c:v>6.010668599033818</c:v>
                </c:pt>
                <c:pt idx="41">
                  <c:v>6.034438647342997</c:v>
                </c:pt>
                <c:pt idx="42">
                  <c:v>6.058208695652175</c:v>
                </c:pt>
                <c:pt idx="43">
                  <c:v>6.081978743961354</c:v>
                </c:pt>
                <c:pt idx="44">
                  <c:v>6.105748792270532</c:v>
                </c:pt>
                <c:pt idx="45">
                  <c:v>6.129518840579712</c:v>
                </c:pt>
                <c:pt idx="46">
                  <c:v>6.153288888888889</c:v>
                </c:pt>
                <c:pt idx="47">
                  <c:v>6.177058937198069</c:v>
                </c:pt>
                <c:pt idx="48">
                  <c:v>6.200828985507246</c:v>
                </c:pt>
                <c:pt idx="49">
                  <c:v>6.224599033816427</c:v>
                </c:pt>
                <c:pt idx="50">
                  <c:v>6.248369082125604</c:v>
                </c:pt>
                <c:pt idx="51">
                  <c:v>6.272139130434784</c:v>
                </c:pt>
                <c:pt idx="52">
                  <c:v>6.295909178743962</c:v>
                </c:pt>
                <c:pt idx="53">
                  <c:v>6.31967922705314</c:v>
                </c:pt>
                <c:pt idx="54">
                  <c:v>6.34344927536232</c:v>
                </c:pt>
                <c:pt idx="55">
                  <c:v>6.367219323671498</c:v>
                </c:pt>
                <c:pt idx="56">
                  <c:v>6.390989371980677</c:v>
                </c:pt>
                <c:pt idx="57">
                  <c:v>6.414759420289855</c:v>
                </c:pt>
                <c:pt idx="58">
                  <c:v>6.438529468599034</c:v>
                </c:pt>
                <c:pt idx="59">
                  <c:v>6.462299516908213</c:v>
                </c:pt>
                <c:pt idx="60">
                  <c:v>6.486069565217391</c:v>
                </c:pt>
                <c:pt idx="61">
                  <c:v>6.50983961352657</c:v>
                </c:pt>
                <c:pt idx="62">
                  <c:v>6.53360966183575</c:v>
                </c:pt>
                <c:pt idx="63">
                  <c:v>6.557379710144927</c:v>
                </c:pt>
                <c:pt idx="64">
                  <c:v>6.581149758454106</c:v>
                </c:pt>
                <c:pt idx="65">
                  <c:v>6.604919806763285</c:v>
                </c:pt>
                <c:pt idx="66">
                  <c:v>6.628689855072464</c:v>
                </c:pt>
                <c:pt idx="67">
                  <c:v>6.652459903381643</c:v>
                </c:pt>
                <c:pt idx="68">
                  <c:v>6.67622995169082</c:v>
                </c:pt>
                <c:pt idx="69">
                  <c:v>6.7</c:v>
                </c:pt>
              </c:numCache>
            </c:numRef>
          </c:xVal>
          <c:yVal>
            <c:numRef>
              <c:f>ANOVA_HID10!$C$1:$C$70</c:f>
              <c:numCache>
                <c:formatCode>General</c:formatCode>
                <c:ptCount val="70"/>
                <c:pt idx="0">
                  <c:v>3.136879616456907</c:v>
                </c:pt>
                <c:pt idx="1">
                  <c:v>3.160705510347393</c:v>
                </c:pt>
                <c:pt idx="2">
                  <c:v>3.184526265426437</c:v>
                </c:pt>
                <c:pt idx="3">
                  <c:v>3.208341881287494</c:v>
                </c:pt>
                <c:pt idx="4">
                  <c:v>3.232152357565187</c:v>
                </c:pt>
                <c:pt idx="5">
                  <c:v>3.255957693935322</c:v>
                </c:pt>
                <c:pt idx="6">
                  <c:v>3.279757890114897</c:v>
                </c:pt>
                <c:pt idx="7">
                  <c:v>3.30355294586212</c:v>
                </c:pt>
                <c:pt idx="8">
                  <c:v>3.327342860976414</c:v>
                </c:pt>
                <c:pt idx="9">
                  <c:v>3.351127635298424</c:v>
                </c:pt>
                <c:pt idx="10">
                  <c:v>3.37490726871003</c:v>
                </c:pt>
                <c:pt idx="11">
                  <c:v>3.39868176113434</c:v>
                </c:pt>
                <c:pt idx="12">
                  <c:v>3.422451112535708</c:v>
                </c:pt>
                <c:pt idx="13">
                  <c:v>3.446215322919724</c:v>
                </c:pt>
                <c:pt idx="14">
                  <c:v>3.469974392333217</c:v>
                </c:pt>
                <c:pt idx="15">
                  <c:v>3.493728320864254</c:v>
                </c:pt>
                <c:pt idx="16">
                  <c:v>3.51747710864214</c:v>
                </c:pt>
                <c:pt idx="17">
                  <c:v>3.5412207558374</c:v>
                </c:pt>
                <c:pt idx="18">
                  <c:v>3.564959262661792</c:v>
                </c:pt>
                <c:pt idx="19">
                  <c:v>3.588692629368279</c:v>
                </c:pt>
                <c:pt idx="20">
                  <c:v>3.612420856251033</c:v>
                </c:pt>
                <c:pt idx="21">
                  <c:v>3.636143943645414</c:v>
                </c:pt>
                <c:pt idx="22">
                  <c:v>3.659861891927961</c:v>
                </c:pt>
                <c:pt idx="23">
                  <c:v>3.683574701516378</c:v>
                </c:pt>
                <c:pt idx="24">
                  <c:v>3.707282372869515</c:v>
                </c:pt>
                <c:pt idx="25">
                  <c:v>3.730984906487346</c:v>
                </c:pt>
                <c:pt idx="26">
                  <c:v>3.754682302910959</c:v>
                </c:pt>
                <c:pt idx="27">
                  <c:v>3.778374562722523</c:v>
                </c:pt>
                <c:pt idx="28">
                  <c:v>3.802061686545274</c:v>
                </c:pt>
                <c:pt idx="29">
                  <c:v>3.825743675043484</c:v>
                </c:pt>
                <c:pt idx="30">
                  <c:v>3.849420528922436</c:v>
                </c:pt>
                <c:pt idx="31">
                  <c:v>3.8730922489284</c:v>
                </c:pt>
                <c:pt idx="32">
                  <c:v>3.896758835848593</c:v>
                </c:pt>
                <c:pt idx="33">
                  <c:v>3.92042029051116</c:v>
                </c:pt>
                <c:pt idx="34">
                  <c:v>3.94407661378513</c:v>
                </c:pt>
                <c:pt idx="35">
                  <c:v>3.96772780658039</c:v>
                </c:pt>
                <c:pt idx="36">
                  <c:v>3.991373869847644</c:v>
                </c:pt>
                <c:pt idx="37">
                  <c:v>4.015014804578374</c:v>
                </c:pt>
                <c:pt idx="38">
                  <c:v>4.038650611804803</c:v>
                </c:pt>
                <c:pt idx="39">
                  <c:v>4.062281292599856</c:v>
                </c:pt>
                <c:pt idx="40">
                  <c:v>4.085906848077109</c:v>
                </c:pt>
                <c:pt idx="41">
                  <c:v>4.109527279390752</c:v>
                </c:pt>
                <c:pt idx="42">
                  <c:v>4.133142587735546</c:v>
                </c:pt>
                <c:pt idx="43">
                  <c:v>4.156752774346764</c:v>
                </c:pt>
                <c:pt idx="44">
                  <c:v>4.180357840500148</c:v>
                </c:pt>
                <c:pt idx="45">
                  <c:v>4.203957787511866</c:v>
                </c:pt>
                <c:pt idx="46">
                  <c:v>4.227552616738444</c:v>
                </c:pt>
                <c:pt idx="47">
                  <c:v>4.251142329576726</c:v>
                </c:pt>
                <c:pt idx="48">
                  <c:v>4.27472692746381</c:v>
                </c:pt>
                <c:pt idx="49">
                  <c:v>4.298306411876993</c:v>
                </c:pt>
                <c:pt idx="50">
                  <c:v>4.321880784333716</c:v>
                </c:pt>
                <c:pt idx="51">
                  <c:v>4.345450046391504</c:v>
                </c:pt>
                <c:pt idx="52">
                  <c:v>4.369014199647891</c:v>
                </c:pt>
                <c:pt idx="53">
                  <c:v>4.39257324574038</c:v>
                </c:pt>
                <c:pt idx="54">
                  <c:v>4.416127186346356</c:v>
                </c:pt>
                <c:pt idx="55">
                  <c:v>4.439676023183036</c:v>
                </c:pt>
                <c:pt idx="56">
                  <c:v>4.463219758007392</c:v>
                </c:pt>
                <c:pt idx="57">
                  <c:v>4.486758392616082</c:v>
                </c:pt>
                <c:pt idx="58">
                  <c:v>4.510291928845386</c:v>
                </c:pt>
                <c:pt idx="59">
                  <c:v>4.533820368571124</c:v>
                </c:pt>
                <c:pt idx="60">
                  <c:v>4.557343713708593</c:v>
                </c:pt>
                <c:pt idx="61">
                  <c:v>4.58086196621248</c:v>
                </c:pt>
                <c:pt idx="62">
                  <c:v>4.604375128076796</c:v>
                </c:pt>
                <c:pt idx="63">
                  <c:v>4.62788320133479</c:v>
                </c:pt>
                <c:pt idx="64">
                  <c:v>4.651386188058874</c:v>
                </c:pt>
                <c:pt idx="65">
                  <c:v>4.674884090360539</c:v>
                </c:pt>
                <c:pt idx="66">
                  <c:v>4.698376910390274</c:v>
                </c:pt>
                <c:pt idx="67">
                  <c:v>4.72186465033748</c:v>
                </c:pt>
                <c:pt idx="68">
                  <c:v>4.745347312430386</c:v>
                </c:pt>
                <c:pt idx="69">
                  <c:v>4.768824898935962</c:v>
                </c:pt>
              </c:numCache>
            </c:numRef>
          </c:yVal>
          <c:smooth val="0"/>
        </c:ser>
        <c:ser>
          <c:idx val="5"/>
          <c:order val="5"/>
          <c:spPr>
            <a:ln w="12700">
              <a:solidFill>
                <a:srgbClr val="C0C0C0"/>
              </a:solidFill>
              <a:prstDash val="solid"/>
            </a:ln>
            <a:effectLst/>
          </c:spPr>
          <c:marker>
            <c:symbol val="none"/>
          </c:marker>
          <c:xVal>
            <c:numRef>
              <c:f>ANOVA_HID11!$B$1:$B$70</c:f>
              <c:numCache>
                <c:formatCode>General</c:formatCode>
                <c:ptCount val="70"/>
                <c:pt idx="0">
                  <c:v>4.064</c:v>
                </c:pt>
                <c:pt idx="1">
                  <c:v>4.102202898550724</c:v>
                </c:pt>
                <c:pt idx="2">
                  <c:v>4.140405797101449</c:v>
                </c:pt>
                <c:pt idx="3">
                  <c:v>4.178608695652173</c:v>
                </c:pt>
                <c:pt idx="4">
                  <c:v>4.216811594202898</c:v>
                </c:pt>
                <c:pt idx="5">
                  <c:v>4.255014492753622</c:v>
                </c:pt>
                <c:pt idx="6">
                  <c:v>4.293217391304347</c:v>
                </c:pt>
                <c:pt idx="7">
                  <c:v>4.331420289855072</c:v>
                </c:pt>
                <c:pt idx="8">
                  <c:v>4.369623188405796</c:v>
                </c:pt>
                <c:pt idx="9">
                  <c:v>4.407826086956521</c:v>
                </c:pt>
                <c:pt idx="10">
                  <c:v>4.446028985507245</c:v>
                </c:pt>
                <c:pt idx="11">
                  <c:v>4.48423188405797</c:v>
                </c:pt>
                <c:pt idx="12">
                  <c:v>4.522434782608695</c:v>
                </c:pt>
                <c:pt idx="13">
                  <c:v>4.56063768115942</c:v>
                </c:pt>
                <c:pt idx="14">
                  <c:v>4.598840579710144</c:v>
                </c:pt>
                <c:pt idx="15">
                  <c:v>4.63704347826087</c:v>
                </c:pt>
                <c:pt idx="16">
                  <c:v>4.675246376811594</c:v>
                </c:pt>
                <c:pt idx="17">
                  <c:v>4.713449275362318</c:v>
                </c:pt>
                <c:pt idx="18">
                  <c:v>4.751652173913042</c:v>
                </c:pt>
                <c:pt idx="19">
                  <c:v>4.789855072463767</c:v>
                </c:pt>
                <c:pt idx="20">
                  <c:v>4.828057971014492</c:v>
                </c:pt>
                <c:pt idx="21">
                  <c:v>4.866260869565217</c:v>
                </c:pt>
                <c:pt idx="22">
                  <c:v>4.904463768115941</c:v>
                </c:pt>
                <c:pt idx="23">
                  <c:v>4.942666666666665</c:v>
                </c:pt>
                <c:pt idx="24">
                  <c:v>4.98086956521739</c:v>
                </c:pt>
                <c:pt idx="25">
                  <c:v>5.019072463768114</c:v>
                </c:pt>
                <c:pt idx="26">
                  <c:v>5.05727536231884</c:v>
                </c:pt>
                <c:pt idx="27">
                  <c:v>5.095478260869564</c:v>
                </c:pt>
                <c:pt idx="28">
                  <c:v>5.133681159420289</c:v>
                </c:pt>
                <c:pt idx="29">
                  <c:v>5.171884057971013</c:v>
                </c:pt>
                <c:pt idx="30">
                  <c:v>5.210086956521738</c:v>
                </c:pt>
                <c:pt idx="31">
                  <c:v>5.248289855072462</c:v>
                </c:pt>
                <c:pt idx="32">
                  <c:v>5.286492753623186</c:v>
                </c:pt>
                <c:pt idx="33">
                  <c:v>5.324695652173911</c:v>
                </c:pt>
                <c:pt idx="34">
                  <c:v>5.362898550724636</c:v>
                </c:pt>
                <c:pt idx="35">
                  <c:v>5.40110144927536</c:v>
                </c:pt>
                <c:pt idx="36">
                  <c:v>5.439304347826086</c:v>
                </c:pt>
                <c:pt idx="37">
                  <c:v>5.47750724637681</c:v>
                </c:pt>
                <c:pt idx="38">
                  <c:v>5.515710144927535</c:v>
                </c:pt>
                <c:pt idx="39">
                  <c:v>5.553913043478259</c:v>
                </c:pt>
                <c:pt idx="40">
                  <c:v>5.592115942028984</c:v>
                </c:pt>
                <c:pt idx="41">
                  <c:v>5.630318840579708</c:v>
                </c:pt>
                <c:pt idx="42">
                  <c:v>5.668521739130433</c:v>
                </c:pt>
                <c:pt idx="43">
                  <c:v>5.706724637681158</c:v>
                </c:pt>
                <c:pt idx="44">
                  <c:v>5.744927536231882</c:v>
                </c:pt>
                <c:pt idx="45">
                  <c:v>5.783130434782607</c:v>
                </c:pt>
                <c:pt idx="46">
                  <c:v>5.821333333333331</c:v>
                </c:pt>
                <c:pt idx="47">
                  <c:v>5.859536231884056</c:v>
                </c:pt>
                <c:pt idx="48">
                  <c:v>5.897739130434781</c:v>
                </c:pt>
                <c:pt idx="49">
                  <c:v>5.935942028985505</c:v>
                </c:pt>
                <c:pt idx="50">
                  <c:v>5.97414492753623</c:v>
                </c:pt>
                <c:pt idx="51">
                  <c:v>6.012347826086955</c:v>
                </c:pt>
                <c:pt idx="52">
                  <c:v>6.05055072463768</c:v>
                </c:pt>
                <c:pt idx="53">
                  <c:v>6.088753623188404</c:v>
                </c:pt>
                <c:pt idx="54">
                  <c:v>6.126956521739128</c:v>
                </c:pt>
                <c:pt idx="55">
                  <c:v>6.165159420289853</c:v>
                </c:pt>
                <c:pt idx="56">
                  <c:v>6.203362318840577</c:v>
                </c:pt>
                <c:pt idx="57">
                  <c:v>6.241565217391302</c:v>
                </c:pt>
                <c:pt idx="58">
                  <c:v>6.279768115942026</c:v>
                </c:pt>
                <c:pt idx="59">
                  <c:v>6.317971014492752</c:v>
                </c:pt>
                <c:pt idx="60">
                  <c:v>6.356173913043475</c:v>
                </c:pt>
                <c:pt idx="61">
                  <c:v>6.394376811594201</c:v>
                </c:pt>
                <c:pt idx="62">
                  <c:v>6.432579710144924</c:v>
                </c:pt>
                <c:pt idx="63">
                  <c:v>6.47078260869565</c:v>
                </c:pt>
                <c:pt idx="64">
                  <c:v>6.508985507246374</c:v>
                </c:pt>
                <c:pt idx="65">
                  <c:v>6.547188405797099</c:v>
                </c:pt>
                <c:pt idx="66">
                  <c:v>6.585391304347822</c:v>
                </c:pt>
                <c:pt idx="67">
                  <c:v>6.623594202898548</c:v>
                </c:pt>
                <c:pt idx="68">
                  <c:v>6.661797101449272</c:v>
                </c:pt>
                <c:pt idx="69">
                  <c:v>6.699999999999997</c:v>
                </c:pt>
              </c:numCache>
            </c:numRef>
          </c:xVal>
          <c:yVal>
            <c:numRef>
              <c:f>ANOVA_HID11!$C$1:$C$70</c:f>
              <c:numCache>
                <c:formatCode>General</c:formatCode>
                <c:ptCount val="70"/>
                <c:pt idx="0">
                  <c:v>5.993932996656387</c:v>
                </c:pt>
                <c:pt idx="1">
                  <c:v>6.031704052973273</c:v>
                </c:pt>
                <c:pt idx="2">
                  <c:v>6.069488247943943</c:v>
                </c:pt>
                <c:pt idx="3">
                  <c:v>6.107285590125353</c:v>
                </c:pt>
                <c:pt idx="4">
                  <c:v>6.145096087812858</c:v>
                </c:pt>
                <c:pt idx="5">
                  <c:v>6.18291974903937</c:v>
                </c:pt>
                <c:pt idx="6">
                  <c:v>6.220756581574547</c:v>
                </c:pt>
                <c:pt idx="7">
                  <c:v>6.258606592923996</c:v>
                </c:pt>
                <c:pt idx="8">
                  <c:v>6.296469790328515</c:v>
                </c:pt>
                <c:pt idx="9">
                  <c:v>6.33434618076335</c:v>
                </c:pt>
                <c:pt idx="10">
                  <c:v>6.372235770937487</c:v>
                </c:pt>
                <c:pt idx="11">
                  <c:v>6.410138567292966</c:v>
                </c:pt>
                <c:pt idx="12">
                  <c:v>6.448054576004221</c:v>
                </c:pt>
                <c:pt idx="13">
                  <c:v>6.48598380297745</c:v>
                </c:pt>
                <c:pt idx="14">
                  <c:v>6.523926253850001</c:v>
                </c:pt>
                <c:pt idx="15">
                  <c:v>6.561881933989811</c:v>
                </c:pt>
                <c:pt idx="16">
                  <c:v>6.599850848494836</c:v>
                </c:pt>
                <c:pt idx="17">
                  <c:v>6.63783300219254</c:v>
                </c:pt>
                <c:pt idx="18">
                  <c:v>6.675828399639394</c:v>
                </c:pt>
                <c:pt idx="19">
                  <c:v>6.713837045120404</c:v>
                </c:pt>
                <c:pt idx="20">
                  <c:v>6.751858942648674</c:v>
                </c:pt>
                <c:pt idx="21">
                  <c:v>6.789894095964993</c:v>
                </c:pt>
                <c:pt idx="22">
                  <c:v>6.827942508537445</c:v>
                </c:pt>
                <c:pt idx="23">
                  <c:v>6.866004183561051</c:v>
                </c:pt>
                <c:pt idx="24">
                  <c:v>6.904079123957444</c:v>
                </c:pt>
                <c:pt idx="25">
                  <c:v>6.942167332374562</c:v>
                </c:pt>
                <c:pt idx="26">
                  <c:v>6.98026881118638</c:v>
                </c:pt>
                <c:pt idx="27">
                  <c:v>7.018383562492656</c:v>
                </c:pt>
                <c:pt idx="28">
                  <c:v>7.05651158811872</c:v>
                </c:pt>
                <c:pt idx="29">
                  <c:v>7.094652889615287</c:v>
                </c:pt>
                <c:pt idx="30">
                  <c:v>7.132807468258287</c:v>
                </c:pt>
                <c:pt idx="31">
                  <c:v>7.170975325048746</c:v>
                </c:pt>
                <c:pt idx="32">
                  <c:v>7.20915646071267</c:v>
                </c:pt>
                <c:pt idx="33">
                  <c:v>7.247350875700977</c:v>
                </c:pt>
                <c:pt idx="34">
                  <c:v>7.285558570189449</c:v>
                </c:pt>
                <c:pt idx="35">
                  <c:v>7.323779544078712</c:v>
                </c:pt>
                <c:pt idx="36">
                  <c:v>7.36201379699425</c:v>
                </c:pt>
                <c:pt idx="37">
                  <c:v>7.400261328286436</c:v>
                </c:pt>
                <c:pt idx="38">
                  <c:v>7.438522137030611</c:v>
                </c:pt>
                <c:pt idx="39">
                  <c:v>7.47679622202717</c:v>
                </c:pt>
                <c:pt idx="40">
                  <c:v>7.51508358180169</c:v>
                </c:pt>
                <c:pt idx="41">
                  <c:v>7.553384214605081</c:v>
                </c:pt>
                <c:pt idx="42">
                  <c:v>7.59169811841377</c:v>
                </c:pt>
                <c:pt idx="43">
                  <c:v>7.63002529092991</c:v>
                </c:pt>
                <c:pt idx="44">
                  <c:v>7.668365729581612</c:v>
                </c:pt>
                <c:pt idx="45">
                  <c:v>7.706719431523218</c:v>
                </c:pt>
                <c:pt idx="46">
                  <c:v>7.745086393635596</c:v>
                </c:pt>
                <c:pt idx="47">
                  <c:v>7.783466612526449</c:v>
                </c:pt>
                <c:pt idx="48">
                  <c:v>7.821860084530683</c:v>
                </c:pt>
                <c:pt idx="49">
                  <c:v>7.860266805710774</c:v>
                </c:pt>
                <c:pt idx="50">
                  <c:v>7.898686771857179</c:v>
                </c:pt>
                <c:pt idx="51">
                  <c:v>7.937119978488761</c:v>
                </c:pt>
                <c:pt idx="52">
                  <c:v>7.975566420853264</c:v>
                </c:pt>
                <c:pt idx="53">
                  <c:v>8.014026093927792</c:v>
                </c:pt>
                <c:pt idx="54">
                  <c:v>8.05249899241933</c:v>
                </c:pt>
                <c:pt idx="55">
                  <c:v>8.090985110765284</c:v>
                </c:pt>
                <c:pt idx="56">
                  <c:v>8.129484443134055</c:v>
                </c:pt>
                <c:pt idx="57">
                  <c:v>8.167996983425632</c:v>
                </c:pt>
                <c:pt idx="58">
                  <c:v>8.206522725272226</c:v>
                </c:pt>
                <c:pt idx="59">
                  <c:v>8.245061662038909</c:v>
                </c:pt>
                <c:pt idx="60">
                  <c:v>8.283613786824304</c:v>
                </c:pt>
                <c:pt idx="61">
                  <c:v>8.322179092461286</c:v>
                </c:pt>
                <c:pt idx="62">
                  <c:v>8.3607575715177</c:v>
                </c:pt>
                <c:pt idx="63">
                  <c:v>8.39934921629715</c:v>
                </c:pt>
                <c:pt idx="64">
                  <c:v>8.43795401883973</c:v>
                </c:pt>
                <c:pt idx="65">
                  <c:v>8.476571970922893</c:v>
                </c:pt>
                <c:pt idx="66">
                  <c:v>8.515203064062234</c:v>
                </c:pt>
                <c:pt idx="67">
                  <c:v>8.55384728951238</c:v>
                </c:pt>
                <c:pt idx="68">
                  <c:v>8.592504638267865</c:v>
                </c:pt>
                <c:pt idx="69">
                  <c:v>8.631175101064034</c:v>
                </c:pt>
              </c:numCache>
            </c:numRef>
          </c:yVal>
          <c:smooth val="0"/>
        </c:ser>
        <c:ser>
          <c:idx val="6"/>
          <c:order val="6"/>
          <c:spPr>
            <a:ln w="3175">
              <a:solidFill>
                <a:srgbClr val="000000"/>
              </a:solidFill>
              <a:prstDash val="lgDash"/>
            </a:ln>
          </c:spPr>
          <c:marker>
            <c:symbol val="none"/>
          </c:marker>
          <c:xVal>
            <c:numLit>
              <c:formatCode>General</c:formatCode>
              <c:ptCount val="2"/>
              <c:pt idx="0">
                <c:v>0.0</c:v>
              </c:pt>
              <c:pt idx="1">
                <c:v>9.0</c:v>
              </c:pt>
            </c:numLit>
          </c:xVal>
          <c:yVal>
            <c:numLit>
              <c:formatCode>General</c:formatCode>
              <c:ptCount val="2"/>
              <c:pt idx="0">
                <c:v>0.0</c:v>
              </c:pt>
              <c:pt idx="1">
                <c:v>9.0</c:v>
              </c:pt>
            </c:numLit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2117239816"/>
        <c:axId val="-2117234408"/>
      </c:scatterChart>
      <c:valAx>
        <c:axId val="-2117239816"/>
        <c:scaling>
          <c:orientation val="minMax"/>
          <c:max val="9.0"/>
          <c:min val="0.0"/>
        </c:scaling>
        <c:delete val="0"/>
        <c:axPos val="b"/>
        <c:title>
          <c:tx>
            <c:rich>
              <a:bodyPr/>
              <a:lstStyle/>
              <a:p>
                <a:pPr>
                  <a:defRPr sz="800" b="1"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Pred(Difficulty)</a:t>
                </a:r>
              </a:p>
            </c:rich>
          </c:tx>
          <c:overlay val="0"/>
        </c:title>
        <c:numFmt formatCode="General" sourceLinked="0"/>
        <c:majorTickMark val="cross"/>
        <c:minorTickMark val="none"/>
        <c:tickLblPos val="nextTo"/>
        <c:txPr>
          <a:bodyPr rot="0" vert="horz"/>
          <a:lstStyle/>
          <a:p>
            <a:pPr>
              <a:defRPr sz="700"/>
            </a:pPr>
            <a:endParaRPr lang="en-US"/>
          </a:p>
        </c:txPr>
        <c:crossAx val="-2117234408"/>
        <c:crosses val="autoZero"/>
        <c:crossBetween val="midCat"/>
      </c:valAx>
      <c:valAx>
        <c:axId val="-2117234408"/>
        <c:scaling>
          <c:orientation val="minMax"/>
          <c:max val="9.0"/>
          <c:min val="0.0"/>
        </c:scaling>
        <c:delete val="0"/>
        <c:axPos val="l"/>
        <c:title>
          <c:tx>
            <c:rich>
              <a:bodyPr/>
              <a:lstStyle/>
              <a:p>
                <a:pPr>
                  <a:defRPr sz="800" b="1"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Difficulty</a:t>
                </a:r>
              </a:p>
            </c:rich>
          </c:tx>
          <c:overlay val="0"/>
        </c:title>
        <c:numFmt formatCode="General" sourceLinked="0"/>
        <c:majorTickMark val="cross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-2117239816"/>
        <c:crosses val="autoZero"/>
        <c:crossBetween val="midCat"/>
      </c:valAx>
      <c:spPr>
        <a:ln>
          <a:solidFill>
            <a:srgbClr val="C0C0C0"/>
          </a:solidFill>
          <a:prstDash val="solid"/>
        </a:ln>
      </c:spPr>
    </c:plotArea>
    <c:legend>
      <c:legendPos val="b"/>
      <c:legendEntry>
        <c:idx val="0"/>
        <c:delete val="1"/>
      </c:legendEntry>
      <c:legendEntry>
        <c:idx val="4"/>
        <c:delete val="1"/>
      </c:legendEntry>
      <c:legendEntry>
        <c:idx val="5"/>
        <c:delete val="1"/>
      </c:legendEntry>
      <c:legendEntry>
        <c:idx val="6"/>
        <c:delete val="1"/>
      </c:legendEntry>
      <c:overlay val="0"/>
      <c:spPr>
        <a:ln w="12700">
          <a:solidFill>
            <a:srgbClr val="000000"/>
          </a:solidFill>
          <a:prstDash val="solid"/>
        </a:ln>
      </c:spPr>
      <c:txPr>
        <a:bodyPr/>
        <a:lstStyle/>
        <a:p>
          <a:pPr>
            <a:defRPr sz="900" b="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 sz="900" b="1">
                <a:latin typeface="Arial"/>
                <a:ea typeface="Arial"/>
                <a:cs typeface="Arial"/>
              </a:defRPr>
            </a:pPr>
            <a:r>
              <a:rPr lang="en-US"/>
              <a:t>Pred(Correctness) / Standardized residuals</a:t>
            </a:r>
          </a:p>
        </c:rich>
      </c:tx>
      <c:layout/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>
              <a:noFill/>
            </a:ln>
            <a:effectLst/>
          </c:spPr>
          <c:marker>
            <c:symbol val="circle"/>
            <c:size val="3"/>
            <c:spPr>
              <a:solidFill>
                <a:srgbClr val="3266FF"/>
              </a:solidFill>
              <a:ln w="0">
                <a:solidFill>
                  <a:srgbClr val="3266FF"/>
                </a:solidFill>
                <a:prstDash val="solid"/>
              </a:ln>
            </c:spPr>
          </c:marker>
          <c:xVal>
            <c:numRef>
              <c:f>ANOVA_HID18!$D$6:$D$905</c:f>
              <c:numCache>
                <c:formatCode>0.000</c:formatCode>
                <c:ptCount val="900"/>
                <c:pt idx="0">
                  <c:v>0.933333333333332</c:v>
                </c:pt>
                <c:pt idx="1">
                  <c:v>0.933333333333332</c:v>
                </c:pt>
                <c:pt idx="2">
                  <c:v>0.933333333333332</c:v>
                </c:pt>
                <c:pt idx="3">
                  <c:v>0.933333333333332</c:v>
                </c:pt>
                <c:pt idx="4">
                  <c:v>0.933333333333332</c:v>
                </c:pt>
                <c:pt idx="5">
                  <c:v>0.933333333333332</c:v>
                </c:pt>
                <c:pt idx="6">
                  <c:v>0.933333333333332</c:v>
                </c:pt>
                <c:pt idx="7">
                  <c:v>0.933333333333332</c:v>
                </c:pt>
                <c:pt idx="8">
                  <c:v>0.933333333333332</c:v>
                </c:pt>
                <c:pt idx="9">
                  <c:v>0.933333333333332</c:v>
                </c:pt>
                <c:pt idx="10">
                  <c:v>0.933333333333332</c:v>
                </c:pt>
                <c:pt idx="11">
                  <c:v>0.933333333333332</c:v>
                </c:pt>
                <c:pt idx="12">
                  <c:v>0.933333333333332</c:v>
                </c:pt>
                <c:pt idx="13">
                  <c:v>0.933333333333332</c:v>
                </c:pt>
                <c:pt idx="14">
                  <c:v>0.933333333333332</c:v>
                </c:pt>
                <c:pt idx="15">
                  <c:v>0.933333333333332</c:v>
                </c:pt>
                <c:pt idx="16">
                  <c:v>0.933333333333332</c:v>
                </c:pt>
                <c:pt idx="17">
                  <c:v>0.933333333333332</c:v>
                </c:pt>
                <c:pt idx="18">
                  <c:v>0.933333333333332</c:v>
                </c:pt>
                <c:pt idx="19">
                  <c:v>0.933333333333332</c:v>
                </c:pt>
                <c:pt idx="20">
                  <c:v>0.933333333333332</c:v>
                </c:pt>
                <c:pt idx="21">
                  <c:v>0.933333333333332</c:v>
                </c:pt>
                <c:pt idx="22">
                  <c:v>0.933333333333332</c:v>
                </c:pt>
                <c:pt idx="23">
                  <c:v>0.933333333333332</c:v>
                </c:pt>
                <c:pt idx="24">
                  <c:v>0.933333333333332</c:v>
                </c:pt>
                <c:pt idx="25">
                  <c:v>0.933333333333332</c:v>
                </c:pt>
                <c:pt idx="26">
                  <c:v>0.933333333333332</c:v>
                </c:pt>
                <c:pt idx="27">
                  <c:v>0.933333333333332</c:v>
                </c:pt>
                <c:pt idx="28">
                  <c:v>0.933333333333332</c:v>
                </c:pt>
                <c:pt idx="29">
                  <c:v>0.933333333333332</c:v>
                </c:pt>
                <c:pt idx="30">
                  <c:v>0.933333333333332</c:v>
                </c:pt>
                <c:pt idx="31">
                  <c:v>0.933333333333332</c:v>
                </c:pt>
                <c:pt idx="32">
                  <c:v>0.933333333333332</c:v>
                </c:pt>
                <c:pt idx="33">
                  <c:v>0.933333333333332</c:v>
                </c:pt>
                <c:pt idx="34">
                  <c:v>0.933333333333332</c:v>
                </c:pt>
                <c:pt idx="35">
                  <c:v>0.933333333333332</c:v>
                </c:pt>
                <c:pt idx="36">
                  <c:v>0.933333333333332</c:v>
                </c:pt>
                <c:pt idx="37">
                  <c:v>0.933333333333332</c:v>
                </c:pt>
                <c:pt idx="38">
                  <c:v>0.933333333333332</c:v>
                </c:pt>
                <c:pt idx="39">
                  <c:v>0.933333333333332</c:v>
                </c:pt>
                <c:pt idx="40">
                  <c:v>0.933333333333332</c:v>
                </c:pt>
                <c:pt idx="41">
                  <c:v>0.933333333333332</c:v>
                </c:pt>
                <c:pt idx="42">
                  <c:v>0.933333333333332</c:v>
                </c:pt>
                <c:pt idx="43">
                  <c:v>0.933333333333332</c:v>
                </c:pt>
                <c:pt idx="44">
                  <c:v>0.933333333333332</c:v>
                </c:pt>
                <c:pt idx="45">
                  <c:v>0.933333333333332</c:v>
                </c:pt>
                <c:pt idx="46">
                  <c:v>0.933333333333332</c:v>
                </c:pt>
                <c:pt idx="47">
                  <c:v>0.933333333333332</c:v>
                </c:pt>
                <c:pt idx="48">
                  <c:v>0.933333333333332</c:v>
                </c:pt>
                <c:pt idx="49">
                  <c:v>0.933333333333332</c:v>
                </c:pt>
                <c:pt idx="50">
                  <c:v>0.933333333333332</c:v>
                </c:pt>
                <c:pt idx="51">
                  <c:v>0.933333333333332</c:v>
                </c:pt>
                <c:pt idx="52">
                  <c:v>0.933333333333332</c:v>
                </c:pt>
                <c:pt idx="53">
                  <c:v>0.933333333333332</c:v>
                </c:pt>
                <c:pt idx="54">
                  <c:v>0.933333333333332</c:v>
                </c:pt>
                <c:pt idx="55">
                  <c:v>0.933333333333332</c:v>
                </c:pt>
                <c:pt idx="56">
                  <c:v>0.933333333333332</c:v>
                </c:pt>
                <c:pt idx="57">
                  <c:v>0.933333333333332</c:v>
                </c:pt>
                <c:pt idx="58">
                  <c:v>0.933333333333332</c:v>
                </c:pt>
                <c:pt idx="59">
                  <c:v>0.933333333333332</c:v>
                </c:pt>
                <c:pt idx="60">
                  <c:v>0.933333333333332</c:v>
                </c:pt>
                <c:pt idx="61">
                  <c:v>0.933333333333332</c:v>
                </c:pt>
                <c:pt idx="62">
                  <c:v>0.933333333333332</c:v>
                </c:pt>
                <c:pt idx="63">
                  <c:v>0.933333333333332</c:v>
                </c:pt>
                <c:pt idx="64">
                  <c:v>0.933333333333332</c:v>
                </c:pt>
                <c:pt idx="65">
                  <c:v>0.933333333333332</c:v>
                </c:pt>
                <c:pt idx="66">
                  <c:v>0.933333333333332</c:v>
                </c:pt>
                <c:pt idx="67">
                  <c:v>0.933333333333332</c:v>
                </c:pt>
                <c:pt idx="68">
                  <c:v>0.933333333333332</c:v>
                </c:pt>
                <c:pt idx="69">
                  <c:v>0.933333333333332</c:v>
                </c:pt>
                <c:pt idx="70">
                  <c:v>0.933333333333332</c:v>
                </c:pt>
                <c:pt idx="71">
                  <c:v>0.933333333333332</c:v>
                </c:pt>
                <c:pt idx="72">
                  <c:v>0.933333333333332</c:v>
                </c:pt>
                <c:pt idx="73">
                  <c:v>0.673333333333333</c:v>
                </c:pt>
                <c:pt idx="74">
                  <c:v>0.673333333333333</c:v>
                </c:pt>
                <c:pt idx="75">
                  <c:v>0.673333333333333</c:v>
                </c:pt>
                <c:pt idx="76">
                  <c:v>0.673333333333333</c:v>
                </c:pt>
                <c:pt idx="77">
                  <c:v>0.673333333333333</c:v>
                </c:pt>
                <c:pt idx="78">
                  <c:v>0.673333333333333</c:v>
                </c:pt>
                <c:pt idx="79">
                  <c:v>0.673333333333333</c:v>
                </c:pt>
                <c:pt idx="80">
                  <c:v>0.673333333333333</c:v>
                </c:pt>
                <c:pt idx="81">
                  <c:v>0.673333333333333</c:v>
                </c:pt>
                <c:pt idx="82">
                  <c:v>0.673333333333333</c:v>
                </c:pt>
                <c:pt idx="83">
                  <c:v>0.673333333333333</c:v>
                </c:pt>
                <c:pt idx="84">
                  <c:v>0.673333333333333</c:v>
                </c:pt>
                <c:pt idx="85">
                  <c:v>0.673333333333333</c:v>
                </c:pt>
                <c:pt idx="86">
                  <c:v>0.673333333333333</c:v>
                </c:pt>
                <c:pt idx="87">
                  <c:v>0.673333333333333</c:v>
                </c:pt>
                <c:pt idx="88">
                  <c:v>0.673333333333333</c:v>
                </c:pt>
                <c:pt idx="89">
                  <c:v>0.673333333333333</c:v>
                </c:pt>
                <c:pt idx="90">
                  <c:v>0.673333333333333</c:v>
                </c:pt>
                <c:pt idx="91">
                  <c:v>0.673333333333333</c:v>
                </c:pt>
                <c:pt idx="92">
                  <c:v>0.673333333333333</c:v>
                </c:pt>
                <c:pt idx="93">
                  <c:v>0.673333333333333</c:v>
                </c:pt>
                <c:pt idx="94">
                  <c:v>0.673333333333333</c:v>
                </c:pt>
                <c:pt idx="95">
                  <c:v>0.673333333333333</c:v>
                </c:pt>
                <c:pt idx="96">
                  <c:v>0.673333333333333</c:v>
                </c:pt>
                <c:pt idx="97">
                  <c:v>0.673333333333333</c:v>
                </c:pt>
                <c:pt idx="98">
                  <c:v>0.673333333333333</c:v>
                </c:pt>
                <c:pt idx="99">
                  <c:v>0.673333333333333</c:v>
                </c:pt>
                <c:pt idx="100">
                  <c:v>0.673333333333333</c:v>
                </c:pt>
                <c:pt idx="101">
                  <c:v>0.673333333333333</c:v>
                </c:pt>
                <c:pt idx="102">
                  <c:v>0.673333333333333</c:v>
                </c:pt>
                <c:pt idx="103">
                  <c:v>0.673333333333333</c:v>
                </c:pt>
                <c:pt idx="104">
                  <c:v>0.673333333333333</c:v>
                </c:pt>
                <c:pt idx="105">
                  <c:v>0.673333333333333</c:v>
                </c:pt>
                <c:pt idx="106">
                  <c:v>0.673333333333333</c:v>
                </c:pt>
                <c:pt idx="107">
                  <c:v>0.673333333333333</c:v>
                </c:pt>
                <c:pt idx="108">
                  <c:v>0.673333333333333</c:v>
                </c:pt>
                <c:pt idx="109">
                  <c:v>0.673333333333333</c:v>
                </c:pt>
                <c:pt idx="110">
                  <c:v>0.673333333333333</c:v>
                </c:pt>
                <c:pt idx="111">
                  <c:v>0.673333333333333</c:v>
                </c:pt>
                <c:pt idx="112">
                  <c:v>0.673333333333333</c:v>
                </c:pt>
                <c:pt idx="113">
                  <c:v>0.673333333333333</c:v>
                </c:pt>
                <c:pt idx="114">
                  <c:v>0.673333333333333</c:v>
                </c:pt>
                <c:pt idx="115">
                  <c:v>0.673333333333333</c:v>
                </c:pt>
                <c:pt idx="116">
                  <c:v>0.673333333333333</c:v>
                </c:pt>
                <c:pt idx="117">
                  <c:v>0.673333333333333</c:v>
                </c:pt>
                <c:pt idx="118">
                  <c:v>0.673333333333333</c:v>
                </c:pt>
                <c:pt idx="119">
                  <c:v>0.673333333333333</c:v>
                </c:pt>
                <c:pt idx="120">
                  <c:v>0.673333333333333</c:v>
                </c:pt>
                <c:pt idx="121">
                  <c:v>0.673333333333333</c:v>
                </c:pt>
                <c:pt idx="122">
                  <c:v>0.673333333333333</c:v>
                </c:pt>
                <c:pt idx="123">
                  <c:v>0.673333333333333</c:v>
                </c:pt>
                <c:pt idx="124">
                  <c:v>0.673333333333333</c:v>
                </c:pt>
                <c:pt idx="125">
                  <c:v>0.673333333333333</c:v>
                </c:pt>
                <c:pt idx="126">
                  <c:v>0.673333333333333</c:v>
                </c:pt>
                <c:pt idx="127">
                  <c:v>0.673333333333333</c:v>
                </c:pt>
                <c:pt idx="128">
                  <c:v>0.673333333333333</c:v>
                </c:pt>
                <c:pt idx="129">
                  <c:v>0.673333333333333</c:v>
                </c:pt>
                <c:pt idx="130">
                  <c:v>0.673333333333333</c:v>
                </c:pt>
                <c:pt idx="131">
                  <c:v>0.673333333333333</c:v>
                </c:pt>
                <c:pt idx="132">
                  <c:v>0.673333333333333</c:v>
                </c:pt>
                <c:pt idx="133">
                  <c:v>0.673333333333333</c:v>
                </c:pt>
                <c:pt idx="134">
                  <c:v>0.673333333333333</c:v>
                </c:pt>
                <c:pt idx="135">
                  <c:v>0.673333333333333</c:v>
                </c:pt>
                <c:pt idx="136">
                  <c:v>0.673333333333333</c:v>
                </c:pt>
                <c:pt idx="137">
                  <c:v>0.673333333333333</c:v>
                </c:pt>
                <c:pt idx="138">
                  <c:v>0.673333333333333</c:v>
                </c:pt>
                <c:pt idx="139">
                  <c:v>0.673333333333333</c:v>
                </c:pt>
                <c:pt idx="140">
                  <c:v>0.673333333333333</c:v>
                </c:pt>
                <c:pt idx="141">
                  <c:v>0.673333333333333</c:v>
                </c:pt>
                <c:pt idx="142">
                  <c:v>0.673333333333333</c:v>
                </c:pt>
                <c:pt idx="143">
                  <c:v>0.673333333333333</c:v>
                </c:pt>
                <c:pt idx="144">
                  <c:v>0.673333333333333</c:v>
                </c:pt>
                <c:pt idx="145">
                  <c:v>0.673333333333333</c:v>
                </c:pt>
                <c:pt idx="146">
                  <c:v>0.673333333333333</c:v>
                </c:pt>
                <c:pt idx="147">
                  <c:v>0.673333333333333</c:v>
                </c:pt>
                <c:pt idx="148">
                  <c:v>0.993333333333332</c:v>
                </c:pt>
                <c:pt idx="149">
                  <c:v>0.993333333333332</c:v>
                </c:pt>
                <c:pt idx="150">
                  <c:v>0.993333333333332</c:v>
                </c:pt>
                <c:pt idx="151">
                  <c:v>0.993333333333332</c:v>
                </c:pt>
                <c:pt idx="152">
                  <c:v>0.993333333333332</c:v>
                </c:pt>
                <c:pt idx="153">
                  <c:v>0.993333333333332</c:v>
                </c:pt>
                <c:pt idx="154">
                  <c:v>0.993333333333332</c:v>
                </c:pt>
                <c:pt idx="155">
                  <c:v>0.993333333333332</c:v>
                </c:pt>
                <c:pt idx="156">
                  <c:v>0.993333333333332</c:v>
                </c:pt>
                <c:pt idx="157">
                  <c:v>0.993333333333332</c:v>
                </c:pt>
                <c:pt idx="158">
                  <c:v>0.993333333333332</c:v>
                </c:pt>
                <c:pt idx="159">
                  <c:v>0.993333333333332</c:v>
                </c:pt>
                <c:pt idx="160">
                  <c:v>0.993333333333332</c:v>
                </c:pt>
                <c:pt idx="161">
                  <c:v>0.993333333333332</c:v>
                </c:pt>
                <c:pt idx="162">
                  <c:v>0.993333333333332</c:v>
                </c:pt>
                <c:pt idx="163">
                  <c:v>0.993333333333332</c:v>
                </c:pt>
                <c:pt idx="164">
                  <c:v>0.993333333333332</c:v>
                </c:pt>
                <c:pt idx="165">
                  <c:v>0.993333333333332</c:v>
                </c:pt>
                <c:pt idx="166">
                  <c:v>0.993333333333332</c:v>
                </c:pt>
                <c:pt idx="167">
                  <c:v>0.993333333333332</c:v>
                </c:pt>
                <c:pt idx="168">
                  <c:v>0.993333333333332</c:v>
                </c:pt>
                <c:pt idx="169">
                  <c:v>0.993333333333332</c:v>
                </c:pt>
                <c:pt idx="170">
                  <c:v>0.993333333333332</c:v>
                </c:pt>
                <c:pt idx="171">
                  <c:v>0.993333333333332</c:v>
                </c:pt>
                <c:pt idx="172">
                  <c:v>0.993333333333332</c:v>
                </c:pt>
                <c:pt idx="173">
                  <c:v>0.993333333333332</c:v>
                </c:pt>
                <c:pt idx="174">
                  <c:v>0.993333333333332</c:v>
                </c:pt>
                <c:pt idx="175">
                  <c:v>0.993333333333332</c:v>
                </c:pt>
                <c:pt idx="176">
                  <c:v>0.993333333333332</c:v>
                </c:pt>
                <c:pt idx="177">
                  <c:v>0.993333333333332</c:v>
                </c:pt>
                <c:pt idx="178">
                  <c:v>0.993333333333332</c:v>
                </c:pt>
                <c:pt idx="179">
                  <c:v>0.993333333333332</c:v>
                </c:pt>
                <c:pt idx="180">
                  <c:v>0.993333333333332</c:v>
                </c:pt>
                <c:pt idx="181">
                  <c:v>0.993333333333332</c:v>
                </c:pt>
                <c:pt idx="182">
                  <c:v>0.993333333333332</c:v>
                </c:pt>
                <c:pt idx="183">
                  <c:v>0.993333333333332</c:v>
                </c:pt>
                <c:pt idx="184">
                  <c:v>0.993333333333332</c:v>
                </c:pt>
                <c:pt idx="185">
                  <c:v>0.993333333333332</c:v>
                </c:pt>
                <c:pt idx="186">
                  <c:v>0.993333333333332</c:v>
                </c:pt>
                <c:pt idx="187">
                  <c:v>0.993333333333332</c:v>
                </c:pt>
                <c:pt idx="188">
                  <c:v>0.993333333333332</c:v>
                </c:pt>
                <c:pt idx="189">
                  <c:v>0.993333333333332</c:v>
                </c:pt>
                <c:pt idx="190">
                  <c:v>0.993333333333332</c:v>
                </c:pt>
                <c:pt idx="191">
                  <c:v>0.993333333333332</c:v>
                </c:pt>
                <c:pt idx="192">
                  <c:v>0.993333333333332</c:v>
                </c:pt>
                <c:pt idx="193">
                  <c:v>0.993333333333332</c:v>
                </c:pt>
                <c:pt idx="194">
                  <c:v>0.993333333333332</c:v>
                </c:pt>
                <c:pt idx="195">
                  <c:v>0.993333333333332</c:v>
                </c:pt>
                <c:pt idx="196">
                  <c:v>0.993333333333332</c:v>
                </c:pt>
                <c:pt idx="197">
                  <c:v>0.993333333333332</c:v>
                </c:pt>
                <c:pt idx="198">
                  <c:v>0.993333333333332</c:v>
                </c:pt>
                <c:pt idx="199">
                  <c:v>0.993333333333332</c:v>
                </c:pt>
                <c:pt idx="200">
                  <c:v>0.993333333333332</c:v>
                </c:pt>
                <c:pt idx="201">
                  <c:v>0.993333333333332</c:v>
                </c:pt>
                <c:pt idx="202">
                  <c:v>0.993333333333332</c:v>
                </c:pt>
                <c:pt idx="203">
                  <c:v>0.993333333333332</c:v>
                </c:pt>
                <c:pt idx="204">
                  <c:v>0.993333333333332</c:v>
                </c:pt>
                <c:pt idx="205">
                  <c:v>0.993333333333332</c:v>
                </c:pt>
                <c:pt idx="206">
                  <c:v>0.993333333333332</c:v>
                </c:pt>
                <c:pt idx="207">
                  <c:v>0.993333333333332</c:v>
                </c:pt>
                <c:pt idx="208">
                  <c:v>0.993333333333332</c:v>
                </c:pt>
                <c:pt idx="209">
                  <c:v>0.993333333333332</c:v>
                </c:pt>
                <c:pt idx="210">
                  <c:v>0.993333333333332</c:v>
                </c:pt>
                <c:pt idx="211">
                  <c:v>0.993333333333332</c:v>
                </c:pt>
                <c:pt idx="212">
                  <c:v>0.993333333333332</c:v>
                </c:pt>
                <c:pt idx="213">
                  <c:v>0.993333333333332</c:v>
                </c:pt>
                <c:pt idx="214">
                  <c:v>0.993333333333332</c:v>
                </c:pt>
                <c:pt idx="215">
                  <c:v>0.993333333333332</c:v>
                </c:pt>
                <c:pt idx="216">
                  <c:v>0.993333333333332</c:v>
                </c:pt>
                <c:pt idx="217">
                  <c:v>0.993333333333332</c:v>
                </c:pt>
                <c:pt idx="218">
                  <c:v>0.993333333333332</c:v>
                </c:pt>
                <c:pt idx="219">
                  <c:v>0.993333333333332</c:v>
                </c:pt>
                <c:pt idx="220">
                  <c:v>0.993333333333332</c:v>
                </c:pt>
                <c:pt idx="221">
                  <c:v>0.993333333333332</c:v>
                </c:pt>
                <c:pt idx="222">
                  <c:v>0.993333333333332</c:v>
                </c:pt>
                <c:pt idx="223">
                  <c:v>0.942222222222223</c:v>
                </c:pt>
                <c:pt idx="224">
                  <c:v>0.942222222222223</c:v>
                </c:pt>
                <c:pt idx="225">
                  <c:v>0.942222222222223</c:v>
                </c:pt>
                <c:pt idx="226">
                  <c:v>0.942222222222223</c:v>
                </c:pt>
                <c:pt idx="227">
                  <c:v>0.942222222222223</c:v>
                </c:pt>
                <c:pt idx="228">
                  <c:v>0.942222222222223</c:v>
                </c:pt>
                <c:pt idx="229">
                  <c:v>0.942222222222223</c:v>
                </c:pt>
                <c:pt idx="230">
                  <c:v>0.942222222222223</c:v>
                </c:pt>
                <c:pt idx="231">
                  <c:v>0.942222222222223</c:v>
                </c:pt>
                <c:pt idx="232">
                  <c:v>0.942222222222223</c:v>
                </c:pt>
                <c:pt idx="233">
                  <c:v>0.942222222222223</c:v>
                </c:pt>
                <c:pt idx="234">
                  <c:v>0.942222222222223</c:v>
                </c:pt>
                <c:pt idx="235">
                  <c:v>0.942222222222223</c:v>
                </c:pt>
                <c:pt idx="236">
                  <c:v>0.942222222222223</c:v>
                </c:pt>
                <c:pt idx="237">
                  <c:v>0.942222222222223</c:v>
                </c:pt>
                <c:pt idx="238">
                  <c:v>0.942222222222223</c:v>
                </c:pt>
                <c:pt idx="239">
                  <c:v>0.942222222222223</c:v>
                </c:pt>
                <c:pt idx="240">
                  <c:v>0.942222222222223</c:v>
                </c:pt>
                <c:pt idx="241">
                  <c:v>0.942222222222223</c:v>
                </c:pt>
                <c:pt idx="242">
                  <c:v>0.942222222222223</c:v>
                </c:pt>
                <c:pt idx="243">
                  <c:v>0.942222222222223</c:v>
                </c:pt>
                <c:pt idx="244">
                  <c:v>0.942222222222223</c:v>
                </c:pt>
                <c:pt idx="245">
                  <c:v>0.942222222222223</c:v>
                </c:pt>
                <c:pt idx="246">
                  <c:v>0.942222222222223</c:v>
                </c:pt>
                <c:pt idx="247">
                  <c:v>0.942222222222223</c:v>
                </c:pt>
                <c:pt idx="248">
                  <c:v>0.942222222222223</c:v>
                </c:pt>
                <c:pt idx="249">
                  <c:v>0.942222222222223</c:v>
                </c:pt>
                <c:pt idx="250">
                  <c:v>0.942222222222223</c:v>
                </c:pt>
                <c:pt idx="251">
                  <c:v>0.942222222222223</c:v>
                </c:pt>
                <c:pt idx="252">
                  <c:v>0.942222222222223</c:v>
                </c:pt>
                <c:pt idx="253">
                  <c:v>0.942222222222223</c:v>
                </c:pt>
                <c:pt idx="254">
                  <c:v>0.942222222222223</c:v>
                </c:pt>
                <c:pt idx="255">
                  <c:v>0.942222222222223</c:v>
                </c:pt>
                <c:pt idx="256">
                  <c:v>0.942222222222223</c:v>
                </c:pt>
                <c:pt idx="257">
                  <c:v>0.942222222222223</c:v>
                </c:pt>
                <c:pt idx="258">
                  <c:v>0.942222222222223</c:v>
                </c:pt>
                <c:pt idx="259">
                  <c:v>0.942222222222223</c:v>
                </c:pt>
                <c:pt idx="260">
                  <c:v>0.942222222222223</c:v>
                </c:pt>
                <c:pt idx="261">
                  <c:v>0.942222222222223</c:v>
                </c:pt>
                <c:pt idx="262">
                  <c:v>0.942222222222223</c:v>
                </c:pt>
                <c:pt idx="263">
                  <c:v>0.942222222222223</c:v>
                </c:pt>
                <c:pt idx="264">
                  <c:v>0.942222222222223</c:v>
                </c:pt>
                <c:pt idx="265">
                  <c:v>0.942222222222223</c:v>
                </c:pt>
                <c:pt idx="266">
                  <c:v>0.942222222222223</c:v>
                </c:pt>
                <c:pt idx="267">
                  <c:v>0.942222222222223</c:v>
                </c:pt>
                <c:pt idx="268">
                  <c:v>0.942222222222223</c:v>
                </c:pt>
                <c:pt idx="269">
                  <c:v>0.942222222222223</c:v>
                </c:pt>
                <c:pt idx="270">
                  <c:v>0.942222222222223</c:v>
                </c:pt>
                <c:pt idx="271">
                  <c:v>0.942222222222223</c:v>
                </c:pt>
                <c:pt idx="272">
                  <c:v>0.942222222222223</c:v>
                </c:pt>
                <c:pt idx="273">
                  <c:v>0.942222222222223</c:v>
                </c:pt>
                <c:pt idx="274">
                  <c:v>0.942222222222223</c:v>
                </c:pt>
                <c:pt idx="275">
                  <c:v>0.942222222222223</c:v>
                </c:pt>
                <c:pt idx="276">
                  <c:v>0.942222222222223</c:v>
                </c:pt>
                <c:pt idx="277">
                  <c:v>0.942222222222223</c:v>
                </c:pt>
                <c:pt idx="278">
                  <c:v>0.942222222222223</c:v>
                </c:pt>
                <c:pt idx="279">
                  <c:v>0.942222222222223</c:v>
                </c:pt>
                <c:pt idx="280">
                  <c:v>0.942222222222223</c:v>
                </c:pt>
                <c:pt idx="281">
                  <c:v>0.942222222222223</c:v>
                </c:pt>
                <c:pt idx="282">
                  <c:v>0.942222222222223</c:v>
                </c:pt>
                <c:pt idx="283">
                  <c:v>0.942222222222223</c:v>
                </c:pt>
                <c:pt idx="284">
                  <c:v>0.942222222222223</c:v>
                </c:pt>
                <c:pt idx="285">
                  <c:v>0.942222222222223</c:v>
                </c:pt>
                <c:pt idx="286">
                  <c:v>0.942222222222223</c:v>
                </c:pt>
                <c:pt idx="287">
                  <c:v>0.942222222222223</c:v>
                </c:pt>
                <c:pt idx="288">
                  <c:v>0.942222222222223</c:v>
                </c:pt>
                <c:pt idx="289">
                  <c:v>0.942222222222223</c:v>
                </c:pt>
                <c:pt idx="290">
                  <c:v>0.942222222222223</c:v>
                </c:pt>
                <c:pt idx="291">
                  <c:v>0.942222222222223</c:v>
                </c:pt>
                <c:pt idx="292">
                  <c:v>0.942222222222223</c:v>
                </c:pt>
                <c:pt idx="293">
                  <c:v>0.942222222222223</c:v>
                </c:pt>
                <c:pt idx="294">
                  <c:v>0.942222222222223</c:v>
                </c:pt>
                <c:pt idx="295">
                  <c:v>0.942222222222223</c:v>
                </c:pt>
                <c:pt idx="296">
                  <c:v>0.942222222222223</c:v>
                </c:pt>
                <c:pt idx="297">
                  <c:v>0.942222222222223</c:v>
                </c:pt>
                <c:pt idx="298">
                  <c:v>0.682222222222223</c:v>
                </c:pt>
                <c:pt idx="299">
                  <c:v>0.682222222222223</c:v>
                </c:pt>
                <c:pt idx="300">
                  <c:v>0.682222222222223</c:v>
                </c:pt>
                <c:pt idx="301">
                  <c:v>0.682222222222223</c:v>
                </c:pt>
                <c:pt idx="302">
                  <c:v>0.682222222222223</c:v>
                </c:pt>
                <c:pt idx="303">
                  <c:v>0.682222222222223</c:v>
                </c:pt>
                <c:pt idx="304">
                  <c:v>0.682222222222223</c:v>
                </c:pt>
                <c:pt idx="305">
                  <c:v>0.682222222222223</c:v>
                </c:pt>
                <c:pt idx="306">
                  <c:v>0.682222222222223</c:v>
                </c:pt>
                <c:pt idx="307">
                  <c:v>0.682222222222223</c:v>
                </c:pt>
                <c:pt idx="308">
                  <c:v>0.682222222222223</c:v>
                </c:pt>
                <c:pt idx="309">
                  <c:v>0.682222222222223</c:v>
                </c:pt>
                <c:pt idx="310">
                  <c:v>0.682222222222223</c:v>
                </c:pt>
                <c:pt idx="311">
                  <c:v>0.682222222222223</c:v>
                </c:pt>
                <c:pt idx="312">
                  <c:v>0.682222222222223</c:v>
                </c:pt>
                <c:pt idx="313">
                  <c:v>0.682222222222223</c:v>
                </c:pt>
                <c:pt idx="314">
                  <c:v>0.682222222222223</c:v>
                </c:pt>
                <c:pt idx="315">
                  <c:v>0.682222222222223</c:v>
                </c:pt>
                <c:pt idx="316">
                  <c:v>0.682222222222223</c:v>
                </c:pt>
                <c:pt idx="317">
                  <c:v>0.682222222222223</c:v>
                </c:pt>
                <c:pt idx="318">
                  <c:v>0.682222222222223</c:v>
                </c:pt>
                <c:pt idx="319">
                  <c:v>0.682222222222223</c:v>
                </c:pt>
                <c:pt idx="320">
                  <c:v>0.682222222222223</c:v>
                </c:pt>
                <c:pt idx="321">
                  <c:v>0.682222222222223</c:v>
                </c:pt>
                <c:pt idx="322">
                  <c:v>0.682222222222223</c:v>
                </c:pt>
                <c:pt idx="323">
                  <c:v>0.682222222222223</c:v>
                </c:pt>
                <c:pt idx="324">
                  <c:v>0.682222222222223</c:v>
                </c:pt>
                <c:pt idx="325">
                  <c:v>0.682222222222223</c:v>
                </c:pt>
                <c:pt idx="326">
                  <c:v>0.682222222222223</c:v>
                </c:pt>
                <c:pt idx="327">
                  <c:v>0.682222222222223</c:v>
                </c:pt>
                <c:pt idx="328">
                  <c:v>0.682222222222223</c:v>
                </c:pt>
                <c:pt idx="329">
                  <c:v>0.682222222222223</c:v>
                </c:pt>
                <c:pt idx="330">
                  <c:v>0.682222222222223</c:v>
                </c:pt>
                <c:pt idx="331">
                  <c:v>0.682222222222223</c:v>
                </c:pt>
                <c:pt idx="332">
                  <c:v>0.682222222222223</c:v>
                </c:pt>
                <c:pt idx="333">
                  <c:v>0.682222222222223</c:v>
                </c:pt>
                <c:pt idx="334">
                  <c:v>0.682222222222223</c:v>
                </c:pt>
                <c:pt idx="335">
                  <c:v>0.682222222222223</c:v>
                </c:pt>
                <c:pt idx="336">
                  <c:v>0.682222222222223</c:v>
                </c:pt>
                <c:pt idx="337">
                  <c:v>0.682222222222223</c:v>
                </c:pt>
                <c:pt idx="338">
                  <c:v>0.682222222222223</c:v>
                </c:pt>
                <c:pt idx="339">
                  <c:v>0.682222222222223</c:v>
                </c:pt>
                <c:pt idx="340">
                  <c:v>0.682222222222223</c:v>
                </c:pt>
                <c:pt idx="341">
                  <c:v>0.682222222222223</c:v>
                </c:pt>
                <c:pt idx="342">
                  <c:v>0.682222222222223</c:v>
                </c:pt>
                <c:pt idx="343">
                  <c:v>0.682222222222223</c:v>
                </c:pt>
                <c:pt idx="344">
                  <c:v>0.682222222222223</c:v>
                </c:pt>
                <c:pt idx="345">
                  <c:v>0.682222222222223</c:v>
                </c:pt>
                <c:pt idx="346">
                  <c:v>0.682222222222223</c:v>
                </c:pt>
                <c:pt idx="347">
                  <c:v>0.682222222222223</c:v>
                </c:pt>
                <c:pt idx="348">
                  <c:v>0.682222222222223</c:v>
                </c:pt>
                <c:pt idx="349">
                  <c:v>0.682222222222223</c:v>
                </c:pt>
                <c:pt idx="350">
                  <c:v>0.682222222222223</c:v>
                </c:pt>
                <c:pt idx="351">
                  <c:v>0.682222222222223</c:v>
                </c:pt>
                <c:pt idx="352">
                  <c:v>0.682222222222223</c:v>
                </c:pt>
                <c:pt idx="353">
                  <c:v>0.682222222222223</c:v>
                </c:pt>
                <c:pt idx="354">
                  <c:v>0.682222222222223</c:v>
                </c:pt>
                <c:pt idx="355">
                  <c:v>0.682222222222223</c:v>
                </c:pt>
                <c:pt idx="356">
                  <c:v>0.682222222222223</c:v>
                </c:pt>
                <c:pt idx="357">
                  <c:v>0.682222222222223</c:v>
                </c:pt>
                <c:pt idx="358">
                  <c:v>0.682222222222223</c:v>
                </c:pt>
                <c:pt idx="359">
                  <c:v>0.682222222222223</c:v>
                </c:pt>
                <c:pt idx="360">
                  <c:v>0.682222222222223</c:v>
                </c:pt>
                <c:pt idx="361">
                  <c:v>0.682222222222223</c:v>
                </c:pt>
                <c:pt idx="362">
                  <c:v>0.682222222222223</c:v>
                </c:pt>
                <c:pt idx="363">
                  <c:v>0.682222222222223</c:v>
                </c:pt>
                <c:pt idx="364">
                  <c:v>0.682222222222223</c:v>
                </c:pt>
                <c:pt idx="365">
                  <c:v>0.682222222222223</c:v>
                </c:pt>
                <c:pt idx="366">
                  <c:v>0.682222222222223</c:v>
                </c:pt>
                <c:pt idx="367">
                  <c:v>0.682222222222223</c:v>
                </c:pt>
                <c:pt idx="368">
                  <c:v>0.682222222222223</c:v>
                </c:pt>
                <c:pt idx="369">
                  <c:v>0.682222222222223</c:v>
                </c:pt>
                <c:pt idx="370">
                  <c:v>0.682222222222223</c:v>
                </c:pt>
                <c:pt idx="371">
                  <c:v>0.682222222222223</c:v>
                </c:pt>
                <c:pt idx="372">
                  <c:v>0.682222222222223</c:v>
                </c:pt>
                <c:pt idx="373">
                  <c:v>1.002222222222223</c:v>
                </c:pt>
                <c:pt idx="374">
                  <c:v>1.002222222222223</c:v>
                </c:pt>
                <c:pt idx="375">
                  <c:v>1.002222222222223</c:v>
                </c:pt>
                <c:pt idx="376">
                  <c:v>1.002222222222223</c:v>
                </c:pt>
                <c:pt idx="377">
                  <c:v>1.002222222222223</c:v>
                </c:pt>
                <c:pt idx="378">
                  <c:v>1.002222222222223</c:v>
                </c:pt>
                <c:pt idx="379">
                  <c:v>1.002222222222223</c:v>
                </c:pt>
                <c:pt idx="380">
                  <c:v>1.002222222222223</c:v>
                </c:pt>
                <c:pt idx="381">
                  <c:v>1.002222222222223</c:v>
                </c:pt>
                <c:pt idx="382">
                  <c:v>1.002222222222223</c:v>
                </c:pt>
                <c:pt idx="383">
                  <c:v>1.002222222222223</c:v>
                </c:pt>
                <c:pt idx="384">
                  <c:v>1.002222222222223</c:v>
                </c:pt>
                <c:pt idx="385">
                  <c:v>1.002222222222223</c:v>
                </c:pt>
                <c:pt idx="386">
                  <c:v>1.002222222222223</c:v>
                </c:pt>
                <c:pt idx="387">
                  <c:v>1.002222222222223</c:v>
                </c:pt>
                <c:pt idx="388">
                  <c:v>1.002222222222223</c:v>
                </c:pt>
                <c:pt idx="389">
                  <c:v>1.002222222222223</c:v>
                </c:pt>
                <c:pt idx="390">
                  <c:v>1.002222222222223</c:v>
                </c:pt>
                <c:pt idx="391">
                  <c:v>1.002222222222223</c:v>
                </c:pt>
                <c:pt idx="392">
                  <c:v>1.002222222222223</c:v>
                </c:pt>
                <c:pt idx="393">
                  <c:v>1.002222222222223</c:v>
                </c:pt>
                <c:pt idx="394">
                  <c:v>1.002222222222223</c:v>
                </c:pt>
                <c:pt idx="395">
                  <c:v>1.002222222222223</c:v>
                </c:pt>
                <c:pt idx="396">
                  <c:v>1.002222222222223</c:v>
                </c:pt>
                <c:pt idx="397">
                  <c:v>1.002222222222223</c:v>
                </c:pt>
                <c:pt idx="398">
                  <c:v>1.002222222222223</c:v>
                </c:pt>
                <c:pt idx="399">
                  <c:v>1.002222222222223</c:v>
                </c:pt>
                <c:pt idx="400">
                  <c:v>1.002222222222223</c:v>
                </c:pt>
                <c:pt idx="401">
                  <c:v>1.002222222222223</c:v>
                </c:pt>
                <c:pt idx="402">
                  <c:v>1.002222222222223</c:v>
                </c:pt>
                <c:pt idx="403">
                  <c:v>1.002222222222223</c:v>
                </c:pt>
                <c:pt idx="404">
                  <c:v>1.002222222222223</c:v>
                </c:pt>
                <c:pt idx="405">
                  <c:v>1.002222222222223</c:v>
                </c:pt>
                <c:pt idx="406">
                  <c:v>1.002222222222223</c:v>
                </c:pt>
                <c:pt idx="407">
                  <c:v>1.002222222222223</c:v>
                </c:pt>
                <c:pt idx="408">
                  <c:v>1.002222222222223</c:v>
                </c:pt>
                <c:pt idx="409">
                  <c:v>1.002222222222223</c:v>
                </c:pt>
                <c:pt idx="410">
                  <c:v>1.002222222222223</c:v>
                </c:pt>
                <c:pt idx="411">
                  <c:v>1.002222222222223</c:v>
                </c:pt>
                <c:pt idx="412">
                  <c:v>1.002222222222223</c:v>
                </c:pt>
                <c:pt idx="413">
                  <c:v>1.002222222222223</c:v>
                </c:pt>
                <c:pt idx="414">
                  <c:v>1.002222222222223</c:v>
                </c:pt>
                <c:pt idx="415">
                  <c:v>1.002222222222223</c:v>
                </c:pt>
                <c:pt idx="416">
                  <c:v>1.002222222222223</c:v>
                </c:pt>
                <c:pt idx="417">
                  <c:v>1.002222222222223</c:v>
                </c:pt>
                <c:pt idx="418">
                  <c:v>1.002222222222223</c:v>
                </c:pt>
                <c:pt idx="419">
                  <c:v>1.002222222222223</c:v>
                </c:pt>
                <c:pt idx="420">
                  <c:v>1.002222222222223</c:v>
                </c:pt>
                <c:pt idx="421">
                  <c:v>1.002222222222223</c:v>
                </c:pt>
                <c:pt idx="422">
                  <c:v>1.002222222222223</c:v>
                </c:pt>
                <c:pt idx="423">
                  <c:v>1.002222222222223</c:v>
                </c:pt>
                <c:pt idx="424">
                  <c:v>1.002222222222223</c:v>
                </c:pt>
                <c:pt idx="425">
                  <c:v>1.002222222222223</c:v>
                </c:pt>
                <c:pt idx="426">
                  <c:v>1.002222222222223</c:v>
                </c:pt>
                <c:pt idx="427">
                  <c:v>1.002222222222223</c:v>
                </c:pt>
                <c:pt idx="428">
                  <c:v>1.002222222222223</c:v>
                </c:pt>
                <c:pt idx="429">
                  <c:v>1.002222222222223</c:v>
                </c:pt>
                <c:pt idx="430">
                  <c:v>1.002222222222223</c:v>
                </c:pt>
                <c:pt idx="431">
                  <c:v>1.002222222222223</c:v>
                </c:pt>
                <c:pt idx="432">
                  <c:v>1.002222222222223</c:v>
                </c:pt>
                <c:pt idx="433">
                  <c:v>1.002222222222223</c:v>
                </c:pt>
                <c:pt idx="434">
                  <c:v>1.002222222222223</c:v>
                </c:pt>
                <c:pt idx="435">
                  <c:v>1.002222222222223</c:v>
                </c:pt>
                <c:pt idx="436">
                  <c:v>1.002222222222223</c:v>
                </c:pt>
                <c:pt idx="437">
                  <c:v>1.002222222222223</c:v>
                </c:pt>
                <c:pt idx="438">
                  <c:v>1.002222222222223</c:v>
                </c:pt>
                <c:pt idx="439">
                  <c:v>1.002222222222223</c:v>
                </c:pt>
                <c:pt idx="440">
                  <c:v>1.002222222222223</c:v>
                </c:pt>
                <c:pt idx="441">
                  <c:v>1.002222222222223</c:v>
                </c:pt>
                <c:pt idx="442">
                  <c:v>1.002222222222223</c:v>
                </c:pt>
                <c:pt idx="443">
                  <c:v>1.002222222222223</c:v>
                </c:pt>
                <c:pt idx="444">
                  <c:v>1.002222222222223</c:v>
                </c:pt>
                <c:pt idx="445">
                  <c:v>1.002222222222223</c:v>
                </c:pt>
                <c:pt idx="446">
                  <c:v>1.002222222222223</c:v>
                </c:pt>
                <c:pt idx="447">
                  <c:v>1.002222222222223</c:v>
                </c:pt>
                <c:pt idx="448">
                  <c:v>0.731111111111111</c:v>
                </c:pt>
                <c:pt idx="449">
                  <c:v>0.731111111111111</c:v>
                </c:pt>
                <c:pt idx="450">
                  <c:v>0.731111111111111</c:v>
                </c:pt>
                <c:pt idx="451">
                  <c:v>0.731111111111111</c:v>
                </c:pt>
                <c:pt idx="452">
                  <c:v>0.731111111111111</c:v>
                </c:pt>
                <c:pt idx="453">
                  <c:v>0.731111111111111</c:v>
                </c:pt>
                <c:pt idx="454">
                  <c:v>0.731111111111111</c:v>
                </c:pt>
                <c:pt idx="455">
                  <c:v>0.731111111111111</c:v>
                </c:pt>
                <c:pt idx="456">
                  <c:v>0.731111111111111</c:v>
                </c:pt>
                <c:pt idx="457">
                  <c:v>0.731111111111111</c:v>
                </c:pt>
                <c:pt idx="458">
                  <c:v>0.731111111111111</c:v>
                </c:pt>
                <c:pt idx="459">
                  <c:v>0.731111111111111</c:v>
                </c:pt>
                <c:pt idx="460">
                  <c:v>0.731111111111111</c:v>
                </c:pt>
                <c:pt idx="461">
                  <c:v>0.731111111111111</c:v>
                </c:pt>
                <c:pt idx="462">
                  <c:v>0.731111111111111</c:v>
                </c:pt>
                <c:pt idx="463">
                  <c:v>0.731111111111111</c:v>
                </c:pt>
                <c:pt idx="464">
                  <c:v>0.731111111111111</c:v>
                </c:pt>
                <c:pt idx="465">
                  <c:v>0.731111111111111</c:v>
                </c:pt>
                <c:pt idx="466">
                  <c:v>0.731111111111111</c:v>
                </c:pt>
                <c:pt idx="467">
                  <c:v>0.731111111111111</c:v>
                </c:pt>
                <c:pt idx="468">
                  <c:v>0.731111111111111</c:v>
                </c:pt>
                <c:pt idx="469">
                  <c:v>0.731111111111111</c:v>
                </c:pt>
                <c:pt idx="470">
                  <c:v>0.731111111111111</c:v>
                </c:pt>
                <c:pt idx="471">
                  <c:v>0.731111111111111</c:v>
                </c:pt>
                <c:pt idx="472">
                  <c:v>0.731111111111111</c:v>
                </c:pt>
                <c:pt idx="473">
                  <c:v>0.731111111111111</c:v>
                </c:pt>
                <c:pt idx="474">
                  <c:v>0.731111111111111</c:v>
                </c:pt>
                <c:pt idx="475">
                  <c:v>0.731111111111111</c:v>
                </c:pt>
                <c:pt idx="476">
                  <c:v>0.731111111111111</c:v>
                </c:pt>
                <c:pt idx="477">
                  <c:v>0.731111111111111</c:v>
                </c:pt>
                <c:pt idx="478">
                  <c:v>0.731111111111111</c:v>
                </c:pt>
                <c:pt idx="479">
                  <c:v>0.731111111111111</c:v>
                </c:pt>
                <c:pt idx="480">
                  <c:v>0.731111111111111</c:v>
                </c:pt>
                <c:pt idx="481">
                  <c:v>0.731111111111111</c:v>
                </c:pt>
                <c:pt idx="482">
                  <c:v>0.731111111111111</c:v>
                </c:pt>
                <c:pt idx="483">
                  <c:v>0.731111111111111</c:v>
                </c:pt>
                <c:pt idx="484">
                  <c:v>0.731111111111111</c:v>
                </c:pt>
                <c:pt idx="485">
                  <c:v>0.731111111111111</c:v>
                </c:pt>
                <c:pt idx="486">
                  <c:v>0.731111111111111</c:v>
                </c:pt>
                <c:pt idx="487">
                  <c:v>0.731111111111111</c:v>
                </c:pt>
                <c:pt idx="488">
                  <c:v>0.731111111111111</c:v>
                </c:pt>
                <c:pt idx="489">
                  <c:v>0.731111111111111</c:v>
                </c:pt>
                <c:pt idx="490">
                  <c:v>0.731111111111111</c:v>
                </c:pt>
                <c:pt idx="491">
                  <c:v>0.731111111111111</c:v>
                </c:pt>
                <c:pt idx="492">
                  <c:v>0.731111111111111</c:v>
                </c:pt>
                <c:pt idx="493">
                  <c:v>0.731111111111111</c:v>
                </c:pt>
                <c:pt idx="494">
                  <c:v>0.731111111111111</c:v>
                </c:pt>
                <c:pt idx="495">
                  <c:v>0.731111111111111</c:v>
                </c:pt>
                <c:pt idx="496">
                  <c:v>0.731111111111111</c:v>
                </c:pt>
                <c:pt idx="497">
                  <c:v>0.731111111111111</c:v>
                </c:pt>
                <c:pt idx="498">
                  <c:v>0.731111111111111</c:v>
                </c:pt>
                <c:pt idx="499">
                  <c:v>0.731111111111111</c:v>
                </c:pt>
                <c:pt idx="500">
                  <c:v>0.731111111111111</c:v>
                </c:pt>
                <c:pt idx="501">
                  <c:v>0.731111111111111</c:v>
                </c:pt>
                <c:pt idx="502">
                  <c:v>0.731111111111111</c:v>
                </c:pt>
                <c:pt idx="503">
                  <c:v>0.731111111111111</c:v>
                </c:pt>
                <c:pt idx="504">
                  <c:v>0.731111111111111</c:v>
                </c:pt>
                <c:pt idx="505">
                  <c:v>0.731111111111111</c:v>
                </c:pt>
                <c:pt idx="506">
                  <c:v>0.731111111111111</c:v>
                </c:pt>
                <c:pt idx="507">
                  <c:v>0.731111111111111</c:v>
                </c:pt>
                <c:pt idx="508">
                  <c:v>0.731111111111111</c:v>
                </c:pt>
                <c:pt idx="509">
                  <c:v>0.731111111111111</c:v>
                </c:pt>
                <c:pt idx="510">
                  <c:v>0.731111111111111</c:v>
                </c:pt>
                <c:pt idx="511">
                  <c:v>0.731111111111111</c:v>
                </c:pt>
                <c:pt idx="512">
                  <c:v>0.731111111111111</c:v>
                </c:pt>
                <c:pt idx="513">
                  <c:v>0.731111111111111</c:v>
                </c:pt>
                <c:pt idx="514">
                  <c:v>0.731111111111111</c:v>
                </c:pt>
                <c:pt idx="515">
                  <c:v>0.731111111111111</c:v>
                </c:pt>
                <c:pt idx="516">
                  <c:v>0.731111111111111</c:v>
                </c:pt>
                <c:pt idx="517">
                  <c:v>0.731111111111111</c:v>
                </c:pt>
                <c:pt idx="518">
                  <c:v>0.731111111111111</c:v>
                </c:pt>
                <c:pt idx="519">
                  <c:v>0.731111111111111</c:v>
                </c:pt>
                <c:pt idx="520">
                  <c:v>0.731111111111111</c:v>
                </c:pt>
                <c:pt idx="521">
                  <c:v>0.731111111111111</c:v>
                </c:pt>
                <c:pt idx="522">
                  <c:v>0.731111111111111</c:v>
                </c:pt>
                <c:pt idx="523">
                  <c:v>0.471111111111112</c:v>
                </c:pt>
                <c:pt idx="524">
                  <c:v>0.471111111111112</c:v>
                </c:pt>
                <c:pt idx="525">
                  <c:v>0.471111111111112</c:v>
                </c:pt>
                <c:pt idx="526">
                  <c:v>0.471111111111112</c:v>
                </c:pt>
                <c:pt idx="527">
                  <c:v>0.471111111111112</c:v>
                </c:pt>
                <c:pt idx="528">
                  <c:v>0.471111111111112</c:v>
                </c:pt>
                <c:pt idx="529">
                  <c:v>0.471111111111112</c:v>
                </c:pt>
                <c:pt idx="530">
                  <c:v>0.471111111111112</c:v>
                </c:pt>
                <c:pt idx="531">
                  <c:v>0.471111111111112</c:v>
                </c:pt>
                <c:pt idx="532">
                  <c:v>0.471111111111112</c:v>
                </c:pt>
                <c:pt idx="533">
                  <c:v>0.471111111111112</c:v>
                </c:pt>
                <c:pt idx="534">
                  <c:v>0.471111111111112</c:v>
                </c:pt>
                <c:pt idx="535">
                  <c:v>0.471111111111112</c:v>
                </c:pt>
                <c:pt idx="536">
                  <c:v>0.471111111111112</c:v>
                </c:pt>
                <c:pt idx="537">
                  <c:v>0.471111111111112</c:v>
                </c:pt>
                <c:pt idx="538">
                  <c:v>0.471111111111112</c:v>
                </c:pt>
                <c:pt idx="539">
                  <c:v>0.471111111111112</c:v>
                </c:pt>
                <c:pt idx="540">
                  <c:v>0.471111111111112</c:v>
                </c:pt>
                <c:pt idx="541">
                  <c:v>0.471111111111112</c:v>
                </c:pt>
                <c:pt idx="542">
                  <c:v>0.471111111111112</c:v>
                </c:pt>
                <c:pt idx="543">
                  <c:v>0.471111111111112</c:v>
                </c:pt>
                <c:pt idx="544">
                  <c:v>0.471111111111112</c:v>
                </c:pt>
                <c:pt idx="545">
                  <c:v>0.471111111111112</c:v>
                </c:pt>
                <c:pt idx="546">
                  <c:v>0.471111111111112</c:v>
                </c:pt>
                <c:pt idx="547">
                  <c:v>0.471111111111112</c:v>
                </c:pt>
                <c:pt idx="548">
                  <c:v>0.471111111111112</c:v>
                </c:pt>
                <c:pt idx="549">
                  <c:v>0.471111111111112</c:v>
                </c:pt>
                <c:pt idx="550">
                  <c:v>0.471111111111112</c:v>
                </c:pt>
                <c:pt idx="551">
                  <c:v>0.471111111111112</c:v>
                </c:pt>
                <c:pt idx="552">
                  <c:v>0.471111111111112</c:v>
                </c:pt>
                <c:pt idx="553">
                  <c:v>0.471111111111112</c:v>
                </c:pt>
                <c:pt idx="554">
                  <c:v>0.471111111111112</c:v>
                </c:pt>
                <c:pt idx="555">
                  <c:v>0.471111111111112</c:v>
                </c:pt>
                <c:pt idx="556">
                  <c:v>0.471111111111112</c:v>
                </c:pt>
                <c:pt idx="557">
                  <c:v>0.471111111111112</c:v>
                </c:pt>
                <c:pt idx="558">
                  <c:v>0.471111111111112</c:v>
                </c:pt>
                <c:pt idx="559">
                  <c:v>0.471111111111112</c:v>
                </c:pt>
                <c:pt idx="560">
                  <c:v>0.471111111111112</c:v>
                </c:pt>
                <c:pt idx="561">
                  <c:v>0.471111111111112</c:v>
                </c:pt>
                <c:pt idx="562">
                  <c:v>0.471111111111112</c:v>
                </c:pt>
                <c:pt idx="563">
                  <c:v>0.471111111111112</c:v>
                </c:pt>
                <c:pt idx="564">
                  <c:v>0.471111111111112</c:v>
                </c:pt>
                <c:pt idx="565">
                  <c:v>0.471111111111112</c:v>
                </c:pt>
                <c:pt idx="566">
                  <c:v>0.471111111111112</c:v>
                </c:pt>
                <c:pt idx="567">
                  <c:v>0.471111111111112</c:v>
                </c:pt>
                <c:pt idx="568">
                  <c:v>0.471111111111112</c:v>
                </c:pt>
                <c:pt idx="569">
                  <c:v>0.471111111111112</c:v>
                </c:pt>
                <c:pt idx="570">
                  <c:v>0.471111111111112</c:v>
                </c:pt>
                <c:pt idx="571">
                  <c:v>0.471111111111112</c:v>
                </c:pt>
                <c:pt idx="572">
                  <c:v>0.471111111111112</c:v>
                </c:pt>
                <c:pt idx="573">
                  <c:v>0.471111111111112</c:v>
                </c:pt>
                <c:pt idx="574">
                  <c:v>0.471111111111112</c:v>
                </c:pt>
                <c:pt idx="575">
                  <c:v>0.471111111111112</c:v>
                </c:pt>
                <c:pt idx="576">
                  <c:v>0.471111111111112</c:v>
                </c:pt>
                <c:pt idx="577">
                  <c:v>0.471111111111112</c:v>
                </c:pt>
                <c:pt idx="578">
                  <c:v>0.471111111111112</c:v>
                </c:pt>
                <c:pt idx="579">
                  <c:v>0.471111111111112</c:v>
                </c:pt>
                <c:pt idx="580">
                  <c:v>0.471111111111112</c:v>
                </c:pt>
                <c:pt idx="581">
                  <c:v>0.471111111111112</c:v>
                </c:pt>
                <c:pt idx="582">
                  <c:v>0.471111111111112</c:v>
                </c:pt>
                <c:pt idx="583">
                  <c:v>0.471111111111112</c:v>
                </c:pt>
                <c:pt idx="584">
                  <c:v>0.471111111111112</c:v>
                </c:pt>
                <c:pt idx="585">
                  <c:v>0.471111111111112</c:v>
                </c:pt>
                <c:pt idx="586">
                  <c:v>0.471111111111112</c:v>
                </c:pt>
                <c:pt idx="587">
                  <c:v>0.471111111111112</c:v>
                </c:pt>
                <c:pt idx="588">
                  <c:v>0.471111111111112</c:v>
                </c:pt>
                <c:pt idx="589">
                  <c:v>0.471111111111112</c:v>
                </c:pt>
                <c:pt idx="590">
                  <c:v>0.471111111111112</c:v>
                </c:pt>
                <c:pt idx="591">
                  <c:v>0.471111111111112</c:v>
                </c:pt>
                <c:pt idx="592">
                  <c:v>0.471111111111112</c:v>
                </c:pt>
                <c:pt idx="593">
                  <c:v>0.471111111111112</c:v>
                </c:pt>
                <c:pt idx="594">
                  <c:v>0.471111111111112</c:v>
                </c:pt>
                <c:pt idx="595">
                  <c:v>0.471111111111112</c:v>
                </c:pt>
                <c:pt idx="596">
                  <c:v>0.471111111111112</c:v>
                </c:pt>
                <c:pt idx="597">
                  <c:v>0.471111111111112</c:v>
                </c:pt>
                <c:pt idx="598">
                  <c:v>0.791111111111111</c:v>
                </c:pt>
                <c:pt idx="599">
                  <c:v>0.791111111111111</c:v>
                </c:pt>
                <c:pt idx="600">
                  <c:v>0.791111111111111</c:v>
                </c:pt>
                <c:pt idx="601">
                  <c:v>0.791111111111111</c:v>
                </c:pt>
                <c:pt idx="602">
                  <c:v>0.791111111111111</c:v>
                </c:pt>
                <c:pt idx="603">
                  <c:v>0.791111111111111</c:v>
                </c:pt>
                <c:pt idx="604">
                  <c:v>0.791111111111111</c:v>
                </c:pt>
                <c:pt idx="605">
                  <c:v>0.791111111111111</c:v>
                </c:pt>
                <c:pt idx="606">
                  <c:v>0.791111111111111</c:v>
                </c:pt>
                <c:pt idx="607">
                  <c:v>0.791111111111111</c:v>
                </c:pt>
                <c:pt idx="608">
                  <c:v>0.791111111111111</c:v>
                </c:pt>
                <c:pt idx="609">
                  <c:v>0.791111111111111</c:v>
                </c:pt>
                <c:pt idx="610">
                  <c:v>0.791111111111111</c:v>
                </c:pt>
                <c:pt idx="611">
                  <c:v>0.791111111111111</c:v>
                </c:pt>
                <c:pt idx="612">
                  <c:v>0.791111111111111</c:v>
                </c:pt>
                <c:pt idx="613">
                  <c:v>0.791111111111111</c:v>
                </c:pt>
                <c:pt idx="614">
                  <c:v>0.791111111111111</c:v>
                </c:pt>
                <c:pt idx="615">
                  <c:v>0.791111111111111</c:v>
                </c:pt>
                <c:pt idx="616">
                  <c:v>0.791111111111111</c:v>
                </c:pt>
                <c:pt idx="617">
                  <c:v>0.791111111111111</c:v>
                </c:pt>
                <c:pt idx="618">
                  <c:v>0.791111111111111</c:v>
                </c:pt>
                <c:pt idx="619">
                  <c:v>0.791111111111111</c:v>
                </c:pt>
                <c:pt idx="620">
                  <c:v>0.791111111111111</c:v>
                </c:pt>
                <c:pt idx="621">
                  <c:v>0.791111111111111</c:v>
                </c:pt>
                <c:pt idx="622">
                  <c:v>0.791111111111111</c:v>
                </c:pt>
                <c:pt idx="623">
                  <c:v>0.791111111111111</c:v>
                </c:pt>
                <c:pt idx="624">
                  <c:v>0.791111111111111</c:v>
                </c:pt>
                <c:pt idx="625">
                  <c:v>0.791111111111111</c:v>
                </c:pt>
                <c:pt idx="626">
                  <c:v>0.791111111111111</c:v>
                </c:pt>
                <c:pt idx="627">
                  <c:v>0.791111111111111</c:v>
                </c:pt>
                <c:pt idx="628">
                  <c:v>0.791111111111111</c:v>
                </c:pt>
                <c:pt idx="629">
                  <c:v>0.791111111111111</c:v>
                </c:pt>
                <c:pt idx="630">
                  <c:v>0.791111111111111</c:v>
                </c:pt>
                <c:pt idx="631">
                  <c:v>0.791111111111111</c:v>
                </c:pt>
                <c:pt idx="632">
                  <c:v>0.791111111111111</c:v>
                </c:pt>
                <c:pt idx="633">
                  <c:v>0.791111111111111</c:v>
                </c:pt>
                <c:pt idx="634">
                  <c:v>0.791111111111111</c:v>
                </c:pt>
                <c:pt idx="635">
                  <c:v>0.791111111111111</c:v>
                </c:pt>
                <c:pt idx="636">
                  <c:v>0.791111111111111</c:v>
                </c:pt>
                <c:pt idx="637">
                  <c:v>0.791111111111111</c:v>
                </c:pt>
                <c:pt idx="638">
                  <c:v>0.791111111111111</c:v>
                </c:pt>
                <c:pt idx="639">
                  <c:v>0.791111111111111</c:v>
                </c:pt>
                <c:pt idx="640">
                  <c:v>0.791111111111111</c:v>
                </c:pt>
                <c:pt idx="641">
                  <c:v>0.791111111111111</c:v>
                </c:pt>
                <c:pt idx="642">
                  <c:v>0.791111111111111</c:v>
                </c:pt>
                <c:pt idx="643">
                  <c:v>0.791111111111111</c:v>
                </c:pt>
                <c:pt idx="644">
                  <c:v>0.791111111111111</c:v>
                </c:pt>
                <c:pt idx="645">
                  <c:v>0.791111111111111</c:v>
                </c:pt>
                <c:pt idx="646">
                  <c:v>0.791111111111111</c:v>
                </c:pt>
                <c:pt idx="647">
                  <c:v>0.791111111111111</c:v>
                </c:pt>
                <c:pt idx="648">
                  <c:v>0.791111111111111</c:v>
                </c:pt>
                <c:pt idx="649">
                  <c:v>0.791111111111111</c:v>
                </c:pt>
                <c:pt idx="650">
                  <c:v>0.791111111111111</c:v>
                </c:pt>
                <c:pt idx="651">
                  <c:v>0.791111111111111</c:v>
                </c:pt>
                <c:pt idx="652">
                  <c:v>0.791111111111111</c:v>
                </c:pt>
                <c:pt idx="653">
                  <c:v>0.791111111111111</c:v>
                </c:pt>
                <c:pt idx="654">
                  <c:v>0.791111111111111</c:v>
                </c:pt>
                <c:pt idx="655">
                  <c:v>0.791111111111111</c:v>
                </c:pt>
                <c:pt idx="656">
                  <c:v>0.791111111111111</c:v>
                </c:pt>
                <c:pt idx="657">
                  <c:v>0.791111111111111</c:v>
                </c:pt>
                <c:pt idx="658">
                  <c:v>0.791111111111111</c:v>
                </c:pt>
                <c:pt idx="659">
                  <c:v>0.791111111111111</c:v>
                </c:pt>
                <c:pt idx="660">
                  <c:v>0.791111111111111</c:v>
                </c:pt>
                <c:pt idx="661">
                  <c:v>0.791111111111111</c:v>
                </c:pt>
                <c:pt idx="662">
                  <c:v>0.791111111111111</c:v>
                </c:pt>
                <c:pt idx="663">
                  <c:v>0.791111111111111</c:v>
                </c:pt>
                <c:pt idx="664">
                  <c:v>0.791111111111111</c:v>
                </c:pt>
                <c:pt idx="665">
                  <c:v>0.791111111111111</c:v>
                </c:pt>
                <c:pt idx="666">
                  <c:v>0.791111111111111</c:v>
                </c:pt>
                <c:pt idx="667">
                  <c:v>0.791111111111111</c:v>
                </c:pt>
                <c:pt idx="668">
                  <c:v>0.791111111111111</c:v>
                </c:pt>
                <c:pt idx="669">
                  <c:v>0.791111111111111</c:v>
                </c:pt>
                <c:pt idx="670">
                  <c:v>0.791111111111111</c:v>
                </c:pt>
                <c:pt idx="671">
                  <c:v>0.791111111111111</c:v>
                </c:pt>
                <c:pt idx="672">
                  <c:v>0.791111111111111</c:v>
                </c:pt>
                <c:pt idx="673">
                  <c:v>0.899999999999999</c:v>
                </c:pt>
                <c:pt idx="674">
                  <c:v>0.899999999999999</c:v>
                </c:pt>
                <c:pt idx="675">
                  <c:v>0.899999999999999</c:v>
                </c:pt>
                <c:pt idx="676">
                  <c:v>0.899999999999999</c:v>
                </c:pt>
                <c:pt idx="677">
                  <c:v>0.899999999999999</c:v>
                </c:pt>
                <c:pt idx="678">
                  <c:v>0.899999999999999</c:v>
                </c:pt>
                <c:pt idx="679">
                  <c:v>0.899999999999999</c:v>
                </c:pt>
                <c:pt idx="680">
                  <c:v>0.899999999999999</c:v>
                </c:pt>
                <c:pt idx="681">
                  <c:v>0.899999999999999</c:v>
                </c:pt>
                <c:pt idx="682">
                  <c:v>0.899999999999999</c:v>
                </c:pt>
                <c:pt idx="683">
                  <c:v>0.899999999999999</c:v>
                </c:pt>
                <c:pt idx="684">
                  <c:v>0.899999999999999</c:v>
                </c:pt>
                <c:pt idx="685">
                  <c:v>0.899999999999999</c:v>
                </c:pt>
                <c:pt idx="686">
                  <c:v>0.899999999999999</c:v>
                </c:pt>
                <c:pt idx="687">
                  <c:v>0.899999999999999</c:v>
                </c:pt>
                <c:pt idx="688">
                  <c:v>0.899999999999999</c:v>
                </c:pt>
                <c:pt idx="689">
                  <c:v>0.899999999999999</c:v>
                </c:pt>
                <c:pt idx="690">
                  <c:v>0.899999999999999</c:v>
                </c:pt>
                <c:pt idx="691">
                  <c:v>0.899999999999999</c:v>
                </c:pt>
                <c:pt idx="692">
                  <c:v>0.899999999999999</c:v>
                </c:pt>
                <c:pt idx="693">
                  <c:v>0.899999999999999</c:v>
                </c:pt>
                <c:pt idx="694">
                  <c:v>0.899999999999999</c:v>
                </c:pt>
                <c:pt idx="695">
                  <c:v>0.899999999999999</c:v>
                </c:pt>
                <c:pt idx="696">
                  <c:v>0.899999999999999</c:v>
                </c:pt>
                <c:pt idx="697">
                  <c:v>0.899999999999999</c:v>
                </c:pt>
                <c:pt idx="698">
                  <c:v>0.899999999999999</c:v>
                </c:pt>
                <c:pt idx="699">
                  <c:v>0.899999999999999</c:v>
                </c:pt>
                <c:pt idx="700">
                  <c:v>0.899999999999999</c:v>
                </c:pt>
                <c:pt idx="701">
                  <c:v>0.899999999999999</c:v>
                </c:pt>
                <c:pt idx="702">
                  <c:v>0.899999999999999</c:v>
                </c:pt>
                <c:pt idx="703">
                  <c:v>0.899999999999999</c:v>
                </c:pt>
                <c:pt idx="704">
                  <c:v>0.899999999999999</c:v>
                </c:pt>
                <c:pt idx="705">
                  <c:v>0.899999999999999</c:v>
                </c:pt>
                <c:pt idx="706">
                  <c:v>0.899999999999999</c:v>
                </c:pt>
                <c:pt idx="707">
                  <c:v>0.899999999999999</c:v>
                </c:pt>
                <c:pt idx="708">
                  <c:v>0.899999999999999</c:v>
                </c:pt>
                <c:pt idx="709">
                  <c:v>0.899999999999999</c:v>
                </c:pt>
                <c:pt idx="710">
                  <c:v>0.899999999999999</c:v>
                </c:pt>
                <c:pt idx="711">
                  <c:v>0.899999999999999</c:v>
                </c:pt>
                <c:pt idx="712">
                  <c:v>0.899999999999999</c:v>
                </c:pt>
                <c:pt idx="713">
                  <c:v>0.899999999999999</c:v>
                </c:pt>
                <c:pt idx="714">
                  <c:v>0.899999999999999</c:v>
                </c:pt>
                <c:pt idx="715">
                  <c:v>0.899999999999999</c:v>
                </c:pt>
                <c:pt idx="716">
                  <c:v>0.899999999999999</c:v>
                </c:pt>
                <c:pt idx="717">
                  <c:v>0.899999999999999</c:v>
                </c:pt>
                <c:pt idx="718">
                  <c:v>0.899999999999999</c:v>
                </c:pt>
                <c:pt idx="719">
                  <c:v>0.899999999999999</c:v>
                </c:pt>
                <c:pt idx="720">
                  <c:v>0.899999999999999</c:v>
                </c:pt>
                <c:pt idx="721">
                  <c:v>0.899999999999999</c:v>
                </c:pt>
                <c:pt idx="722">
                  <c:v>0.899999999999999</c:v>
                </c:pt>
                <c:pt idx="723">
                  <c:v>0.899999999999999</c:v>
                </c:pt>
                <c:pt idx="724">
                  <c:v>0.899999999999999</c:v>
                </c:pt>
                <c:pt idx="725">
                  <c:v>0.899999999999999</c:v>
                </c:pt>
                <c:pt idx="726">
                  <c:v>0.899999999999999</c:v>
                </c:pt>
                <c:pt idx="727">
                  <c:v>0.899999999999999</c:v>
                </c:pt>
                <c:pt idx="728">
                  <c:v>0.899999999999999</c:v>
                </c:pt>
                <c:pt idx="729">
                  <c:v>0.899999999999999</c:v>
                </c:pt>
                <c:pt idx="730">
                  <c:v>0.899999999999999</c:v>
                </c:pt>
                <c:pt idx="731">
                  <c:v>0.899999999999999</c:v>
                </c:pt>
                <c:pt idx="732">
                  <c:v>0.899999999999999</c:v>
                </c:pt>
                <c:pt idx="733">
                  <c:v>0.899999999999999</c:v>
                </c:pt>
                <c:pt idx="734">
                  <c:v>0.899999999999999</c:v>
                </c:pt>
                <c:pt idx="735">
                  <c:v>0.899999999999999</c:v>
                </c:pt>
                <c:pt idx="736">
                  <c:v>0.899999999999999</c:v>
                </c:pt>
                <c:pt idx="737">
                  <c:v>0.899999999999999</c:v>
                </c:pt>
                <c:pt idx="738">
                  <c:v>0.899999999999999</c:v>
                </c:pt>
                <c:pt idx="739">
                  <c:v>0.899999999999999</c:v>
                </c:pt>
                <c:pt idx="740">
                  <c:v>0.899999999999999</c:v>
                </c:pt>
                <c:pt idx="741">
                  <c:v>0.899999999999999</c:v>
                </c:pt>
                <c:pt idx="742">
                  <c:v>0.899999999999999</c:v>
                </c:pt>
                <c:pt idx="743">
                  <c:v>0.899999999999999</c:v>
                </c:pt>
                <c:pt idx="744">
                  <c:v>0.899999999999999</c:v>
                </c:pt>
                <c:pt idx="745">
                  <c:v>0.899999999999999</c:v>
                </c:pt>
                <c:pt idx="746">
                  <c:v>0.899999999999999</c:v>
                </c:pt>
                <c:pt idx="747">
                  <c:v>0.899999999999999</c:v>
                </c:pt>
                <c:pt idx="748">
                  <c:v>0.64</c:v>
                </c:pt>
                <c:pt idx="749">
                  <c:v>0.64</c:v>
                </c:pt>
                <c:pt idx="750">
                  <c:v>0.64</c:v>
                </c:pt>
                <c:pt idx="751">
                  <c:v>0.64</c:v>
                </c:pt>
                <c:pt idx="752">
                  <c:v>0.64</c:v>
                </c:pt>
                <c:pt idx="753">
                  <c:v>0.64</c:v>
                </c:pt>
                <c:pt idx="754">
                  <c:v>0.64</c:v>
                </c:pt>
                <c:pt idx="755">
                  <c:v>0.64</c:v>
                </c:pt>
                <c:pt idx="756">
                  <c:v>0.64</c:v>
                </c:pt>
                <c:pt idx="757">
                  <c:v>0.64</c:v>
                </c:pt>
                <c:pt idx="758">
                  <c:v>0.64</c:v>
                </c:pt>
                <c:pt idx="759">
                  <c:v>0.64</c:v>
                </c:pt>
                <c:pt idx="760">
                  <c:v>0.64</c:v>
                </c:pt>
                <c:pt idx="761">
                  <c:v>0.64</c:v>
                </c:pt>
                <c:pt idx="762">
                  <c:v>0.64</c:v>
                </c:pt>
                <c:pt idx="763">
                  <c:v>0.64</c:v>
                </c:pt>
                <c:pt idx="764">
                  <c:v>0.64</c:v>
                </c:pt>
                <c:pt idx="765">
                  <c:v>0.64</c:v>
                </c:pt>
                <c:pt idx="766">
                  <c:v>0.64</c:v>
                </c:pt>
                <c:pt idx="767">
                  <c:v>0.64</c:v>
                </c:pt>
                <c:pt idx="768">
                  <c:v>0.64</c:v>
                </c:pt>
                <c:pt idx="769">
                  <c:v>0.64</c:v>
                </c:pt>
                <c:pt idx="770">
                  <c:v>0.64</c:v>
                </c:pt>
                <c:pt idx="771">
                  <c:v>0.64</c:v>
                </c:pt>
                <c:pt idx="772">
                  <c:v>0.64</c:v>
                </c:pt>
                <c:pt idx="773">
                  <c:v>0.64</c:v>
                </c:pt>
                <c:pt idx="774">
                  <c:v>0.64</c:v>
                </c:pt>
                <c:pt idx="775">
                  <c:v>0.64</c:v>
                </c:pt>
                <c:pt idx="776">
                  <c:v>0.64</c:v>
                </c:pt>
                <c:pt idx="777">
                  <c:v>0.64</c:v>
                </c:pt>
                <c:pt idx="778">
                  <c:v>0.64</c:v>
                </c:pt>
                <c:pt idx="779">
                  <c:v>0.64</c:v>
                </c:pt>
                <c:pt idx="780">
                  <c:v>0.64</c:v>
                </c:pt>
                <c:pt idx="781">
                  <c:v>0.64</c:v>
                </c:pt>
                <c:pt idx="782">
                  <c:v>0.64</c:v>
                </c:pt>
                <c:pt idx="783">
                  <c:v>0.64</c:v>
                </c:pt>
                <c:pt idx="784">
                  <c:v>0.64</c:v>
                </c:pt>
                <c:pt idx="785">
                  <c:v>0.64</c:v>
                </c:pt>
                <c:pt idx="786">
                  <c:v>0.64</c:v>
                </c:pt>
                <c:pt idx="787">
                  <c:v>0.64</c:v>
                </c:pt>
                <c:pt idx="788">
                  <c:v>0.64</c:v>
                </c:pt>
                <c:pt idx="789">
                  <c:v>0.64</c:v>
                </c:pt>
                <c:pt idx="790">
                  <c:v>0.64</c:v>
                </c:pt>
                <c:pt idx="791">
                  <c:v>0.64</c:v>
                </c:pt>
                <c:pt idx="792">
                  <c:v>0.64</c:v>
                </c:pt>
                <c:pt idx="793">
                  <c:v>0.64</c:v>
                </c:pt>
                <c:pt idx="794">
                  <c:v>0.64</c:v>
                </c:pt>
                <c:pt idx="795">
                  <c:v>0.64</c:v>
                </c:pt>
                <c:pt idx="796">
                  <c:v>0.64</c:v>
                </c:pt>
                <c:pt idx="797">
                  <c:v>0.64</c:v>
                </c:pt>
                <c:pt idx="798">
                  <c:v>0.64</c:v>
                </c:pt>
                <c:pt idx="799">
                  <c:v>0.64</c:v>
                </c:pt>
                <c:pt idx="800">
                  <c:v>0.64</c:v>
                </c:pt>
                <c:pt idx="801">
                  <c:v>0.64</c:v>
                </c:pt>
                <c:pt idx="802">
                  <c:v>0.64</c:v>
                </c:pt>
                <c:pt idx="803">
                  <c:v>0.64</c:v>
                </c:pt>
                <c:pt idx="804">
                  <c:v>0.64</c:v>
                </c:pt>
                <c:pt idx="805">
                  <c:v>0.64</c:v>
                </c:pt>
                <c:pt idx="806">
                  <c:v>0.64</c:v>
                </c:pt>
                <c:pt idx="807">
                  <c:v>0.64</c:v>
                </c:pt>
                <c:pt idx="808">
                  <c:v>0.64</c:v>
                </c:pt>
                <c:pt idx="809">
                  <c:v>0.64</c:v>
                </c:pt>
                <c:pt idx="810">
                  <c:v>0.64</c:v>
                </c:pt>
                <c:pt idx="811">
                  <c:v>0.64</c:v>
                </c:pt>
                <c:pt idx="812">
                  <c:v>0.64</c:v>
                </c:pt>
                <c:pt idx="813">
                  <c:v>0.64</c:v>
                </c:pt>
                <c:pt idx="814">
                  <c:v>0.64</c:v>
                </c:pt>
                <c:pt idx="815">
                  <c:v>0.64</c:v>
                </c:pt>
                <c:pt idx="816">
                  <c:v>0.64</c:v>
                </c:pt>
                <c:pt idx="817">
                  <c:v>0.64</c:v>
                </c:pt>
                <c:pt idx="818">
                  <c:v>0.64</c:v>
                </c:pt>
                <c:pt idx="819">
                  <c:v>0.64</c:v>
                </c:pt>
                <c:pt idx="820">
                  <c:v>0.64</c:v>
                </c:pt>
                <c:pt idx="821">
                  <c:v>0.64</c:v>
                </c:pt>
                <c:pt idx="822">
                  <c:v>0.64</c:v>
                </c:pt>
                <c:pt idx="823">
                  <c:v>0.96</c:v>
                </c:pt>
                <c:pt idx="824">
                  <c:v>0.96</c:v>
                </c:pt>
                <c:pt idx="825">
                  <c:v>0.96</c:v>
                </c:pt>
                <c:pt idx="826">
                  <c:v>0.96</c:v>
                </c:pt>
                <c:pt idx="827">
                  <c:v>0.96</c:v>
                </c:pt>
                <c:pt idx="828">
                  <c:v>0.96</c:v>
                </c:pt>
                <c:pt idx="829">
                  <c:v>0.96</c:v>
                </c:pt>
                <c:pt idx="830">
                  <c:v>0.96</c:v>
                </c:pt>
                <c:pt idx="831">
                  <c:v>0.96</c:v>
                </c:pt>
                <c:pt idx="832">
                  <c:v>0.96</c:v>
                </c:pt>
                <c:pt idx="833">
                  <c:v>0.96</c:v>
                </c:pt>
                <c:pt idx="834">
                  <c:v>0.96</c:v>
                </c:pt>
                <c:pt idx="835">
                  <c:v>0.96</c:v>
                </c:pt>
                <c:pt idx="836">
                  <c:v>0.96</c:v>
                </c:pt>
                <c:pt idx="837">
                  <c:v>0.96</c:v>
                </c:pt>
                <c:pt idx="838">
                  <c:v>0.96</c:v>
                </c:pt>
                <c:pt idx="839">
                  <c:v>0.96</c:v>
                </c:pt>
                <c:pt idx="840">
                  <c:v>0.96</c:v>
                </c:pt>
                <c:pt idx="841">
                  <c:v>0.96</c:v>
                </c:pt>
                <c:pt idx="842">
                  <c:v>0.96</c:v>
                </c:pt>
                <c:pt idx="843">
                  <c:v>0.96</c:v>
                </c:pt>
                <c:pt idx="844">
                  <c:v>0.96</c:v>
                </c:pt>
                <c:pt idx="845">
                  <c:v>0.96</c:v>
                </c:pt>
                <c:pt idx="846">
                  <c:v>0.96</c:v>
                </c:pt>
                <c:pt idx="847">
                  <c:v>0.96</c:v>
                </c:pt>
                <c:pt idx="848">
                  <c:v>0.96</c:v>
                </c:pt>
                <c:pt idx="849">
                  <c:v>0.96</c:v>
                </c:pt>
                <c:pt idx="850">
                  <c:v>0.96</c:v>
                </c:pt>
                <c:pt idx="851">
                  <c:v>0.96</c:v>
                </c:pt>
                <c:pt idx="852">
                  <c:v>0.96</c:v>
                </c:pt>
                <c:pt idx="853">
                  <c:v>0.96</c:v>
                </c:pt>
                <c:pt idx="854">
                  <c:v>0.96</c:v>
                </c:pt>
                <c:pt idx="855">
                  <c:v>0.96</c:v>
                </c:pt>
                <c:pt idx="856">
                  <c:v>0.96</c:v>
                </c:pt>
                <c:pt idx="857">
                  <c:v>0.96</c:v>
                </c:pt>
                <c:pt idx="858">
                  <c:v>0.96</c:v>
                </c:pt>
                <c:pt idx="859">
                  <c:v>0.96</c:v>
                </c:pt>
                <c:pt idx="860">
                  <c:v>0.96</c:v>
                </c:pt>
                <c:pt idx="861">
                  <c:v>0.96</c:v>
                </c:pt>
                <c:pt idx="862">
                  <c:v>0.96</c:v>
                </c:pt>
                <c:pt idx="863">
                  <c:v>0.96</c:v>
                </c:pt>
                <c:pt idx="864">
                  <c:v>0.96</c:v>
                </c:pt>
                <c:pt idx="865">
                  <c:v>0.96</c:v>
                </c:pt>
                <c:pt idx="866">
                  <c:v>0.96</c:v>
                </c:pt>
                <c:pt idx="867">
                  <c:v>0.96</c:v>
                </c:pt>
                <c:pt idx="868">
                  <c:v>0.96</c:v>
                </c:pt>
                <c:pt idx="869">
                  <c:v>0.96</c:v>
                </c:pt>
                <c:pt idx="870">
                  <c:v>0.96</c:v>
                </c:pt>
                <c:pt idx="871">
                  <c:v>0.96</c:v>
                </c:pt>
                <c:pt idx="872">
                  <c:v>0.96</c:v>
                </c:pt>
                <c:pt idx="873">
                  <c:v>0.96</c:v>
                </c:pt>
                <c:pt idx="874">
                  <c:v>0.96</c:v>
                </c:pt>
                <c:pt idx="875">
                  <c:v>0.96</c:v>
                </c:pt>
                <c:pt idx="876">
                  <c:v>0.96</c:v>
                </c:pt>
                <c:pt idx="877">
                  <c:v>0.96</c:v>
                </c:pt>
                <c:pt idx="878">
                  <c:v>0.96</c:v>
                </c:pt>
                <c:pt idx="879">
                  <c:v>0.96</c:v>
                </c:pt>
                <c:pt idx="880">
                  <c:v>0.96</c:v>
                </c:pt>
                <c:pt idx="881">
                  <c:v>0.96</c:v>
                </c:pt>
                <c:pt idx="882">
                  <c:v>0.96</c:v>
                </c:pt>
                <c:pt idx="883">
                  <c:v>0.96</c:v>
                </c:pt>
                <c:pt idx="884">
                  <c:v>0.96</c:v>
                </c:pt>
                <c:pt idx="885">
                  <c:v>0.96</c:v>
                </c:pt>
                <c:pt idx="886">
                  <c:v>0.96</c:v>
                </c:pt>
                <c:pt idx="887">
                  <c:v>0.96</c:v>
                </c:pt>
                <c:pt idx="888">
                  <c:v>0.96</c:v>
                </c:pt>
                <c:pt idx="889">
                  <c:v>0.96</c:v>
                </c:pt>
                <c:pt idx="890">
                  <c:v>0.96</c:v>
                </c:pt>
                <c:pt idx="891">
                  <c:v>0.96</c:v>
                </c:pt>
                <c:pt idx="892">
                  <c:v>0.96</c:v>
                </c:pt>
                <c:pt idx="893">
                  <c:v>0.96</c:v>
                </c:pt>
                <c:pt idx="894">
                  <c:v>0.96</c:v>
                </c:pt>
                <c:pt idx="895">
                  <c:v>0.96</c:v>
                </c:pt>
                <c:pt idx="896">
                  <c:v>0.96</c:v>
                </c:pt>
                <c:pt idx="897">
                  <c:v>0.96</c:v>
                </c:pt>
              </c:numCache>
            </c:numRef>
          </c:xVal>
          <c:yVal>
            <c:numRef>
              <c:f>ANOVA_HID18!$F$6:$F$905</c:f>
              <c:numCache>
                <c:formatCode>0.000</c:formatCode>
                <c:ptCount val="900"/>
                <c:pt idx="0">
                  <c:v>0.25403233776066</c:v>
                </c:pt>
                <c:pt idx="1">
                  <c:v>0.25403233776066</c:v>
                </c:pt>
                <c:pt idx="2">
                  <c:v>0.25403233776066</c:v>
                </c:pt>
                <c:pt idx="3">
                  <c:v>0.25403233776066</c:v>
                </c:pt>
                <c:pt idx="4">
                  <c:v>0.25403233776066</c:v>
                </c:pt>
                <c:pt idx="5">
                  <c:v>0.25403233776066</c:v>
                </c:pt>
                <c:pt idx="6">
                  <c:v>0.25403233776066</c:v>
                </c:pt>
                <c:pt idx="7">
                  <c:v>0.25403233776066</c:v>
                </c:pt>
                <c:pt idx="8">
                  <c:v>-1.651210195444265</c:v>
                </c:pt>
                <c:pt idx="9">
                  <c:v>0.25403233776066</c:v>
                </c:pt>
                <c:pt idx="10">
                  <c:v>0.25403233776066</c:v>
                </c:pt>
                <c:pt idx="11">
                  <c:v>0.25403233776066</c:v>
                </c:pt>
                <c:pt idx="12">
                  <c:v>0.25403233776066</c:v>
                </c:pt>
                <c:pt idx="13">
                  <c:v>0.25403233776066</c:v>
                </c:pt>
                <c:pt idx="14">
                  <c:v>0.25403233776066</c:v>
                </c:pt>
                <c:pt idx="15">
                  <c:v>0.25403233776066</c:v>
                </c:pt>
                <c:pt idx="16">
                  <c:v>0.25403233776066</c:v>
                </c:pt>
                <c:pt idx="17">
                  <c:v>0.25403233776066</c:v>
                </c:pt>
                <c:pt idx="18">
                  <c:v>-1.651210195444265</c:v>
                </c:pt>
                <c:pt idx="19">
                  <c:v>0.25403233776066</c:v>
                </c:pt>
                <c:pt idx="20">
                  <c:v>0.25403233776066</c:v>
                </c:pt>
                <c:pt idx="21">
                  <c:v>0.25403233776066</c:v>
                </c:pt>
                <c:pt idx="22">
                  <c:v>0.25403233776066</c:v>
                </c:pt>
                <c:pt idx="23">
                  <c:v>0.25403233776066</c:v>
                </c:pt>
                <c:pt idx="24">
                  <c:v>0.25403233776066</c:v>
                </c:pt>
                <c:pt idx="25">
                  <c:v>0.25403233776066</c:v>
                </c:pt>
                <c:pt idx="26">
                  <c:v>0.25403233776066</c:v>
                </c:pt>
                <c:pt idx="27">
                  <c:v>0.25403233776066</c:v>
                </c:pt>
                <c:pt idx="28">
                  <c:v>0.25403233776066</c:v>
                </c:pt>
                <c:pt idx="29">
                  <c:v>0.25403233776066</c:v>
                </c:pt>
                <c:pt idx="30">
                  <c:v>0.25403233776066</c:v>
                </c:pt>
                <c:pt idx="31">
                  <c:v>0.25403233776066</c:v>
                </c:pt>
                <c:pt idx="32">
                  <c:v>0.25403233776066</c:v>
                </c:pt>
                <c:pt idx="33">
                  <c:v>0.25403233776066</c:v>
                </c:pt>
                <c:pt idx="34">
                  <c:v>0.25403233776066</c:v>
                </c:pt>
                <c:pt idx="35">
                  <c:v>0.25403233776066</c:v>
                </c:pt>
                <c:pt idx="36">
                  <c:v>0.25403233776066</c:v>
                </c:pt>
                <c:pt idx="37">
                  <c:v>0.25403233776066</c:v>
                </c:pt>
                <c:pt idx="38">
                  <c:v>-1.651210195444265</c:v>
                </c:pt>
                <c:pt idx="39">
                  <c:v>0.25403233776066</c:v>
                </c:pt>
                <c:pt idx="40">
                  <c:v>0.25403233776066</c:v>
                </c:pt>
                <c:pt idx="41">
                  <c:v>0.25403233776066</c:v>
                </c:pt>
                <c:pt idx="42">
                  <c:v>0.25403233776066</c:v>
                </c:pt>
                <c:pt idx="43">
                  <c:v>0.25403233776066</c:v>
                </c:pt>
                <c:pt idx="44">
                  <c:v>0.25403233776066</c:v>
                </c:pt>
                <c:pt idx="45">
                  <c:v>0.25403233776066</c:v>
                </c:pt>
                <c:pt idx="46">
                  <c:v>0.25403233776066</c:v>
                </c:pt>
                <c:pt idx="47">
                  <c:v>0.25403233776066</c:v>
                </c:pt>
                <c:pt idx="48">
                  <c:v>-1.651210195444265</c:v>
                </c:pt>
                <c:pt idx="49">
                  <c:v>0.25403233776066</c:v>
                </c:pt>
                <c:pt idx="50">
                  <c:v>0.25403233776066</c:v>
                </c:pt>
                <c:pt idx="51">
                  <c:v>0.25403233776066</c:v>
                </c:pt>
                <c:pt idx="52">
                  <c:v>0.25403233776066</c:v>
                </c:pt>
                <c:pt idx="53">
                  <c:v>0.25403233776066</c:v>
                </c:pt>
                <c:pt idx="54">
                  <c:v>0.25403233776066</c:v>
                </c:pt>
                <c:pt idx="55">
                  <c:v>0.25403233776066</c:v>
                </c:pt>
                <c:pt idx="56">
                  <c:v>0.25403233776066</c:v>
                </c:pt>
                <c:pt idx="57">
                  <c:v>0.25403233776066</c:v>
                </c:pt>
                <c:pt idx="58">
                  <c:v>0.25403233776066</c:v>
                </c:pt>
                <c:pt idx="59">
                  <c:v>-1.651210195444265</c:v>
                </c:pt>
                <c:pt idx="60">
                  <c:v>0.25403233776066</c:v>
                </c:pt>
                <c:pt idx="61">
                  <c:v>0.25403233776066</c:v>
                </c:pt>
                <c:pt idx="62">
                  <c:v>0.25403233776066</c:v>
                </c:pt>
                <c:pt idx="63">
                  <c:v>0.25403233776066</c:v>
                </c:pt>
                <c:pt idx="64">
                  <c:v>0.25403233776066</c:v>
                </c:pt>
                <c:pt idx="65">
                  <c:v>0.25403233776066</c:v>
                </c:pt>
                <c:pt idx="66">
                  <c:v>0.25403233776066</c:v>
                </c:pt>
                <c:pt idx="67">
                  <c:v>0.25403233776066</c:v>
                </c:pt>
                <c:pt idx="68">
                  <c:v>0.25403233776066</c:v>
                </c:pt>
                <c:pt idx="69">
                  <c:v>0.25403233776066</c:v>
                </c:pt>
                <c:pt idx="70">
                  <c:v>0.25403233776066</c:v>
                </c:pt>
                <c:pt idx="71">
                  <c:v>0.25403233776066</c:v>
                </c:pt>
                <c:pt idx="72">
                  <c:v>0.25403233776066</c:v>
                </c:pt>
                <c:pt idx="73">
                  <c:v>1.244758455027219</c:v>
                </c:pt>
                <c:pt idx="74">
                  <c:v>1.244758455027219</c:v>
                </c:pt>
                <c:pt idx="75">
                  <c:v>-2.565726611382632</c:v>
                </c:pt>
                <c:pt idx="76">
                  <c:v>-0.660484078177707</c:v>
                </c:pt>
                <c:pt idx="77">
                  <c:v>1.244758455027219</c:v>
                </c:pt>
                <c:pt idx="78">
                  <c:v>-2.565726611382632</c:v>
                </c:pt>
                <c:pt idx="79">
                  <c:v>-0.660484078177707</c:v>
                </c:pt>
                <c:pt idx="80">
                  <c:v>-0.660484078177707</c:v>
                </c:pt>
                <c:pt idx="81">
                  <c:v>1.244758455027219</c:v>
                </c:pt>
                <c:pt idx="82">
                  <c:v>1.244758455027219</c:v>
                </c:pt>
                <c:pt idx="83">
                  <c:v>-2.565726611382632</c:v>
                </c:pt>
                <c:pt idx="84">
                  <c:v>-0.660484078177707</c:v>
                </c:pt>
                <c:pt idx="85">
                  <c:v>-0.660484078177707</c:v>
                </c:pt>
                <c:pt idx="86">
                  <c:v>1.244758455027219</c:v>
                </c:pt>
                <c:pt idx="87">
                  <c:v>1.244758455027219</c:v>
                </c:pt>
                <c:pt idx="88">
                  <c:v>1.244758455027219</c:v>
                </c:pt>
                <c:pt idx="89">
                  <c:v>-0.660484078177707</c:v>
                </c:pt>
                <c:pt idx="90">
                  <c:v>-0.660484078177707</c:v>
                </c:pt>
                <c:pt idx="91">
                  <c:v>1.244758455027219</c:v>
                </c:pt>
                <c:pt idx="92">
                  <c:v>-0.660484078177707</c:v>
                </c:pt>
                <c:pt idx="93">
                  <c:v>1.244758455027219</c:v>
                </c:pt>
                <c:pt idx="94">
                  <c:v>1.244758455027219</c:v>
                </c:pt>
                <c:pt idx="95">
                  <c:v>-2.565726611382632</c:v>
                </c:pt>
                <c:pt idx="96">
                  <c:v>-0.660484078177707</c:v>
                </c:pt>
                <c:pt idx="97">
                  <c:v>-0.660484078177707</c:v>
                </c:pt>
                <c:pt idx="98">
                  <c:v>-0.660484078177707</c:v>
                </c:pt>
                <c:pt idx="99">
                  <c:v>-0.660484078177707</c:v>
                </c:pt>
                <c:pt idx="100">
                  <c:v>-0.660484078177707</c:v>
                </c:pt>
                <c:pt idx="101">
                  <c:v>-0.660484078177707</c:v>
                </c:pt>
                <c:pt idx="102">
                  <c:v>-0.660484078177707</c:v>
                </c:pt>
                <c:pt idx="103">
                  <c:v>-0.660484078177707</c:v>
                </c:pt>
                <c:pt idx="104">
                  <c:v>-0.660484078177707</c:v>
                </c:pt>
                <c:pt idx="105">
                  <c:v>1.244758455027219</c:v>
                </c:pt>
                <c:pt idx="106">
                  <c:v>1.244758455027219</c:v>
                </c:pt>
                <c:pt idx="107">
                  <c:v>1.244758455027219</c:v>
                </c:pt>
                <c:pt idx="108">
                  <c:v>1.244758455027219</c:v>
                </c:pt>
                <c:pt idx="109">
                  <c:v>-0.660484078177707</c:v>
                </c:pt>
                <c:pt idx="110">
                  <c:v>1.244758455027219</c:v>
                </c:pt>
                <c:pt idx="111">
                  <c:v>1.244758455027219</c:v>
                </c:pt>
                <c:pt idx="112">
                  <c:v>1.244758455027219</c:v>
                </c:pt>
                <c:pt idx="113">
                  <c:v>-2.565726611382632</c:v>
                </c:pt>
                <c:pt idx="114">
                  <c:v>1.244758455027219</c:v>
                </c:pt>
                <c:pt idx="115">
                  <c:v>-2.565726611382632</c:v>
                </c:pt>
                <c:pt idx="116">
                  <c:v>1.244758455027219</c:v>
                </c:pt>
                <c:pt idx="117">
                  <c:v>-2.565726611382632</c:v>
                </c:pt>
                <c:pt idx="118">
                  <c:v>-0.660484078177707</c:v>
                </c:pt>
                <c:pt idx="119">
                  <c:v>-0.660484078177707</c:v>
                </c:pt>
                <c:pt idx="120">
                  <c:v>-0.660484078177707</c:v>
                </c:pt>
                <c:pt idx="121">
                  <c:v>-0.660484078177707</c:v>
                </c:pt>
                <c:pt idx="122">
                  <c:v>-0.660484078177707</c:v>
                </c:pt>
                <c:pt idx="123">
                  <c:v>-2.565726611382632</c:v>
                </c:pt>
                <c:pt idx="124">
                  <c:v>-0.660484078177707</c:v>
                </c:pt>
                <c:pt idx="125">
                  <c:v>1.244758455027219</c:v>
                </c:pt>
                <c:pt idx="126">
                  <c:v>-0.660484078177707</c:v>
                </c:pt>
                <c:pt idx="127">
                  <c:v>-0.660484078177707</c:v>
                </c:pt>
                <c:pt idx="128">
                  <c:v>1.244758455027219</c:v>
                </c:pt>
                <c:pt idx="129">
                  <c:v>-0.660484078177707</c:v>
                </c:pt>
                <c:pt idx="130">
                  <c:v>-0.660484078177707</c:v>
                </c:pt>
                <c:pt idx="131">
                  <c:v>1.244758455027219</c:v>
                </c:pt>
                <c:pt idx="132">
                  <c:v>-0.660484078177707</c:v>
                </c:pt>
                <c:pt idx="133">
                  <c:v>-0.660484078177707</c:v>
                </c:pt>
                <c:pt idx="134">
                  <c:v>-0.660484078177707</c:v>
                </c:pt>
                <c:pt idx="135">
                  <c:v>1.244758455027219</c:v>
                </c:pt>
                <c:pt idx="136">
                  <c:v>-0.660484078177707</c:v>
                </c:pt>
                <c:pt idx="137">
                  <c:v>-0.660484078177707</c:v>
                </c:pt>
                <c:pt idx="138">
                  <c:v>1.244758455027219</c:v>
                </c:pt>
                <c:pt idx="139">
                  <c:v>1.244758455027219</c:v>
                </c:pt>
                <c:pt idx="140">
                  <c:v>1.244758455027219</c:v>
                </c:pt>
                <c:pt idx="141">
                  <c:v>1.244758455027219</c:v>
                </c:pt>
                <c:pt idx="142">
                  <c:v>-2.565726611382632</c:v>
                </c:pt>
                <c:pt idx="143">
                  <c:v>-0.660484078177707</c:v>
                </c:pt>
                <c:pt idx="144">
                  <c:v>1.244758455027219</c:v>
                </c:pt>
                <c:pt idx="145">
                  <c:v>-0.660484078177707</c:v>
                </c:pt>
                <c:pt idx="146">
                  <c:v>1.244758455027219</c:v>
                </c:pt>
                <c:pt idx="147">
                  <c:v>1.244758455027219</c:v>
                </c:pt>
                <c:pt idx="148">
                  <c:v>0.0254032337760688</c:v>
                </c:pt>
                <c:pt idx="149">
                  <c:v>0.0254032337760688</c:v>
                </c:pt>
                <c:pt idx="150">
                  <c:v>0.0254032337760688</c:v>
                </c:pt>
                <c:pt idx="151">
                  <c:v>0.0254032337760688</c:v>
                </c:pt>
                <c:pt idx="152">
                  <c:v>0.0254032337760688</c:v>
                </c:pt>
                <c:pt idx="153">
                  <c:v>0.0254032337760688</c:v>
                </c:pt>
                <c:pt idx="154">
                  <c:v>0.0254032337760688</c:v>
                </c:pt>
                <c:pt idx="155">
                  <c:v>0.0254032337760688</c:v>
                </c:pt>
                <c:pt idx="156">
                  <c:v>0.0254032337760688</c:v>
                </c:pt>
                <c:pt idx="157">
                  <c:v>0.0254032337760688</c:v>
                </c:pt>
                <c:pt idx="158">
                  <c:v>0.0254032337760688</c:v>
                </c:pt>
                <c:pt idx="159">
                  <c:v>0.0254032337760688</c:v>
                </c:pt>
                <c:pt idx="160">
                  <c:v>0.0254032337760688</c:v>
                </c:pt>
                <c:pt idx="161">
                  <c:v>0.0254032337760688</c:v>
                </c:pt>
                <c:pt idx="162">
                  <c:v>0.0254032337760688</c:v>
                </c:pt>
                <c:pt idx="163">
                  <c:v>0.0254032337760688</c:v>
                </c:pt>
                <c:pt idx="164">
                  <c:v>0.0254032337760688</c:v>
                </c:pt>
                <c:pt idx="165">
                  <c:v>0.0254032337760688</c:v>
                </c:pt>
                <c:pt idx="166">
                  <c:v>0.0254032337760688</c:v>
                </c:pt>
                <c:pt idx="167">
                  <c:v>0.0254032337760688</c:v>
                </c:pt>
                <c:pt idx="168">
                  <c:v>0.0254032337760688</c:v>
                </c:pt>
                <c:pt idx="169">
                  <c:v>0.0254032337760688</c:v>
                </c:pt>
                <c:pt idx="170">
                  <c:v>0.0254032337760688</c:v>
                </c:pt>
                <c:pt idx="171">
                  <c:v>0.0254032337760688</c:v>
                </c:pt>
                <c:pt idx="172">
                  <c:v>0.0254032337760688</c:v>
                </c:pt>
                <c:pt idx="173">
                  <c:v>0.0254032337760688</c:v>
                </c:pt>
                <c:pt idx="174">
                  <c:v>0.0254032337760688</c:v>
                </c:pt>
                <c:pt idx="175">
                  <c:v>0.0254032337760688</c:v>
                </c:pt>
                <c:pt idx="176">
                  <c:v>0.0254032337760688</c:v>
                </c:pt>
                <c:pt idx="177">
                  <c:v>0.0254032337760688</c:v>
                </c:pt>
                <c:pt idx="178">
                  <c:v>0.0254032337760688</c:v>
                </c:pt>
                <c:pt idx="179">
                  <c:v>0.0254032337760688</c:v>
                </c:pt>
                <c:pt idx="180">
                  <c:v>0.0254032337760688</c:v>
                </c:pt>
                <c:pt idx="181">
                  <c:v>0.0254032337760688</c:v>
                </c:pt>
                <c:pt idx="182">
                  <c:v>0.0254032337760688</c:v>
                </c:pt>
                <c:pt idx="183">
                  <c:v>0.0254032337760688</c:v>
                </c:pt>
                <c:pt idx="184">
                  <c:v>0.0254032337760688</c:v>
                </c:pt>
                <c:pt idx="185">
                  <c:v>0.0254032337760688</c:v>
                </c:pt>
                <c:pt idx="186">
                  <c:v>0.0254032337760688</c:v>
                </c:pt>
                <c:pt idx="187">
                  <c:v>0.0254032337760688</c:v>
                </c:pt>
                <c:pt idx="188">
                  <c:v>0.0254032337760688</c:v>
                </c:pt>
                <c:pt idx="189">
                  <c:v>0.0254032337760688</c:v>
                </c:pt>
                <c:pt idx="190">
                  <c:v>0.0254032337760688</c:v>
                </c:pt>
                <c:pt idx="191">
                  <c:v>0.0254032337760688</c:v>
                </c:pt>
                <c:pt idx="192">
                  <c:v>0.0254032337760688</c:v>
                </c:pt>
                <c:pt idx="193">
                  <c:v>0.0254032337760688</c:v>
                </c:pt>
                <c:pt idx="194">
                  <c:v>0.0254032337760688</c:v>
                </c:pt>
                <c:pt idx="195">
                  <c:v>0.0254032337760688</c:v>
                </c:pt>
                <c:pt idx="196">
                  <c:v>0.0254032337760688</c:v>
                </c:pt>
                <c:pt idx="197">
                  <c:v>0.0254032337760688</c:v>
                </c:pt>
                <c:pt idx="198">
                  <c:v>0.0254032337760688</c:v>
                </c:pt>
                <c:pt idx="199">
                  <c:v>0.0254032337760688</c:v>
                </c:pt>
                <c:pt idx="200">
                  <c:v>0.0254032337760688</c:v>
                </c:pt>
                <c:pt idx="201">
                  <c:v>0.0254032337760688</c:v>
                </c:pt>
                <c:pt idx="202">
                  <c:v>0.0254032337760688</c:v>
                </c:pt>
                <c:pt idx="203">
                  <c:v>0.0254032337760688</c:v>
                </c:pt>
                <c:pt idx="204">
                  <c:v>0.0254032337760688</c:v>
                </c:pt>
                <c:pt idx="205">
                  <c:v>0.0254032337760688</c:v>
                </c:pt>
                <c:pt idx="206">
                  <c:v>0.0254032337760688</c:v>
                </c:pt>
                <c:pt idx="207">
                  <c:v>0.0254032337760688</c:v>
                </c:pt>
                <c:pt idx="208">
                  <c:v>0.0254032337760688</c:v>
                </c:pt>
                <c:pt idx="209">
                  <c:v>-3.785081832633782</c:v>
                </c:pt>
                <c:pt idx="210">
                  <c:v>0.0254032337760688</c:v>
                </c:pt>
                <c:pt idx="211">
                  <c:v>0.0254032337760688</c:v>
                </c:pt>
                <c:pt idx="212">
                  <c:v>0.0254032337760688</c:v>
                </c:pt>
                <c:pt idx="213">
                  <c:v>0.0254032337760688</c:v>
                </c:pt>
                <c:pt idx="214">
                  <c:v>0.0254032337760688</c:v>
                </c:pt>
                <c:pt idx="215">
                  <c:v>0.0254032337760688</c:v>
                </c:pt>
                <c:pt idx="216">
                  <c:v>0.0254032337760688</c:v>
                </c:pt>
                <c:pt idx="217">
                  <c:v>0.0254032337760688</c:v>
                </c:pt>
                <c:pt idx="218">
                  <c:v>0.0254032337760688</c:v>
                </c:pt>
                <c:pt idx="219">
                  <c:v>0.0254032337760688</c:v>
                </c:pt>
                <c:pt idx="220">
                  <c:v>0.0254032337760688</c:v>
                </c:pt>
                <c:pt idx="221">
                  <c:v>0.0254032337760688</c:v>
                </c:pt>
                <c:pt idx="222">
                  <c:v>0.0254032337760688</c:v>
                </c:pt>
                <c:pt idx="223">
                  <c:v>0.220161359392567</c:v>
                </c:pt>
                <c:pt idx="224">
                  <c:v>-1.685081173812358</c:v>
                </c:pt>
                <c:pt idx="225">
                  <c:v>-1.685081173812358</c:v>
                </c:pt>
                <c:pt idx="226">
                  <c:v>0.220161359392567</c:v>
                </c:pt>
                <c:pt idx="227">
                  <c:v>0.220161359392567</c:v>
                </c:pt>
                <c:pt idx="228">
                  <c:v>-1.685081173812358</c:v>
                </c:pt>
                <c:pt idx="229">
                  <c:v>0.220161359392567</c:v>
                </c:pt>
                <c:pt idx="230">
                  <c:v>0.220161359392567</c:v>
                </c:pt>
                <c:pt idx="231">
                  <c:v>-3.590323707017284</c:v>
                </c:pt>
                <c:pt idx="232">
                  <c:v>0.220161359392567</c:v>
                </c:pt>
                <c:pt idx="233">
                  <c:v>-1.685081173812358</c:v>
                </c:pt>
                <c:pt idx="234">
                  <c:v>-1.685081173812358</c:v>
                </c:pt>
                <c:pt idx="235">
                  <c:v>0.220161359392567</c:v>
                </c:pt>
                <c:pt idx="236">
                  <c:v>0.220161359392567</c:v>
                </c:pt>
                <c:pt idx="237">
                  <c:v>0.220161359392567</c:v>
                </c:pt>
                <c:pt idx="238">
                  <c:v>-1.685081173812358</c:v>
                </c:pt>
                <c:pt idx="239">
                  <c:v>0.220161359392567</c:v>
                </c:pt>
                <c:pt idx="240">
                  <c:v>0.220161359392567</c:v>
                </c:pt>
                <c:pt idx="241">
                  <c:v>0.220161359392567</c:v>
                </c:pt>
                <c:pt idx="242">
                  <c:v>0.220161359392567</c:v>
                </c:pt>
                <c:pt idx="243">
                  <c:v>0.220161359392567</c:v>
                </c:pt>
                <c:pt idx="244">
                  <c:v>0.220161359392567</c:v>
                </c:pt>
                <c:pt idx="245">
                  <c:v>0.220161359392567</c:v>
                </c:pt>
                <c:pt idx="246">
                  <c:v>0.220161359392567</c:v>
                </c:pt>
                <c:pt idx="247">
                  <c:v>0.220161359392567</c:v>
                </c:pt>
                <c:pt idx="248">
                  <c:v>0.220161359392567</c:v>
                </c:pt>
                <c:pt idx="249">
                  <c:v>0.220161359392567</c:v>
                </c:pt>
                <c:pt idx="250">
                  <c:v>0.220161359392567</c:v>
                </c:pt>
                <c:pt idx="251">
                  <c:v>-1.685081173812358</c:v>
                </c:pt>
                <c:pt idx="252">
                  <c:v>0.220161359392567</c:v>
                </c:pt>
                <c:pt idx="253">
                  <c:v>-1.685081173812358</c:v>
                </c:pt>
                <c:pt idx="254">
                  <c:v>0.220161359392567</c:v>
                </c:pt>
                <c:pt idx="255">
                  <c:v>0.220161359392567</c:v>
                </c:pt>
                <c:pt idx="256">
                  <c:v>0.220161359392567</c:v>
                </c:pt>
                <c:pt idx="257">
                  <c:v>0.220161359392567</c:v>
                </c:pt>
                <c:pt idx="258">
                  <c:v>0.220161359392567</c:v>
                </c:pt>
                <c:pt idx="259">
                  <c:v>0.220161359392567</c:v>
                </c:pt>
                <c:pt idx="260">
                  <c:v>0.220161359392567</c:v>
                </c:pt>
                <c:pt idx="261">
                  <c:v>0.220161359392567</c:v>
                </c:pt>
                <c:pt idx="262">
                  <c:v>0.220161359392567</c:v>
                </c:pt>
                <c:pt idx="263">
                  <c:v>-1.685081173812358</c:v>
                </c:pt>
                <c:pt idx="264">
                  <c:v>0.220161359392567</c:v>
                </c:pt>
                <c:pt idx="265">
                  <c:v>0.220161359392567</c:v>
                </c:pt>
                <c:pt idx="266">
                  <c:v>0.220161359392567</c:v>
                </c:pt>
                <c:pt idx="267">
                  <c:v>0.220161359392567</c:v>
                </c:pt>
                <c:pt idx="268">
                  <c:v>0.220161359392567</c:v>
                </c:pt>
                <c:pt idx="269">
                  <c:v>0.220161359392567</c:v>
                </c:pt>
                <c:pt idx="270">
                  <c:v>0.220161359392567</c:v>
                </c:pt>
                <c:pt idx="271">
                  <c:v>0.220161359392567</c:v>
                </c:pt>
                <c:pt idx="272">
                  <c:v>-1.685081173812358</c:v>
                </c:pt>
                <c:pt idx="273">
                  <c:v>0.220161359392567</c:v>
                </c:pt>
                <c:pt idx="274">
                  <c:v>0.220161359392567</c:v>
                </c:pt>
                <c:pt idx="275">
                  <c:v>-1.685081173812358</c:v>
                </c:pt>
                <c:pt idx="276">
                  <c:v>0.220161359392567</c:v>
                </c:pt>
                <c:pt idx="277">
                  <c:v>0.220161359392567</c:v>
                </c:pt>
                <c:pt idx="278">
                  <c:v>-1.685081173812358</c:v>
                </c:pt>
                <c:pt idx="279">
                  <c:v>0.220161359392567</c:v>
                </c:pt>
                <c:pt idx="280">
                  <c:v>0.220161359392567</c:v>
                </c:pt>
                <c:pt idx="281">
                  <c:v>0.220161359392567</c:v>
                </c:pt>
                <c:pt idx="282">
                  <c:v>0.220161359392567</c:v>
                </c:pt>
                <c:pt idx="283">
                  <c:v>0.220161359392567</c:v>
                </c:pt>
                <c:pt idx="284">
                  <c:v>-1.685081173812358</c:v>
                </c:pt>
                <c:pt idx="285">
                  <c:v>0.220161359392567</c:v>
                </c:pt>
                <c:pt idx="286">
                  <c:v>0.220161359392567</c:v>
                </c:pt>
                <c:pt idx="287">
                  <c:v>0.220161359392567</c:v>
                </c:pt>
                <c:pt idx="288">
                  <c:v>0.220161359392567</c:v>
                </c:pt>
                <c:pt idx="289">
                  <c:v>0.220161359392567</c:v>
                </c:pt>
                <c:pt idx="290">
                  <c:v>0.220161359392567</c:v>
                </c:pt>
                <c:pt idx="291">
                  <c:v>0.220161359392567</c:v>
                </c:pt>
                <c:pt idx="292">
                  <c:v>-1.685081173812358</c:v>
                </c:pt>
                <c:pt idx="293">
                  <c:v>-1.685081173812358</c:v>
                </c:pt>
                <c:pt idx="294">
                  <c:v>0.220161359392567</c:v>
                </c:pt>
                <c:pt idx="295">
                  <c:v>0.220161359392567</c:v>
                </c:pt>
                <c:pt idx="296">
                  <c:v>0.220161359392567</c:v>
                </c:pt>
                <c:pt idx="297">
                  <c:v>0.220161359392567</c:v>
                </c:pt>
                <c:pt idx="298">
                  <c:v>1.210887476659126</c:v>
                </c:pt>
                <c:pt idx="299">
                  <c:v>-2.599597589750725</c:v>
                </c:pt>
                <c:pt idx="300">
                  <c:v>-0.6943550565458</c:v>
                </c:pt>
                <c:pt idx="301">
                  <c:v>1.210887476659126</c:v>
                </c:pt>
                <c:pt idx="302">
                  <c:v>-2.599597589750725</c:v>
                </c:pt>
                <c:pt idx="303">
                  <c:v>-0.6943550565458</c:v>
                </c:pt>
                <c:pt idx="304">
                  <c:v>1.210887476659126</c:v>
                </c:pt>
                <c:pt idx="305">
                  <c:v>1.210887476659126</c:v>
                </c:pt>
                <c:pt idx="306">
                  <c:v>-0.6943550565458</c:v>
                </c:pt>
                <c:pt idx="307">
                  <c:v>-0.6943550565458</c:v>
                </c:pt>
                <c:pt idx="308">
                  <c:v>-0.6943550565458</c:v>
                </c:pt>
                <c:pt idx="309">
                  <c:v>-0.6943550565458</c:v>
                </c:pt>
                <c:pt idx="310">
                  <c:v>1.210887476659126</c:v>
                </c:pt>
                <c:pt idx="311">
                  <c:v>1.210887476659126</c:v>
                </c:pt>
                <c:pt idx="312">
                  <c:v>1.210887476659126</c:v>
                </c:pt>
                <c:pt idx="313">
                  <c:v>-0.6943550565458</c:v>
                </c:pt>
                <c:pt idx="314">
                  <c:v>1.210887476659126</c:v>
                </c:pt>
                <c:pt idx="315">
                  <c:v>1.210887476659126</c:v>
                </c:pt>
                <c:pt idx="316">
                  <c:v>1.210887476659126</c:v>
                </c:pt>
                <c:pt idx="317">
                  <c:v>1.210887476659126</c:v>
                </c:pt>
                <c:pt idx="318">
                  <c:v>1.210887476659126</c:v>
                </c:pt>
                <c:pt idx="319">
                  <c:v>1.210887476659126</c:v>
                </c:pt>
                <c:pt idx="320">
                  <c:v>1.210887476659126</c:v>
                </c:pt>
                <c:pt idx="321">
                  <c:v>1.210887476659126</c:v>
                </c:pt>
                <c:pt idx="322">
                  <c:v>-0.6943550565458</c:v>
                </c:pt>
                <c:pt idx="323">
                  <c:v>1.210887476659126</c:v>
                </c:pt>
                <c:pt idx="324">
                  <c:v>1.210887476659126</c:v>
                </c:pt>
                <c:pt idx="325">
                  <c:v>1.210887476659126</c:v>
                </c:pt>
                <c:pt idx="326">
                  <c:v>-0.6943550565458</c:v>
                </c:pt>
                <c:pt idx="327">
                  <c:v>1.210887476659126</c:v>
                </c:pt>
                <c:pt idx="328">
                  <c:v>-0.6943550565458</c:v>
                </c:pt>
                <c:pt idx="329">
                  <c:v>1.210887476659126</c:v>
                </c:pt>
                <c:pt idx="330">
                  <c:v>1.210887476659126</c:v>
                </c:pt>
                <c:pt idx="331">
                  <c:v>1.210887476659126</c:v>
                </c:pt>
                <c:pt idx="332">
                  <c:v>1.210887476659126</c:v>
                </c:pt>
                <c:pt idx="333">
                  <c:v>1.210887476659126</c:v>
                </c:pt>
                <c:pt idx="334">
                  <c:v>1.210887476659126</c:v>
                </c:pt>
                <c:pt idx="335">
                  <c:v>-0.6943550565458</c:v>
                </c:pt>
                <c:pt idx="336">
                  <c:v>1.210887476659126</c:v>
                </c:pt>
                <c:pt idx="337">
                  <c:v>1.210887476659126</c:v>
                </c:pt>
                <c:pt idx="338">
                  <c:v>-0.6943550565458</c:v>
                </c:pt>
                <c:pt idx="339">
                  <c:v>1.210887476659126</c:v>
                </c:pt>
                <c:pt idx="340">
                  <c:v>1.210887476659126</c:v>
                </c:pt>
                <c:pt idx="341">
                  <c:v>1.210887476659126</c:v>
                </c:pt>
                <c:pt idx="342">
                  <c:v>-0.6943550565458</c:v>
                </c:pt>
                <c:pt idx="343">
                  <c:v>-0.6943550565458</c:v>
                </c:pt>
                <c:pt idx="344">
                  <c:v>1.210887476659126</c:v>
                </c:pt>
                <c:pt idx="345">
                  <c:v>1.210887476659126</c:v>
                </c:pt>
                <c:pt idx="346">
                  <c:v>-0.6943550565458</c:v>
                </c:pt>
                <c:pt idx="347">
                  <c:v>1.210887476659126</c:v>
                </c:pt>
                <c:pt idx="348">
                  <c:v>-0.6943550565458</c:v>
                </c:pt>
                <c:pt idx="349">
                  <c:v>1.210887476659126</c:v>
                </c:pt>
                <c:pt idx="350">
                  <c:v>-0.6943550565458</c:v>
                </c:pt>
                <c:pt idx="351">
                  <c:v>1.210887476659126</c:v>
                </c:pt>
                <c:pt idx="352">
                  <c:v>-0.6943550565458</c:v>
                </c:pt>
                <c:pt idx="353">
                  <c:v>1.210887476659126</c:v>
                </c:pt>
                <c:pt idx="354">
                  <c:v>1.210887476659126</c:v>
                </c:pt>
                <c:pt idx="355">
                  <c:v>1.210887476659126</c:v>
                </c:pt>
                <c:pt idx="356">
                  <c:v>-0.6943550565458</c:v>
                </c:pt>
                <c:pt idx="357">
                  <c:v>1.210887476659126</c:v>
                </c:pt>
                <c:pt idx="358">
                  <c:v>1.210887476659126</c:v>
                </c:pt>
                <c:pt idx="359">
                  <c:v>-2.599597589750725</c:v>
                </c:pt>
                <c:pt idx="360">
                  <c:v>1.210887476659126</c:v>
                </c:pt>
                <c:pt idx="361">
                  <c:v>1.210887476659126</c:v>
                </c:pt>
                <c:pt idx="362">
                  <c:v>1.210887476659126</c:v>
                </c:pt>
                <c:pt idx="363">
                  <c:v>1.210887476659126</c:v>
                </c:pt>
                <c:pt idx="364">
                  <c:v>1.210887476659126</c:v>
                </c:pt>
                <c:pt idx="365">
                  <c:v>1.210887476659126</c:v>
                </c:pt>
                <c:pt idx="366">
                  <c:v>1.210887476659126</c:v>
                </c:pt>
                <c:pt idx="367">
                  <c:v>-2.599597589750725</c:v>
                </c:pt>
                <c:pt idx="368">
                  <c:v>-0.6943550565458</c:v>
                </c:pt>
                <c:pt idx="369">
                  <c:v>1.210887476659126</c:v>
                </c:pt>
                <c:pt idx="370">
                  <c:v>-0.6943550565458</c:v>
                </c:pt>
                <c:pt idx="371">
                  <c:v>1.210887476659126</c:v>
                </c:pt>
                <c:pt idx="372">
                  <c:v>1.210887476659126</c:v>
                </c:pt>
                <c:pt idx="373">
                  <c:v>-3.818952811001875</c:v>
                </c:pt>
                <c:pt idx="374">
                  <c:v>-0.00846774459202406</c:v>
                </c:pt>
                <c:pt idx="375">
                  <c:v>-0.00846774459202406</c:v>
                </c:pt>
                <c:pt idx="376">
                  <c:v>-0.00846774459202406</c:v>
                </c:pt>
                <c:pt idx="377">
                  <c:v>-3.818952811001875</c:v>
                </c:pt>
                <c:pt idx="378">
                  <c:v>-0.00846774459202406</c:v>
                </c:pt>
                <c:pt idx="379">
                  <c:v>-0.00846774459202406</c:v>
                </c:pt>
                <c:pt idx="380">
                  <c:v>-0.00846774459202406</c:v>
                </c:pt>
                <c:pt idx="381">
                  <c:v>-0.00846774459202406</c:v>
                </c:pt>
                <c:pt idx="382">
                  <c:v>-0.00846774459202406</c:v>
                </c:pt>
                <c:pt idx="383">
                  <c:v>-0.00846774459202406</c:v>
                </c:pt>
                <c:pt idx="384">
                  <c:v>-0.00846774459202406</c:v>
                </c:pt>
                <c:pt idx="385">
                  <c:v>-0.00846774459202406</c:v>
                </c:pt>
                <c:pt idx="386">
                  <c:v>-0.00846774459202406</c:v>
                </c:pt>
                <c:pt idx="387">
                  <c:v>-0.00846774459202406</c:v>
                </c:pt>
                <c:pt idx="388">
                  <c:v>-0.00846774459202406</c:v>
                </c:pt>
                <c:pt idx="389">
                  <c:v>-0.00846774459202406</c:v>
                </c:pt>
                <c:pt idx="390">
                  <c:v>-3.818952811001875</c:v>
                </c:pt>
                <c:pt idx="391">
                  <c:v>-0.00846774459202406</c:v>
                </c:pt>
                <c:pt idx="392">
                  <c:v>-0.00846774459202406</c:v>
                </c:pt>
                <c:pt idx="393">
                  <c:v>-0.00846774459202406</c:v>
                </c:pt>
                <c:pt idx="394">
                  <c:v>-0.00846774459202406</c:v>
                </c:pt>
                <c:pt idx="395">
                  <c:v>-0.00846774459202406</c:v>
                </c:pt>
                <c:pt idx="396">
                  <c:v>-0.00846774459202406</c:v>
                </c:pt>
                <c:pt idx="397">
                  <c:v>-0.00846774459202406</c:v>
                </c:pt>
                <c:pt idx="398">
                  <c:v>-0.00846774459202406</c:v>
                </c:pt>
                <c:pt idx="399">
                  <c:v>-0.00846774459202406</c:v>
                </c:pt>
                <c:pt idx="400">
                  <c:v>-0.00846774459202406</c:v>
                </c:pt>
                <c:pt idx="401">
                  <c:v>-3.818952811001875</c:v>
                </c:pt>
                <c:pt idx="402">
                  <c:v>-0.00846774459202406</c:v>
                </c:pt>
                <c:pt idx="403">
                  <c:v>-0.00846774459202406</c:v>
                </c:pt>
                <c:pt idx="404">
                  <c:v>-0.00846774459202406</c:v>
                </c:pt>
                <c:pt idx="405">
                  <c:v>-0.00846774459202406</c:v>
                </c:pt>
                <c:pt idx="406">
                  <c:v>-0.00846774459202406</c:v>
                </c:pt>
                <c:pt idx="407">
                  <c:v>-0.00846774459202406</c:v>
                </c:pt>
                <c:pt idx="408">
                  <c:v>-0.00846774459202406</c:v>
                </c:pt>
                <c:pt idx="409">
                  <c:v>-0.00846774459202406</c:v>
                </c:pt>
                <c:pt idx="410">
                  <c:v>-0.00846774459202406</c:v>
                </c:pt>
                <c:pt idx="411">
                  <c:v>-0.00846774459202406</c:v>
                </c:pt>
                <c:pt idx="412">
                  <c:v>-0.00846774459202406</c:v>
                </c:pt>
                <c:pt idx="413">
                  <c:v>-0.00846774459202406</c:v>
                </c:pt>
                <c:pt idx="414">
                  <c:v>-0.00846774459202406</c:v>
                </c:pt>
                <c:pt idx="415">
                  <c:v>-0.00846774459202406</c:v>
                </c:pt>
                <c:pt idx="416">
                  <c:v>-3.818952811001875</c:v>
                </c:pt>
                <c:pt idx="417">
                  <c:v>-0.00846774459202406</c:v>
                </c:pt>
                <c:pt idx="418">
                  <c:v>-0.00846774459202406</c:v>
                </c:pt>
                <c:pt idx="419">
                  <c:v>-0.00846774459202406</c:v>
                </c:pt>
                <c:pt idx="420">
                  <c:v>-0.00846774459202406</c:v>
                </c:pt>
                <c:pt idx="421">
                  <c:v>-0.00846774459202406</c:v>
                </c:pt>
                <c:pt idx="422">
                  <c:v>-0.00846774459202406</c:v>
                </c:pt>
                <c:pt idx="423">
                  <c:v>-0.00846774459202406</c:v>
                </c:pt>
                <c:pt idx="424">
                  <c:v>-0.00846774459202406</c:v>
                </c:pt>
                <c:pt idx="425">
                  <c:v>-0.00846774459202406</c:v>
                </c:pt>
                <c:pt idx="426">
                  <c:v>-0.00846774459202406</c:v>
                </c:pt>
                <c:pt idx="427">
                  <c:v>-0.00846774459202406</c:v>
                </c:pt>
                <c:pt idx="428">
                  <c:v>-0.00846774459202406</c:v>
                </c:pt>
                <c:pt idx="429">
                  <c:v>-0.00846774459202406</c:v>
                </c:pt>
                <c:pt idx="430">
                  <c:v>-0.00846774459202406</c:v>
                </c:pt>
                <c:pt idx="431">
                  <c:v>-0.00846774459202406</c:v>
                </c:pt>
                <c:pt idx="432">
                  <c:v>-0.00846774459202406</c:v>
                </c:pt>
                <c:pt idx="433">
                  <c:v>-0.00846774459202406</c:v>
                </c:pt>
                <c:pt idx="434">
                  <c:v>-0.00846774459202406</c:v>
                </c:pt>
                <c:pt idx="435">
                  <c:v>-0.00846774459202406</c:v>
                </c:pt>
                <c:pt idx="436">
                  <c:v>-0.00846774459202406</c:v>
                </c:pt>
                <c:pt idx="437">
                  <c:v>-0.00846774459202406</c:v>
                </c:pt>
                <c:pt idx="438">
                  <c:v>-0.00846774459202406</c:v>
                </c:pt>
                <c:pt idx="439">
                  <c:v>-0.00846774459202406</c:v>
                </c:pt>
                <c:pt idx="440">
                  <c:v>-0.00846774459202406</c:v>
                </c:pt>
                <c:pt idx="441">
                  <c:v>-0.00846774459202406</c:v>
                </c:pt>
                <c:pt idx="442">
                  <c:v>-0.00846774459202406</c:v>
                </c:pt>
                <c:pt idx="443">
                  <c:v>-0.00846774459202406</c:v>
                </c:pt>
                <c:pt idx="444">
                  <c:v>-0.00846774459202406</c:v>
                </c:pt>
                <c:pt idx="445">
                  <c:v>-0.00846774459202406</c:v>
                </c:pt>
                <c:pt idx="446">
                  <c:v>-0.00846774459202406</c:v>
                </c:pt>
                <c:pt idx="447">
                  <c:v>-0.00846774459202406</c:v>
                </c:pt>
                <c:pt idx="448">
                  <c:v>-0.880645437570278</c:v>
                </c:pt>
                <c:pt idx="449">
                  <c:v>-2.785887970775203</c:v>
                </c:pt>
                <c:pt idx="450">
                  <c:v>-0.880645437570278</c:v>
                </c:pt>
                <c:pt idx="451">
                  <c:v>-2.785887970775203</c:v>
                </c:pt>
                <c:pt idx="452">
                  <c:v>1.024597095634648</c:v>
                </c:pt>
                <c:pt idx="453">
                  <c:v>1.024597095634648</c:v>
                </c:pt>
                <c:pt idx="454">
                  <c:v>-0.880645437570278</c:v>
                </c:pt>
                <c:pt idx="455">
                  <c:v>-0.880645437570278</c:v>
                </c:pt>
                <c:pt idx="456">
                  <c:v>-2.785887970775203</c:v>
                </c:pt>
                <c:pt idx="457">
                  <c:v>-0.880645437570278</c:v>
                </c:pt>
                <c:pt idx="458">
                  <c:v>-0.880645437570278</c:v>
                </c:pt>
                <c:pt idx="459">
                  <c:v>-0.880645437570278</c:v>
                </c:pt>
                <c:pt idx="460">
                  <c:v>1.024597095634648</c:v>
                </c:pt>
                <c:pt idx="461">
                  <c:v>-0.880645437570278</c:v>
                </c:pt>
                <c:pt idx="462">
                  <c:v>1.024597095634648</c:v>
                </c:pt>
                <c:pt idx="463">
                  <c:v>-0.880645437570278</c:v>
                </c:pt>
                <c:pt idx="464">
                  <c:v>1.024597095634648</c:v>
                </c:pt>
                <c:pt idx="465">
                  <c:v>1.024597095634648</c:v>
                </c:pt>
                <c:pt idx="466">
                  <c:v>1.024597095634648</c:v>
                </c:pt>
                <c:pt idx="467">
                  <c:v>-0.880645437570278</c:v>
                </c:pt>
                <c:pt idx="468">
                  <c:v>1.024597095634648</c:v>
                </c:pt>
                <c:pt idx="469">
                  <c:v>-0.880645437570278</c:v>
                </c:pt>
                <c:pt idx="470">
                  <c:v>1.024597095634648</c:v>
                </c:pt>
                <c:pt idx="471">
                  <c:v>1.024597095634648</c:v>
                </c:pt>
                <c:pt idx="472">
                  <c:v>1.024597095634648</c:v>
                </c:pt>
                <c:pt idx="473">
                  <c:v>-2.785887970775203</c:v>
                </c:pt>
                <c:pt idx="474">
                  <c:v>-0.880645437570278</c:v>
                </c:pt>
                <c:pt idx="475">
                  <c:v>1.024597095634648</c:v>
                </c:pt>
                <c:pt idx="476">
                  <c:v>1.024597095634648</c:v>
                </c:pt>
                <c:pt idx="477">
                  <c:v>-0.880645437570278</c:v>
                </c:pt>
                <c:pt idx="478">
                  <c:v>-0.880645437570278</c:v>
                </c:pt>
                <c:pt idx="479">
                  <c:v>-0.880645437570278</c:v>
                </c:pt>
                <c:pt idx="480">
                  <c:v>-2.785887970775203</c:v>
                </c:pt>
                <c:pt idx="481">
                  <c:v>-2.785887970775203</c:v>
                </c:pt>
                <c:pt idx="482">
                  <c:v>1.024597095634648</c:v>
                </c:pt>
                <c:pt idx="483">
                  <c:v>1.024597095634648</c:v>
                </c:pt>
                <c:pt idx="484">
                  <c:v>1.024597095634648</c:v>
                </c:pt>
                <c:pt idx="485">
                  <c:v>1.024597095634648</c:v>
                </c:pt>
                <c:pt idx="486">
                  <c:v>-0.880645437570278</c:v>
                </c:pt>
                <c:pt idx="487">
                  <c:v>1.024597095634648</c:v>
                </c:pt>
                <c:pt idx="488">
                  <c:v>-0.880645437570278</c:v>
                </c:pt>
                <c:pt idx="489">
                  <c:v>-0.880645437570278</c:v>
                </c:pt>
                <c:pt idx="490">
                  <c:v>1.024597095634648</c:v>
                </c:pt>
                <c:pt idx="491">
                  <c:v>1.024597095634648</c:v>
                </c:pt>
                <c:pt idx="492">
                  <c:v>1.024597095634648</c:v>
                </c:pt>
                <c:pt idx="493">
                  <c:v>-0.880645437570278</c:v>
                </c:pt>
                <c:pt idx="494">
                  <c:v>1.024597095634648</c:v>
                </c:pt>
                <c:pt idx="495">
                  <c:v>1.024597095634648</c:v>
                </c:pt>
                <c:pt idx="496">
                  <c:v>-0.880645437570278</c:v>
                </c:pt>
                <c:pt idx="497">
                  <c:v>1.024597095634648</c:v>
                </c:pt>
                <c:pt idx="498">
                  <c:v>-0.880645437570278</c:v>
                </c:pt>
                <c:pt idx="499">
                  <c:v>-0.880645437570278</c:v>
                </c:pt>
                <c:pt idx="500">
                  <c:v>1.024597095634648</c:v>
                </c:pt>
                <c:pt idx="501">
                  <c:v>1.024597095634648</c:v>
                </c:pt>
                <c:pt idx="502">
                  <c:v>1.024597095634648</c:v>
                </c:pt>
                <c:pt idx="503">
                  <c:v>-0.880645437570278</c:v>
                </c:pt>
                <c:pt idx="504">
                  <c:v>1.024597095634648</c:v>
                </c:pt>
                <c:pt idx="505">
                  <c:v>1.024597095634648</c:v>
                </c:pt>
                <c:pt idx="506">
                  <c:v>-0.880645437570278</c:v>
                </c:pt>
                <c:pt idx="507">
                  <c:v>1.024597095634648</c:v>
                </c:pt>
                <c:pt idx="508">
                  <c:v>-0.880645437570278</c:v>
                </c:pt>
                <c:pt idx="509">
                  <c:v>1.024597095634648</c:v>
                </c:pt>
                <c:pt idx="510">
                  <c:v>-0.880645437570278</c:v>
                </c:pt>
                <c:pt idx="511">
                  <c:v>-0.880645437570278</c:v>
                </c:pt>
                <c:pt idx="512">
                  <c:v>1.024597095634648</c:v>
                </c:pt>
                <c:pt idx="513">
                  <c:v>-2.785887970775203</c:v>
                </c:pt>
                <c:pt idx="514">
                  <c:v>1.024597095634648</c:v>
                </c:pt>
                <c:pt idx="515">
                  <c:v>-2.785887970775203</c:v>
                </c:pt>
                <c:pt idx="516">
                  <c:v>-0.880645437570278</c:v>
                </c:pt>
                <c:pt idx="517">
                  <c:v>-0.880645437570278</c:v>
                </c:pt>
                <c:pt idx="518">
                  <c:v>-0.880645437570278</c:v>
                </c:pt>
                <c:pt idx="519">
                  <c:v>1.024597095634648</c:v>
                </c:pt>
                <c:pt idx="520">
                  <c:v>-0.880645437570278</c:v>
                </c:pt>
                <c:pt idx="521">
                  <c:v>-2.785887970775203</c:v>
                </c:pt>
                <c:pt idx="522">
                  <c:v>1.024597095634648</c:v>
                </c:pt>
                <c:pt idx="523">
                  <c:v>2.015323212901206</c:v>
                </c:pt>
                <c:pt idx="524">
                  <c:v>-1.795161853508645</c:v>
                </c:pt>
                <c:pt idx="525">
                  <c:v>-1.795161853508645</c:v>
                </c:pt>
                <c:pt idx="526">
                  <c:v>0.110080679696281</c:v>
                </c:pt>
                <c:pt idx="527">
                  <c:v>0.110080679696281</c:v>
                </c:pt>
                <c:pt idx="528">
                  <c:v>0.110080679696281</c:v>
                </c:pt>
                <c:pt idx="529">
                  <c:v>0.110080679696281</c:v>
                </c:pt>
                <c:pt idx="530">
                  <c:v>0.110080679696281</c:v>
                </c:pt>
                <c:pt idx="531">
                  <c:v>2.015323212901206</c:v>
                </c:pt>
                <c:pt idx="532">
                  <c:v>2.015323212901206</c:v>
                </c:pt>
                <c:pt idx="533">
                  <c:v>-1.795161853508645</c:v>
                </c:pt>
                <c:pt idx="534">
                  <c:v>0.110080679696281</c:v>
                </c:pt>
                <c:pt idx="535">
                  <c:v>0.110080679696281</c:v>
                </c:pt>
                <c:pt idx="536">
                  <c:v>0.110080679696281</c:v>
                </c:pt>
                <c:pt idx="537">
                  <c:v>2.015323212901206</c:v>
                </c:pt>
                <c:pt idx="538">
                  <c:v>0.110080679696281</c:v>
                </c:pt>
                <c:pt idx="539">
                  <c:v>0.110080679696281</c:v>
                </c:pt>
                <c:pt idx="540">
                  <c:v>-1.795161853508645</c:v>
                </c:pt>
                <c:pt idx="541">
                  <c:v>2.015323212901206</c:v>
                </c:pt>
                <c:pt idx="542">
                  <c:v>0.110080679696281</c:v>
                </c:pt>
                <c:pt idx="543">
                  <c:v>-1.795161853508645</c:v>
                </c:pt>
                <c:pt idx="544">
                  <c:v>0.110080679696281</c:v>
                </c:pt>
                <c:pt idx="545">
                  <c:v>0.110080679696281</c:v>
                </c:pt>
                <c:pt idx="546">
                  <c:v>0.110080679696281</c:v>
                </c:pt>
                <c:pt idx="547">
                  <c:v>-1.795161853508645</c:v>
                </c:pt>
                <c:pt idx="548">
                  <c:v>0.110080679696281</c:v>
                </c:pt>
                <c:pt idx="549">
                  <c:v>0.110080679696281</c:v>
                </c:pt>
                <c:pt idx="550">
                  <c:v>-1.795161853508645</c:v>
                </c:pt>
                <c:pt idx="551">
                  <c:v>0.110080679696281</c:v>
                </c:pt>
                <c:pt idx="552">
                  <c:v>0.110080679696281</c:v>
                </c:pt>
                <c:pt idx="553">
                  <c:v>-1.795161853508645</c:v>
                </c:pt>
                <c:pt idx="554">
                  <c:v>0.110080679696281</c:v>
                </c:pt>
                <c:pt idx="555">
                  <c:v>0.110080679696281</c:v>
                </c:pt>
                <c:pt idx="556">
                  <c:v>0.110080679696281</c:v>
                </c:pt>
                <c:pt idx="557">
                  <c:v>0.110080679696281</c:v>
                </c:pt>
                <c:pt idx="558">
                  <c:v>2.015323212901206</c:v>
                </c:pt>
                <c:pt idx="559">
                  <c:v>0.110080679696281</c:v>
                </c:pt>
                <c:pt idx="560">
                  <c:v>0.110080679696281</c:v>
                </c:pt>
                <c:pt idx="561">
                  <c:v>2.015323212901206</c:v>
                </c:pt>
                <c:pt idx="562">
                  <c:v>2.015323212901206</c:v>
                </c:pt>
                <c:pt idx="563">
                  <c:v>-1.795161853508645</c:v>
                </c:pt>
                <c:pt idx="564">
                  <c:v>2.015323212901206</c:v>
                </c:pt>
                <c:pt idx="565">
                  <c:v>0.110080679696281</c:v>
                </c:pt>
                <c:pt idx="566">
                  <c:v>2.015323212901206</c:v>
                </c:pt>
                <c:pt idx="567">
                  <c:v>-1.795161853508645</c:v>
                </c:pt>
                <c:pt idx="568">
                  <c:v>-1.795161853508645</c:v>
                </c:pt>
                <c:pt idx="569">
                  <c:v>-1.795161853508645</c:v>
                </c:pt>
                <c:pt idx="570">
                  <c:v>-1.795161853508645</c:v>
                </c:pt>
                <c:pt idx="571">
                  <c:v>0.110080679696281</c:v>
                </c:pt>
                <c:pt idx="572">
                  <c:v>0.110080679696281</c:v>
                </c:pt>
                <c:pt idx="573">
                  <c:v>-1.795161853508645</c:v>
                </c:pt>
                <c:pt idx="574">
                  <c:v>-1.795161853508645</c:v>
                </c:pt>
                <c:pt idx="575">
                  <c:v>0.110080679696281</c:v>
                </c:pt>
                <c:pt idx="576">
                  <c:v>0.110080679696281</c:v>
                </c:pt>
                <c:pt idx="577">
                  <c:v>0.110080679696281</c:v>
                </c:pt>
                <c:pt idx="578">
                  <c:v>2.015323212901206</c:v>
                </c:pt>
                <c:pt idx="579">
                  <c:v>0.110080679696281</c:v>
                </c:pt>
                <c:pt idx="580">
                  <c:v>-1.795161853508645</c:v>
                </c:pt>
                <c:pt idx="581">
                  <c:v>0.110080679696281</c:v>
                </c:pt>
                <c:pt idx="582">
                  <c:v>-1.795161853508645</c:v>
                </c:pt>
                <c:pt idx="583">
                  <c:v>-1.795161853508645</c:v>
                </c:pt>
                <c:pt idx="584">
                  <c:v>0.110080679696281</c:v>
                </c:pt>
                <c:pt idx="585">
                  <c:v>2.015323212901206</c:v>
                </c:pt>
                <c:pt idx="586">
                  <c:v>2.015323212901206</c:v>
                </c:pt>
                <c:pt idx="587">
                  <c:v>0.110080679696281</c:v>
                </c:pt>
                <c:pt idx="588">
                  <c:v>0.110080679696281</c:v>
                </c:pt>
                <c:pt idx="589">
                  <c:v>0.110080679696281</c:v>
                </c:pt>
                <c:pt idx="590">
                  <c:v>2.015323212901206</c:v>
                </c:pt>
                <c:pt idx="591">
                  <c:v>0.110080679696281</c:v>
                </c:pt>
                <c:pt idx="592">
                  <c:v>0.110080679696281</c:v>
                </c:pt>
                <c:pt idx="593">
                  <c:v>-1.795161853508645</c:v>
                </c:pt>
                <c:pt idx="594">
                  <c:v>2.015323212901206</c:v>
                </c:pt>
                <c:pt idx="595">
                  <c:v>0.110080679696281</c:v>
                </c:pt>
                <c:pt idx="596">
                  <c:v>0.110080679696281</c:v>
                </c:pt>
                <c:pt idx="597">
                  <c:v>2.015323212901206</c:v>
                </c:pt>
                <c:pt idx="598">
                  <c:v>0.795967991650056</c:v>
                </c:pt>
                <c:pt idx="599">
                  <c:v>-3.014517074759795</c:v>
                </c:pt>
                <c:pt idx="600">
                  <c:v>0.795967991650056</c:v>
                </c:pt>
                <c:pt idx="601">
                  <c:v>0.795967991650056</c:v>
                </c:pt>
                <c:pt idx="602">
                  <c:v>0.795967991650056</c:v>
                </c:pt>
                <c:pt idx="603">
                  <c:v>0.795967991650056</c:v>
                </c:pt>
                <c:pt idx="604">
                  <c:v>-3.014517074759795</c:v>
                </c:pt>
                <c:pt idx="605">
                  <c:v>0.795967991650056</c:v>
                </c:pt>
                <c:pt idx="606">
                  <c:v>-3.014517074759795</c:v>
                </c:pt>
                <c:pt idx="607">
                  <c:v>0.795967991650056</c:v>
                </c:pt>
                <c:pt idx="608">
                  <c:v>0.795967991650056</c:v>
                </c:pt>
                <c:pt idx="609">
                  <c:v>0.795967991650056</c:v>
                </c:pt>
                <c:pt idx="610">
                  <c:v>0.795967991650056</c:v>
                </c:pt>
                <c:pt idx="611">
                  <c:v>0.795967991650056</c:v>
                </c:pt>
                <c:pt idx="612">
                  <c:v>0.795967991650056</c:v>
                </c:pt>
                <c:pt idx="613">
                  <c:v>0.795967991650056</c:v>
                </c:pt>
                <c:pt idx="614">
                  <c:v>0.795967991650056</c:v>
                </c:pt>
                <c:pt idx="615">
                  <c:v>0.795967991650056</c:v>
                </c:pt>
                <c:pt idx="616">
                  <c:v>0.795967991650056</c:v>
                </c:pt>
                <c:pt idx="617">
                  <c:v>0.795967991650056</c:v>
                </c:pt>
                <c:pt idx="618">
                  <c:v>0.795967991650056</c:v>
                </c:pt>
                <c:pt idx="619">
                  <c:v>0.795967991650056</c:v>
                </c:pt>
                <c:pt idx="620">
                  <c:v>0.795967991650056</c:v>
                </c:pt>
                <c:pt idx="621">
                  <c:v>0.795967991650056</c:v>
                </c:pt>
                <c:pt idx="622">
                  <c:v>0.795967991650056</c:v>
                </c:pt>
                <c:pt idx="623">
                  <c:v>-3.014517074759795</c:v>
                </c:pt>
                <c:pt idx="624">
                  <c:v>0.795967991650056</c:v>
                </c:pt>
                <c:pt idx="625">
                  <c:v>0.795967991650056</c:v>
                </c:pt>
                <c:pt idx="626">
                  <c:v>0.795967991650056</c:v>
                </c:pt>
                <c:pt idx="627">
                  <c:v>0.795967991650056</c:v>
                </c:pt>
                <c:pt idx="628">
                  <c:v>0.795967991650056</c:v>
                </c:pt>
                <c:pt idx="629">
                  <c:v>0.795967991650056</c:v>
                </c:pt>
                <c:pt idx="630">
                  <c:v>-3.014517074759795</c:v>
                </c:pt>
                <c:pt idx="631">
                  <c:v>0.795967991650056</c:v>
                </c:pt>
                <c:pt idx="632">
                  <c:v>0.795967991650056</c:v>
                </c:pt>
                <c:pt idx="633">
                  <c:v>0.795967991650056</c:v>
                </c:pt>
                <c:pt idx="634">
                  <c:v>0.795967991650056</c:v>
                </c:pt>
                <c:pt idx="635">
                  <c:v>0.795967991650056</c:v>
                </c:pt>
                <c:pt idx="636">
                  <c:v>-3.014517074759795</c:v>
                </c:pt>
                <c:pt idx="637">
                  <c:v>-3.014517074759795</c:v>
                </c:pt>
                <c:pt idx="638">
                  <c:v>0.795967991650056</c:v>
                </c:pt>
                <c:pt idx="639">
                  <c:v>0.795967991650056</c:v>
                </c:pt>
                <c:pt idx="640">
                  <c:v>0.795967991650056</c:v>
                </c:pt>
                <c:pt idx="641">
                  <c:v>0.795967991650056</c:v>
                </c:pt>
                <c:pt idx="642">
                  <c:v>0.795967991650056</c:v>
                </c:pt>
                <c:pt idx="643">
                  <c:v>0.795967991650056</c:v>
                </c:pt>
                <c:pt idx="644">
                  <c:v>0.795967991650056</c:v>
                </c:pt>
                <c:pt idx="645">
                  <c:v>0.795967991650056</c:v>
                </c:pt>
                <c:pt idx="646">
                  <c:v>0.795967991650056</c:v>
                </c:pt>
                <c:pt idx="647">
                  <c:v>0.795967991650056</c:v>
                </c:pt>
                <c:pt idx="648">
                  <c:v>0.795967991650056</c:v>
                </c:pt>
                <c:pt idx="649">
                  <c:v>-3.014517074759795</c:v>
                </c:pt>
                <c:pt idx="650">
                  <c:v>0.795967991650056</c:v>
                </c:pt>
                <c:pt idx="651">
                  <c:v>0.795967991650056</c:v>
                </c:pt>
                <c:pt idx="652">
                  <c:v>0.795967991650056</c:v>
                </c:pt>
                <c:pt idx="653">
                  <c:v>-3.014517074759795</c:v>
                </c:pt>
                <c:pt idx="654">
                  <c:v>0.795967991650056</c:v>
                </c:pt>
                <c:pt idx="655">
                  <c:v>0.795967991650056</c:v>
                </c:pt>
                <c:pt idx="656">
                  <c:v>0.795967991650056</c:v>
                </c:pt>
                <c:pt idx="657">
                  <c:v>0.795967991650056</c:v>
                </c:pt>
                <c:pt idx="658">
                  <c:v>0.795967991650056</c:v>
                </c:pt>
                <c:pt idx="659">
                  <c:v>-3.014517074759795</c:v>
                </c:pt>
                <c:pt idx="660">
                  <c:v>0.795967991650056</c:v>
                </c:pt>
                <c:pt idx="661">
                  <c:v>0.795967991650056</c:v>
                </c:pt>
                <c:pt idx="662">
                  <c:v>0.795967991650056</c:v>
                </c:pt>
                <c:pt idx="663">
                  <c:v>-3.014517074759795</c:v>
                </c:pt>
                <c:pt idx="664">
                  <c:v>0.795967991650056</c:v>
                </c:pt>
                <c:pt idx="665">
                  <c:v>-3.014517074759795</c:v>
                </c:pt>
                <c:pt idx="666">
                  <c:v>0.795967991650056</c:v>
                </c:pt>
                <c:pt idx="667">
                  <c:v>0.795967991650056</c:v>
                </c:pt>
                <c:pt idx="668">
                  <c:v>0.795967991650056</c:v>
                </c:pt>
                <c:pt idx="669">
                  <c:v>0.795967991650056</c:v>
                </c:pt>
                <c:pt idx="670">
                  <c:v>0.795967991650056</c:v>
                </c:pt>
                <c:pt idx="671">
                  <c:v>0.795967991650056</c:v>
                </c:pt>
                <c:pt idx="672">
                  <c:v>0.795967991650056</c:v>
                </c:pt>
                <c:pt idx="673">
                  <c:v>0.381048506640987</c:v>
                </c:pt>
                <c:pt idx="674">
                  <c:v>0.381048506640987</c:v>
                </c:pt>
                <c:pt idx="675">
                  <c:v>0.381048506640987</c:v>
                </c:pt>
                <c:pt idx="676">
                  <c:v>0.381048506640987</c:v>
                </c:pt>
                <c:pt idx="677">
                  <c:v>0.381048506640987</c:v>
                </c:pt>
                <c:pt idx="678">
                  <c:v>0.381048506640987</c:v>
                </c:pt>
                <c:pt idx="679">
                  <c:v>0.381048506640987</c:v>
                </c:pt>
                <c:pt idx="680">
                  <c:v>0.381048506640987</c:v>
                </c:pt>
                <c:pt idx="681">
                  <c:v>0.381048506640987</c:v>
                </c:pt>
                <c:pt idx="682">
                  <c:v>0.381048506640987</c:v>
                </c:pt>
                <c:pt idx="683">
                  <c:v>0.381048506640987</c:v>
                </c:pt>
                <c:pt idx="684">
                  <c:v>0.381048506640987</c:v>
                </c:pt>
                <c:pt idx="685">
                  <c:v>0.381048506640987</c:v>
                </c:pt>
                <c:pt idx="686">
                  <c:v>0.381048506640987</c:v>
                </c:pt>
                <c:pt idx="687">
                  <c:v>0.381048506640987</c:v>
                </c:pt>
                <c:pt idx="688">
                  <c:v>0.381048506640987</c:v>
                </c:pt>
                <c:pt idx="689">
                  <c:v>0.381048506640987</c:v>
                </c:pt>
                <c:pt idx="690">
                  <c:v>0.381048506640987</c:v>
                </c:pt>
                <c:pt idx="691">
                  <c:v>0.381048506640987</c:v>
                </c:pt>
                <c:pt idx="692">
                  <c:v>0.381048506640987</c:v>
                </c:pt>
                <c:pt idx="693">
                  <c:v>0.381048506640987</c:v>
                </c:pt>
                <c:pt idx="694">
                  <c:v>0.381048506640987</c:v>
                </c:pt>
                <c:pt idx="695">
                  <c:v>0.381048506640987</c:v>
                </c:pt>
                <c:pt idx="696">
                  <c:v>0.381048506640987</c:v>
                </c:pt>
                <c:pt idx="697">
                  <c:v>0.381048506640987</c:v>
                </c:pt>
                <c:pt idx="698">
                  <c:v>0.381048506640987</c:v>
                </c:pt>
                <c:pt idx="699">
                  <c:v>0.381048506640987</c:v>
                </c:pt>
                <c:pt idx="700">
                  <c:v>0.381048506640987</c:v>
                </c:pt>
                <c:pt idx="701">
                  <c:v>0.381048506640987</c:v>
                </c:pt>
                <c:pt idx="702">
                  <c:v>0.381048506640987</c:v>
                </c:pt>
                <c:pt idx="703">
                  <c:v>0.381048506640987</c:v>
                </c:pt>
                <c:pt idx="704">
                  <c:v>0.381048506640987</c:v>
                </c:pt>
                <c:pt idx="705">
                  <c:v>0.381048506640987</c:v>
                </c:pt>
                <c:pt idx="706">
                  <c:v>0.381048506640987</c:v>
                </c:pt>
                <c:pt idx="707">
                  <c:v>0.381048506640987</c:v>
                </c:pt>
                <c:pt idx="708">
                  <c:v>0.381048506640987</c:v>
                </c:pt>
                <c:pt idx="709">
                  <c:v>0.381048506640987</c:v>
                </c:pt>
                <c:pt idx="710">
                  <c:v>0.381048506640987</c:v>
                </c:pt>
                <c:pt idx="711">
                  <c:v>0.381048506640987</c:v>
                </c:pt>
                <c:pt idx="712">
                  <c:v>0.381048506640987</c:v>
                </c:pt>
                <c:pt idx="713">
                  <c:v>-1.524194026563938</c:v>
                </c:pt>
                <c:pt idx="714">
                  <c:v>0.381048506640987</c:v>
                </c:pt>
                <c:pt idx="715">
                  <c:v>0.381048506640987</c:v>
                </c:pt>
                <c:pt idx="716">
                  <c:v>0.381048506640987</c:v>
                </c:pt>
                <c:pt idx="717">
                  <c:v>0.381048506640987</c:v>
                </c:pt>
                <c:pt idx="718">
                  <c:v>0.381048506640987</c:v>
                </c:pt>
                <c:pt idx="719">
                  <c:v>0.381048506640987</c:v>
                </c:pt>
                <c:pt idx="720">
                  <c:v>0.381048506640987</c:v>
                </c:pt>
                <c:pt idx="721">
                  <c:v>0.381048506640987</c:v>
                </c:pt>
                <c:pt idx="722">
                  <c:v>0.381048506640987</c:v>
                </c:pt>
                <c:pt idx="723">
                  <c:v>0.381048506640987</c:v>
                </c:pt>
                <c:pt idx="724">
                  <c:v>0.381048506640987</c:v>
                </c:pt>
                <c:pt idx="725">
                  <c:v>0.381048506640987</c:v>
                </c:pt>
                <c:pt idx="726">
                  <c:v>0.381048506640987</c:v>
                </c:pt>
                <c:pt idx="727">
                  <c:v>0.381048506640987</c:v>
                </c:pt>
                <c:pt idx="728">
                  <c:v>0.381048506640987</c:v>
                </c:pt>
                <c:pt idx="729">
                  <c:v>0.381048506640987</c:v>
                </c:pt>
                <c:pt idx="730">
                  <c:v>0.381048506640987</c:v>
                </c:pt>
                <c:pt idx="731">
                  <c:v>0.381048506640987</c:v>
                </c:pt>
                <c:pt idx="732">
                  <c:v>0.381048506640987</c:v>
                </c:pt>
                <c:pt idx="733">
                  <c:v>0.381048506640987</c:v>
                </c:pt>
                <c:pt idx="734">
                  <c:v>-1.524194026563938</c:v>
                </c:pt>
                <c:pt idx="735">
                  <c:v>0.381048506640987</c:v>
                </c:pt>
                <c:pt idx="736">
                  <c:v>0.381048506640987</c:v>
                </c:pt>
                <c:pt idx="737">
                  <c:v>0.381048506640987</c:v>
                </c:pt>
                <c:pt idx="738">
                  <c:v>0.381048506640987</c:v>
                </c:pt>
                <c:pt idx="739">
                  <c:v>0.381048506640987</c:v>
                </c:pt>
                <c:pt idx="740">
                  <c:v>0.381048506640987</c:v>
                </c:pt>
                <c:pt idx="741">
                  <c:v>0.381048506640987</c:v>
                </c:pt>
                <c:pt idx="742">
                  <c:v>-1.524194026563938</c:v>
                </c:pt>
                <c:pt idx="743">
                  <c:v>0.381048506640987</c:v>
                </c:pt>
                <c:pt idx="744">
                  <c:v>0.381048506640987</c:v>
                </c:pt>
                <c:pt idx="745">
                  <c:v>0.381048506640987</c:v>
                </c:pt>
                <c:pt idx="746">
                  <c:v>0.381048506640987</c:v>
                </c:pt>
                <c:pt idx="747">
                  <c:v>0.381048506640987</c:v>
                </c:pt>
                <c:pt idx="748">
                  <c:v>-0.53346790929738</c:v>
                </c:pt>
                <c:pt idx="749">
                  <c:v>-0.53346790929738</c:v>
                </c:pt>
                <c:pt idx="750">
                  <c:v>-0.53346790929738</c:v>
                </c:pt>
                <c:pt idx="751">
                  <c:v>-0.53346790929738</c:v>
                </c:pt>
                <c:pt idx="752">
                  <c:v>-0.53346790929738</c:v>
                </c:pt>
                <c:pt idx="753">
                  <c:v>-0.53346790929738</c:v>
                </c:pt>
                <c:pt idx="754">
                  <c:v>-0.53346790929738</c:v>
                </c:pt>
                <c:pt idx="755">
                  <c:v>-0.53346790929738</c:v>
                </c:pt>
                <c:pt idx="756">
                  <c:v>-0.53346790929738</c:v>
                </c:pt>
                <c:pt idx="757">
                  <c:v>-0.53346790929738</c:v>
                </c:pt>
                <c:pt idx="758">
                  <c:v>-2.438710442502305</c:v>
                </c:pt>
                <c:pt idx="759">
                  <c:v>-0.53346790929738</c:v>
                </c:pt>
                <c:pt idx="760">
                  <c:v>-0.53346790929738</c:v>
                </c:pt>
                <c:pt idx="761">
                  <c:v>-0.53346790929738</c:v>
                </c:pt>
                <c:pt idx="762">
                  <c:v>-0.53346790929738</c:v>
                </c:pt>
                <c:pt idx="763">
                  <c:v>1.371774623907545</c:v>
                </c:pt>
                <c:pt idx="764">
                  <c:v>-0.53346790929738</c:v>
                </c:pt>
                <c:pt idx="765">
                  <c:v>-0.53346790929738</c:v>
                </c:pt>
                <c:pt idx="766">
                  <c:v>1.371774623907545</c:v>
                </c:pt>
                <c:pt idx="767">
                  <c:v>-0.53346790929738</c:v>
                </c:pt>
                <c:pt idx="768">
                  <c:v>-0.53346790929738</c:v>
                </c:pt>
                <c:pt idx="769">
                  <c:v>-0.53346790929738</c:v>
                </c:pt>
                <c:pt idx="770">
                  <c:v>-0.53346790929738</c:v>
                </c:pt>
                <c:pt idx="771">
                  <c:v>-0.53346790929738</c:v>
                </c:pt>
                <c:pt idx="772">
                  <c:v>-0.53346790929738</c:v>
                </c:pt>
                <c:pt idx="773">
                  <c:v>-0.53346790929738</c:v>
                </c:pt>
                <c:pt idx="774">
                  <c:v>-0.53346790929738</c:v>
                </c:pt>
                <c:pt idx="775">
                  <c:v>-0.53346790929738</c:v>
                </c:pt>
                <c:pt idx="776">
                  <c:v>-0.53346790929738</c:v>
                </c:pt>
                <c:pt idx="777">
                  <c:v>-0.53346790929738</c:v>
                </c:pt>
                <c:pt idx="778">
                  <c:v>-0.53346790929738</c:v>
                </c:pt>
                <c:pt idx="779">
                  <c:v>-0.53346790929738</c:v>
                </c:pt>
                <c:pt idx="780">
                  <c:v>-0.53346790929738</c:v>
                </c:pt>
                <c:pt idx="781">
                  <c:v>-0.53346790929738</c:v>
                </c:pt>
                <c:pt idx="782">
                  <c:v>-0.53346790929738</c:v>
                </c:pt>
                <c:pt idx="783">
                  <c:v>1.371774623907545</c:v>
                </c:pt>
                <c:pt idx="784">
                  <c:v>-0.53346790929738</c:v>
                </c:pt>
                <c:pt idx="785">
                  <c:v>1.371774623907545</c:v>
                </c:pt>
                <c:pt idx="786">
                  <c:v>1.371774623907545</c:v>
                </c:pt>
                <c:pt idx="787">
                  <c:v>-0.53346790929738</c:v>
                </c:pt>
                <c:pt idx="788">
                  <c:v>-2.438710442502305</c:v>
                </c:pt>
                <c:pt idx="789">
                  <c:v>-0.53346790929738</c:v>
                </c:pt>
                <c:pt idx="790">
                  <c:v>-2.438710442502305</c:v>
                </c:pt>
                <c:pt idx="791">
                  <c:v>1.371774623907545</c:v>
                </c:pt>
                <c:pt idx="792">
                  <c:v>-0.53346790929738</c:v>
                </c:pt>
                <c:pt idx="793">
                  <c:v>-0.53346790929738</c:v>
                </c:pt>
                <c:pt idx="794">
                  <c:v>-0.53346790929738</c:v>
                </c:pt>
                <c:pt idx="795">
                  <c:v>-0.53346790929738</c:v>
                </c:pt>
                <c:pt idx="796">
                  <c:v>-0.53346790929738</c:v>
                </c:pt>
                <c:pt idx="797">
                  <c:v>-0.53346790929738</c:v>
                </c:pt>
                <c:pt idx="798">
                  <c:v>-2.438710442502305</c:v>
                </c:pt>
                <c:pt idx="799">
                  <c:v>-0.53346790929738</c:v>
                </c:pt>
                <c:pt idx="800">
                  <c:v>-0.53346790929738</c:v>
                </c:pt>
                <c:pt idx="801">
                  <c:v>-0.53346790929738</c:v>
                </c:pt>
                <c:pt idx="802">
                  <c:v>-0.53346790929738</c:v>
                </c:pt>
                <c:pt idx="803">
                  <c:v>-0.53346790929738</c:v>
                </c:pt>
                <c:pt idx="804">
                  <c:v>-0.53346790929738</c:v>
                </c:pt>
                <c:pt idx="805">
                  <c:v>-0.53346790929738</c:v>
                </c:pt>
                <c:pt idx="806">
                  <c:v>-0.53346790929738</c:v>
                </c:pt>
                <c:pt idx="807">
                  <c:v>-0.53346790929738</c:v>
                </c:pt>
                <c:pt idx="808">
                  <c:v>-0.53346790929738</c:v>
                </c:pt>
                <c:pt idx="809">
                  <c:v>-0.53346790929738</c:v>
                </c:pt>
                <c:pt idx="810">
                  <c:v>-0.53346790929738</c:v>
                </c:pt>
                <c:pt idx="811">
                  <c:v>-0.53346790929738</c:v>
                </c:pt>
                <c:pt idx="812">
                  <c:v>-0.53346790929738</c:v>
                </c:pt>
                <c:pt idx="813">
                  <c:v>-0.53346790929738</c:v>
                </c:pt>
                <c:pt idx="814">
                  <c:v>-0.53346790929738</c:v>
                </c:pt>
                <c:pt idx="815">
                  <c:v>1.371774623907545</c:v>
                </c:pt>
                <c:pt idx="816">
                  <c:v>-0.53346790929738</c:v>
                </c:pt>
                <c:pt idx="817">
                  <c:v>-0.53346790929738</c:v>
                </c:pt>
                <c:pt idx="818">
                  <c:v>-0.53346790929738</c:v>
                </c:pt>
                <c:pt idx="819">
                  <c:v>1.371774623907545</c:v>
                </c:pt>
                <c:pt idx="820">
                  <c:v>-0.53346790929738</c:v>
                </c:pt>
                <c:pt idx="821">
                  <c:v>-0.53346790929738</c:v>
                </c:pt>
                <c:pt idx="822">
                  <c:v>1.371774623907545</c:v>
                </c:pt>
                <c:pt idx="823">
                  <c:v>0.152419402656395</c:v>
                </c:pt>
                <c:pt idx="824">
                  <c:v>0.152419402656395</c:v>
                </c:pt>
                <c:pt idx="825">
                  <c:v>0.152419402656395</c:v>
                </c:pt>
                <c:pt idx="826">
                  <c:v>0.152419402656395</c:v>
                </c:pt>
                <c:pt idx="827">
                  <c:v>0.152419402656395</c:v>
                </c:pt>
                <c:pt idx="828">
                  <c:v>0.152419402656395</c:v>
                </c:pt>
                <c:pt idx="829">
                  <c:v>0.152419402656395</c:v>
                </c:pt>
                <c:pt idx="830">
                  <c:v>0.152419402656395</c:v>
                </c:pt>
                <c:pt idx="831">
                  <c:v>0.152419402656395</c:v>
                </c:pt>
                <c:pt idx="832">
                  <c:v>0.152419402656395</c:v>
                </c:pt>
                <c:pt idx="833">
                  <c:v>0.152419402656395</c:v>
                </c:pt>
                <c:pt idx="834">
                  <c:v>0.152419402656395</c:v>
                </c:pt>
                <c:pt idx="835">
                  <c:v>0.152419402656395</c:v>
                </c:pt>
                <c:pt idx="836">
                  <c:v>0.152419402656395</c:v>
                </c:pt>
                <c:pt idx="837">
                  <c:v>0.152419402656395</c:v>
                </c:pt>
                <c:pt idx="838">
                  <c:v>0.152419402656395</c:v>
                </c:pt>
                <c:pt idx="839">
                  <c:v>0.152419402656395</c:v>
                </c:pt>
                <c:pt idx="840">
                  <c:v>0.152419402656395</c:v>
                </c:pt>
                <c:pt idx="841">
                  <c:v>0.152419402656395</c:v>
                </c:pt>
                <c:pt idx="842">
                  <c:v>0.152419402656395</c:v>
                </c:pt>
                <c:pt idx="843">
                  <c:v>0.152419402656395</c:v>
                </c:pt>
                <c:pt idx="844">
                  <c:v>0.152419402656395</c:v>
                </c:pt>
                <c:pt idx="845">
                  <c:v>0.152419402656395</c:v>
                </c:pt>
                <c:pt idx="846">
                  <c:v>0.152419402656395</c:v>
                </c:pt>
                <c:pt idx="847">
                  <c:v>0.152419402656395</c:v>
                </c:pt>
                <c:pt idx="848">
                  <c:v>0.152419402656395</c:v>
                </c:pt>
                <c:pt idx="849">
                  <c:v>0.152419402656395</c:v>
                </c:pt>
                <c:pt idx="850">
                  <c:v>0.152419402656395</c:v>
                </c:pt>
                <c:pt idx="851">
                  <c:v>0.152419402656395</c:v>
                </c:pt>
                <c:pt idx="852">
                  <c:v>0.152419402656395</c:v>
                </c:pt>
                <c:pt idx="853">
                  <c:v>0.152419402656395</c:v>
                </c:pt>
                <c:pt idx="854">
                  <c:v>0.152419402656395</c:v>
                </c:pt>
                <c:pt idx="855">
                  <c:v>0.152419402656395</c:v>
                </c:pt>
                <c:pt idx="856">
                  <c:v>0.152419402656395</c:v>
                </c:pt>
                <c:pt idx="857">
                  <c:v>0.152419402656395</c:v>
                </c:pt>
                <c:pt idx="858">
                  <c:v>0.152419402656395</c:v>
                </c:pt>
                <c:pt idx="859">
                  <c:v>0.152419402656395</c:v>
                </c:pt>
                <c:pt idx="860">
                  <c:v>0.152419402656395</c:v>
                </c:pt>
                <c:pt idx="861">
                  <c:v>0.152419402656395</c:v>
                </c:pt>
                <c:pt idx="862">
                  <c:v>0.152419402656395</c:v>
                </c:pt>
                <c:pt idx="863">
                  <c:v>0.152419402656395</c:v>
                </c:pt>
                <c:pt idx="864">
                  <c:v>0.152419402656395</c:v>
                </c:pt>
                <c:pt idx="865">
                  <c:v>0.152419402656395</c:v>
                </c:pt>
                <c:pt idx="866">
                  <c:v>0.152419402656395</c:v>
                </c:pt>
                <c:pt idx="867">
                  <c:v>0.152419402656395</c:v>
                </c:pt>
                <c:pt idx="868">
                  <c:v>0.152419402656395</c:v>
                </c:pt>
                <c:pt idx="869">
                  <c:v>0.152419402656395</c:v>
                </c:pt>
                <c:pt idx="870">
                  <c:v>0.152419402656395</c:v>
                </c:pt>
                <c:pt idx="871">
                  <c:v>0.152419402656395</c:v>
                </c:pt>
                <c:pt idx="872">
                  <c:v>0.152419402656395</c:v>
                </c:pt>
                <c:pt idx="873">
                  <c:v>0.152419402656395</c:v>
                </c:pt>
                <c:pt idx="874">
                  <c:v>0.152419402656395</c:v>
                </c:pt>
                <c:pt idx="875">
                  <c:v>0.152419402656395</c:v>
                </c:pt>
                <c:pt idx="876">
                  <c:v>0.152419402656395</c:v>
                </c:pt>
                <c:pt idx="877">
                  <c:v>0.152419402656395</c:v>
                </c:pt>
                <c:pt idx="878">
                  <c:v>0.152419402656395</c:v>
                </c:pt>
                <c:pt idx="879">
                  <c:v>0.152419402656395</c:v>
                </c:pt>
                <c:pt idx="880">
                  <c:v>0.152419402656395</c:v>
                </c:pt>
                <c:pt idx="881">
                  <c:v>0.152419402656395</c:v>
                </c:pt>
                <c:pt idx="882">
                  <c:v>0.152419402656395</c:v>
                </c:pt>
                <c:pt idx="883">
                  <c:v>0.152419402656395</c:v>
                </c:pt>
                <c:pt idx="884">
                  <c:v>-3.658065663753455</c:v>
                </c:pt>
                <c:pt idx="885">
                  <c:v>0.152419402656395</c:v>
                </c:pt>
                <c:pt idx="886">
                  <c:v>0.152419402656395</c:v>
                </c:pt>
                <c:pt idx="887">
                  <c:v>0.152419402656395</c:v>
                </c:pt>
                <c:pt idx="888">
                  <c:v>0.152419402656395</c:v>
                </c:pt>
                <c:pt idx="889">
                  <c:v>0.152419402656395</c:v>
                </c:pt>
                <c:pt idx="890">
                  <c:v>0.152419402656395</c:v>
                </c:pt>
                <c:pt idx="891">
                  <c:v>0.152419402656395</c:v>
                </c:pt>
                <c:pt idx="892">
                  <c:v>0.152419402656395</c:v>
                </c:pt>
                <c:pt idx="893">
                  <c:v>0.152419402656395</c:v>
                </c:pt>
                <c:pt idx="894">
                  <c:v>0.152419402656395</c:v>
                </c:pt>
                <c:pt idx="895">
                  <c:v>0.152419402656395</c:v>
                </c:pt>
                <c:pt idx="896">
                  <c:v>0.152419402656395</c:v>
                </c:pt>
                <c:pt idx="897">
                  <c:v>0.152419402656395</c:v>
                </c:pt>
              </c:numCache>
            </c:numRef>
          </c:yVal>
          <c:smooth val="0"/>
        </c:ser>
        <c:ser>
          <c:idx val="1"/>
          <c:order val="1"/>
          <c:spPr>
            <a:ln w="25400">
              <a:noFill/>
            </a:ln>
            <a:effectLst/>
          </c:spPr>
          <c:marker>
            <c:symbol val="circle"/>
            <c:size val="3"/>
            <c:spPr>
              <a:solidFill>
                <a:srgbClr val="3266FF"/>
              </a:solidFill>
              <a:ln w="0">
                <a:solidFill>
                  <a:srgbClr val="3266FF"/>
                </a:solidFill>
                <a:prstDash val="solid"/>
              </a:ln>
            </c:spPr>
          </c:marker>
          <c:xVal>
            <c:numLit>
              <c:formatCode>General</c:formatCode>
              <c:ptCount val="1"/>
              <c:pt idx="0">
                <c:v>0.933333333333332</c:v>
              </c:pt>
            </c:numLit>
          </c:xVal>
          <c:yVal>
            <c:numLit>
              <c:formatCode>General</c:formatCode>
              <c:ptCount val="1"/>
              <c:pt idx="0">
                <c:v>0.25403233776066</c:v>
              </c:pt>
            </c:numLit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2114516936"/>
        <c:axId val="-2114509928"/>
      </c:scatterChart>
      <c:valAx>
        <c:axId val="-211451693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1"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Pred(Correctness)</a:t>
                </a:r>
              </a:p>
            </c:rich>
          </c:tx>
          <c:layout/>
          <c:overlay val="0"/>
        </c:title>
        <c:numFmt formatCode="General" sourceLinked="0"/>
        <c:majorTickMark val="cross"/>
        <c:minorTickMark val="none"/>
        <c:tickLblPos val="nextTo"/>
        <c:txPr>
          <a:bodyPr rot="0" vert="horz"/>
          <a:lstStyle/>
          <a:p>
            <a:pPr>
              <a:defRPr sz="700"/>
            </a:pPr>
            <a:endParaRPr lang="en-US"/>
          </a:p>
        </c:txPr>
        <c:crossAx val="-2114509928"/>
        <c:crosses val="autoZero"/>
        <c:crossBetween val="midCat"/>
      </c:valAx>
      <c:valAx>
        <c:axId val="-2114509928"/>
        <c:scaling>
          <c:orientation val="minMax"/>
          <c:max val="3.0"/>
          <c:min val="-4.0"/>
        </c:scaling>
        <c:delete val="0"/>
        <c:axPos val="l"/>
        <c:title>
          <c:tx>
            <c:rich>
              <a:bodyPr/>
              <a:lstStyle/>
              <a:p>
                <a:pPr>
                  <a:defRPr sz="800" b="1"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Standardized residuals</a:t>
                </a:r>
              </a:p>
            </c:rich>
          </c:tx>
          <c:layout/>
          <c:overlay val="0"/>
        </c:title>
        <c:numFmt formatCode="General" sourceLinked="0"/>
        <c:majorTickMark val="cross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-2114516936"/>
        <c:crosses val="autoZero"/>
        <c:crossBetween val="midCat"/>
      </c:valAx>
      <c:spPr>
        <a:ln>
          <a:solidFill>
            <a:srgbClr val="C0C0C0"/>
          </a:solidFill>
          <a:prstDash val="solid"/>
        </a:ln>
      </c:spPr>
    </c:plotArea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 sz="900" b="1">
                <a:latin typeface="Arial"/>
                <a:ea typeface="Arial"/>
                <a:cs typeface="Arial"/>
              </a:defRPr>
            </a:pPr>
            <a:r>
              <a:rPr lang="en-US"/>
              <a:t>Pred(Correctness) / Correctness</a:t>
            </a:r>
          </a:p>
        </c:rich>
      </c:tx>
      <c:layout/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>
              <a:noFill/>
            </a:ln>
            <a:effectLst/>
          </c:spPr>
          <c:marker>
            <c:symbol val="circle"/>
            <c:size val="3"/>
            <c:spPr>
              <a:solidFill>
                <a:srgbClr val="3266FF"/>
              </a:solidFill>
              <a:ln w="0">
                <a:solidFill>
                  <a:srgbClr val="3266FF"/>
                </a:solidFill>
                <a:prstDash val="solid"/>
              </a:ln>
            </c:spPr>
          </c:marker>
          <c:xVal>
            <c:numRef>
              <c:f>ANOVA_HID18!$D$6:$D$905</c:f>
              <c:numCache>
                <c:formatCode>0.000</c:formatCode>
                <c:ptCount val="900"/>
                <c:pt idx="0">
                  <c:v>0.933333333333332</c:v>
                </c:pt>
                <c:pt idx="1">
                  <c:v>0.933333333333332</c:v>
                </c:pt>
                <c:pt idx="2">
                  <c:v>0.933333333333332</c:v>
                </c:pt>
                <c:pt idx="3">
                  <c:v>0.933333333333332</c:v>
                </c:pt>
                <c:pt idx="4">
                  <c:v>0.933333333333332</c:v>
                </c:pt>
                <c:pt idx="5">
                  <c:v>0.933333333333332</c:v>
                </c:pt>
                <c:pt idx="6">
                  <c:v>0.933333333333332</c:v>
                </c:pt>
                <c:pt idx="7">
                  <c:v>0.933333333333332</c:v>
                </c:pt>
                <c:pt idx="8">
                  <c:v>0.933333333333332</c:v>
                </c:pt>
                <c:pt idx="9">
                  <c:v>0.933333333333332</c:v>
                </c:pt>
                <c:pt idx="10">
                  <c:v>0.933333333333332</c:v>
                </c:pt>
                <c:pt idx="11">
                  <c:v>0.933333333333332</c:v>
                </c:pt>
                <c:pt idx="12">
                  <c:v>0.933333333333332</c:v>
                </c:pt>
                <c:pt idx="13">
                  <c:v>0.933333333333332</c:v>
                </c:pt>
                <c:pt idx="14">
                  <c:v>0.933333333333332</c:v>
                </c:pt>
                <c:pt idx="15">
                  <c:v>0.933333333333332</c:v>
                </c:pt>
                <c:pt idx="16">
                  <c:v>0.933333333333332</c:v>
                </c:pt>
                <c:pt idx="17">
                  <c:v>0.933333333333332</c:v>
                </c:pt>
                <c:pt idx="18">
                  <c:v>0.933333333333332</c:v>
                </c:pt>
                <c:pt idx="19">
                  <c:v>0.933333333333332</c:v>
                </c:pt>
                <c:pt idx="20">
                  <c:v>0.933333333333332</c:v>
                </c:pt>
                <c:pt idx="21">
                  <c:v>0.933333333333332</c:v>
                </c:pt>
                <c:pt idx="22">
                  <c:v>0.933333333333332</c:v>
                </c:pt>
                <c:pt idx="23">
                  <c:v>0.933333333333332</c:v>
                </c:pt>
                <c:pt idx="24">
                  <c:v>0.933333333333332</c:v>
                </c:pt>
                <c:pt idx="25">
                  <c:v>0.933333333333332</c:v>
                </c:pt>
                <c:pt idx="26">
                  <c:v>0.933333333333332</c:v>
                </c:pt>
                <c:pt idx="27">
                  <c:v>0.933333333333332</c:v>
                </c:pt>
                <c:pt idx="28">
                  <c:v>0.933333333333332</c:v>
                </c:pt>
                <c:pt idx="29">
                  <c:v>0.933333333333332</c:v>
                </c:pt>
                <c:pt idx="30">
                  <c:v>0.933333333333332</c:v>
                </c:pt>
                <c:pt idx="31">
                  <c:v>0.933333333333332</c:v>
                </c:pt>
                <c:pt idx="32">
                  <c:v>0.933333333333332</c:v>
                </c:pt>
                <c:pt idx="33">
                  <c:v>0.933333333333332</c:v>
                </c:pt>
                <c:pt idx="34">
                  <c:v>0.933333333333332</c:v>
                </c:pt>
                <c:pt idx="35">
                  <c:v>0.933333333333332</c:v>
                </c:pt>
                <c:pt idx="36">
                  <c:v>0.933333333333332</c:v>
                </c:pt>
                <c:pt idx="37">
                  <c:v>0.933333333333332</c:v>
                </c:pt>
                <c:pt idx="38">
                  <c:v>0.933333333333332</c:v>
                </c:pt>
                <c:pt idx="39">
                  <c:v>0.933333333333332</c:v>
                </c:pt>
                <c:pt idx="40">
                  <c:v>0.933333333333332</c:v>
                </c:pt>
                <c:pt idx="41">
                  <c:v>0.933333333333332</c:v>
                </c:pt>
                <c:pt idx="42">
                  <c:v>0.933333333333332</c:v>
                </c:pt>
                <c:pt idx="43">
                  <c:v>0.933333333333332</c:v>
                </c:pt>
                <c:pt idx="44">
                  <c:v>0.933333333333332</c:v>
                </c:pt>
                <c:pt idx="45">
                  <c:v>0.933333333333332</c:v>
                </c:pt>
                <c:pt idx="46">
                  <c:v>0.933333333333332</c:v>
                </c:pt>
                <c:pt idx="47">
                  <c:v>0.933333333333332</c:v>
                </c:pt>
                <c:pt idx="48">
                  <c:v>0.933333333333332</c:v>
                </c:pt>
                <c:pt idx="49">
                  <c:v>0.933333333333332</c:v>
                </c:pt>
                <c:pt idx="50">
                  <c:v>0.933333333333332</c:v>
                </c:pt>
                <c:pt idx="51">
                  <c:v>0.933333333333332</c:v>
                </c:pt>
                <c:pt idx="52">
                  <c:v>0.933333333333332</c:v>
                </c:pt>
                <c:pt idx="53">
                  <c:v>0.933333333333332</c:v>
                </c:pt>
                <c:pt idx="54">
                  <c:v>0.933333333333332</c:v>
                </c:pt>
                <c:pt idx="55">
                  <c:v>0.933333333333332</c:v>
                </c:pt>
                <c:pt idx="56">
                  <c:v>0.933333333333332</c:v>
                </c:pt>
                <c:pt idx="57">
                  <c:v>0.933333333333332</c:v>
                </c:pt>
                <c:pt idx="58">
                  <c:v>0.933333333333332</c:v>
                </c:pt>
                <c:pt idx="59">
                  <c:v>0.933333333333332</c:v>
                </c:pt>
                <c:pt idx="60">
                  <c:v>0.933333333333332</c:v>
                </c:pt>
                <c:pt idx="61">
                  <c:v>0.933333333333332</c:v>
                </c:pt>
                <c:pt idx="62">
                  <c:v>0.933333333333332</c:v>
                </c:pt>
                <c:pt idx="63">
                  <c:v>0.933333333333332</c:v>
                </c:pt>
                <c:pt idx="64">
                  <c:v>0.933333333333332</c:v>
                </c:pt>
                <c:pt idx="65">
                  <c:v>0.933333333333332</c:v>
                </c:pt>
                <c:pt idx="66">
                  <c:v>0.933333333333332</c:v>
                </c:pt>
                <c:pt idx="67">
                  <c:v>0.933333333333332</c:v>
                </c:pt>
                <c:pt idx="68">
                  <c:v>0.933333333333332</c:v>
                </c:pt>
                <c:pt idx="69">
                  <c:v>0.933333333333332</c:v>
                </c:pt>
                <c:pt idx="70">
                  <c:v>0.933333333333332</c:v>
                </c:pt>
                <c:pt idx="71">
                  <c:v>0.933333333333332</c:v>
                </c:pt>
                <c:pt idx="72">
                  <c:v>0.933333333333332</c:v>
                </c:pt>
                <c:pt idx="73">
                  <c:v>0.673333333333333</c:v>
                </c:pt>
                <c:pt idx="74">
                  <c:v>0.673333333333333</c:v>
                </c:pt>
                <c:pt idx="75">
                  <c:v>0.673333333333333</c:v>
                </c:pt>
                <c:pt idx="76">
                  <c:v>0.673333333333333</c:v>
                </c:pt>
                <c:pt idx="77">
                  <c:v>0.673333333333333</c:v>
                </c:pt>
                <c:pt idx="78">
                  <c:v>0.673333333333333</c:v>
                </c:pt>
                <c:pt idx="79">
                  <c:v>0.673333333333333</c:v>
                </c:pt>
                <c:pt idx="80">
                  <c:v>0.673333333333333</c:v>
                </c:pt>
                <c:pt idx="81">
                  <c:v>0.673333333333333</c:v>
                </c:pt>
                <c:pt idx="82">
                  <c:v>0.673333333333333</c:v>
                </c:pt>
                <c:pt idx="83">
                  <c:v>0.673333333333333</c:v>
                </c:pt>
                <c:pt idx="84">
                  <c:v>0.673333333333333</c:v>
                </c:pt>
                <c:pt idx="85">
                  <c:v>0.673333333333333</c:v>
                </c:pt>
                <c:pt idx="86">
                  <c:v>0.673333333333333</c:v>
                </c:pt>
                <c:pt idx="87">
                  <c:v>0.673333333333333</c:v>
                </c:pt>
                <c:pt idx="88">
                  <c:v>0.673333333333333</c:v>
                </c:pt>
                <c:pt idx="89">
                  <c:v>0.673333333333333</c:v>
                </c:pt>
                <c:pt idx="90">
                  <c:v>0.673333333333333</c:v>
                </c:pt>
                <c:pt idx="91">
                  <c:v>0.673333333333333</c:v>
                </c:pt>
                <c:pt idx="92">
                  <c:v>0.673333333333333</c:v>
                </c:pt>
                <c:pt idx="93">
                  <c:v>0.673333333333333</c:v>
                </c:pt>
                <c:pt idx="94">
                  <c:v>0.673333333333333</c:v>
                </c:pt>
                <c:pt idx="95">
                  <c:v>0.673333333333333</c:v>
                </c:pt>
                <c:pt idx="96">
                  <c:v>0.673333333333333</c:v>
                </c:pt>
                <c:pt idx="97">
                  <c:v>0.673333333333333</c:v>
                </c:pt>
                <c:pt idx="98">
                  <c:v>0.673333333333333</c:v>
                </c:pt>
                <c:pt idx="99">
                  <c:v>0.673333333333333</c:v>
                </c:pt>
                <c:pt idx="100">
                  <c:v>0.673333333333333</c:v>
                </c:pt>
                <c:pt idx="101">
                  <c:v>0.673333333333333</c:v>
                </c:pt>
                <c:pt idx="102">
                  <c:v>0.673333333333333</c:v>
                </c:pt>
                <c:pt idx="103">
                  <c:v>0.673333333333333</c:v>
                </c:pt>
                <c:pt idx="104">
                  <c:v>0.673333333333333</c:v>
                </c:pt>
                <c:pt idx="105">
                  <c:v>0.673333333333333</c:v>
                </c:pt>
                <c:pt idx="106">
                  <c:v>0.673333333333333</c:v>
                </c:pt>
                <c:pt idx="107">
                  <c:v>0.673333333333333</c:v>
                </c:pt>
                <c:pt idx="108">
                  <c:v>0.673333333333333</c:v>
                </c:pt>
                <c:pt idx="109">
                  <c:v>0.673333333333333</c:v>
                </c:pt>
                <c:pt idx="110">
                  <c:v>0.673333333333333</c:v>
                </c:pt>
                <c:pt idx="111">
                  <c:v>0.673333333333333</c:v>
                </c:pt>
                <c:pt idx="112">
                  <c:v>0.673333333333333</c:v>
                </c:pt>
                <c:pt idx="113">
                  <c:v>0.673333333333333</c:v>
                </c:pt>
                <c:pt idx="114">
                  <c:v>0.673333333333333</c:v>
                </c:pt>
                <c:pt idx="115">
                  <c:v>0.673333333333333</c:v>
                </c:pt>
                <c:pt idx="116">
                  <c:v>0.673333333333333</c:v>
                </c:pt>
                <c:pt idx="117">
                  <c:v>0.673333333333333</c:v>
                </c:pt>
                <c:pt idx="118">
                  <c:v>0.673333333333333</c:v>
                </c:pt>
                <c:pt idx="119">
                  <c:v>0.673333333333333</c:v>
                </c:pt>
                <c:pt idx="120">
                  <c:v>0.673333333333333</c:v>
                </c:pt>
                <c:pt idx="121">
                  <c:v>0.673333333333333</c:v>
                </c:pt>
                <c:pt idx="122">
                  <c:v>0.673333333333333</c:v>
                </c:pt>
                <c:pt idx="123">
                  <c:v>0.673333333333333</c:v>
                </c:pt>
                <c:pt idx="124">
                  <c:v>0.673333333333333</c:v>
                </c:pt>
                <c:pt idx="125">
                  <c:v>0.673333333333333</c:v>
                </c:pt>
                <c:pt idx="126">
                  <c:v>0.673333333333333</c:v>
                </c:pt>
                <c:pt idx="127">
                  <c:v>0.673333333333333</c:v>
                </c:pt>
                <c:pt idx="128">
                  <c:v>0.673333333333333</c:v>
                </c:pt>
                <c:pt idx="129">
                  <c:v>0.673333333333333</c:v>
                </c:pt>
                <c:pt idx="130">
                  <c:v>0.673333333333333</c:v>
                </c:pt>
                <c:pt idx="131">
                  <c:v>0.673333333333333</c:v>
                </c:pt>
                <c:pt idx="132">
                  <c:v>0.673333333333333</c:v>
                </c:pt>
                <c:pt idx="133">
                  <c:v>0.673333333333333</c:v>
                </c:pt>
                <c:pt idx="134">
                  <c:v>0.673333333333333</c:v>
                </c:pt>
                <c:pt idx="135">
                  <c:v>0.673333333333333</c:v>
                </c:pt>
                <c:pt idx="136">
                  <c:v>0.673333333333333</c:v>
                </c:pt>
                <c:pt idx="137">
                  <c:v>0.673333333333333</c:v>
                </c:pt>
                <c:pt idx="138">
                  <c:v>0.673333333333333</c:v>
                </c:pt>
                <c:pt idx="139">
                  <c:v>0.673333333333333</c:v>
                </c:pt>
                <c:pt idx="140">
                  <c:v>0.673333333333333</c:v>
                </c:pt>
                <c:pt idx="141">
                  <c:v>0.673333333333333</c:v>
                </c:pt>
                <c:pt idx="142">
                  <c:v>0.673333333333333</c:v>
                </c:pt>
                <c:pt idx="143">
                  <c:v>0.673333333333333</c:v>
                </c:pt>
                <c:pt idx="144">
                  <c:v>0.673333333333333</c:v>
                </c:pt>
                <c:pt idx="145">
                  <c:v>0.673333333333333</c:v>
                </c:pt>
                <c:pt idx="146">
                  <c:v>0.673333333333333</c:v>
                </c:pt>
                <c:pt idx="147">
                  <c:v>0.673333333333333</c:v>
                </c:pt>
                <c:pt idx="148">
                  <c:v>0.993333333333332</c:v>
                </c:pt>
                <c:pt idx="149">
                  <c:v>0.993333333333332</c:v>
                </c:pt>
                <c:pt idx="150">
                  <c:v>0.993333333333332</c:v>
                </c:pt>
                <c:pt idx="151">
                  <c:v>0.993333333333332</c:v>
                </c:pt>
                <c:pt idx="152">
                  <c:v>0.993333333333332</c:v>
                </c:pt>
                <c:pt idx="153">
                  <c:v>0.993333333333332</c:v>
                </c:pt>
                <c:pt idx="154">
                  <c:v>0.993333333333332</c:v>
                </c:pt>
                <c:pt idx="155">
                  <c:v>0.993333333333332</c:v>
                </c:pt>
                <c:pt idx="156">
                  <c:v>0.993333333333332</c:v>
                </c:pt>
                <c:pt idx="157">
                  <c:v>0.993333333333332</c:v>
                </c:pt>
                <c:pt idx="158">
                  <c:v>0.993333333333332</c:v>
                </c:pt>
                <c:pt idx="159">
                  <c:v>0.993333333333332</c:v>
                </c:pt>
                <c:pt idx="160">
                  <c:v>0.993333333333332</c:v>
                </c:pt>
                <c:pt idx="161">
                  <c:v>0.993333333333332</c:v>
                </c:pt>
                <c:pt idx="162">
                  <c:v>0.993333333333332</c:v>
                </c:pt>
                <c:pt idx="163">
                  <c:v>0.993333333333332</c:v>
                </c:pt>
                <c:pt idx="164">
                  <c:v>0.993333333333332</c:v>
                </c:pt>
                <c:pt idx="165">
                  <c:v>0.993333333333332</c:v>
                </c:pt>
                <c:pt idx="166">
                  <c:v>0.993333333333332</c:v>
                </c:pt>
                <c:pt idx="167">
                  <c:v>0.993333333333332</c:v>
                </c:pt>
                <c:pt idx="168">
                  <c:v>0.993333333333332</c:v>
                </c:pt>
                <c:pt idx="169">
                  <c:v>0.993333333333332</c:v>
                </c:pt>
                <c:pt idx="170">
                  <c:v>0.993333333333332</c:v>
                </c:pt>
                <c:pt idx="171">
                  <c:v>0.993333333333332</c:v>
                </c:pt>
                <c:pt idx="172">
                  <c:v>0.993333333333332</c:v>
                </c:pt>
                <c:pt idx="173">
                  <c:v>0.993333333333332</c:v>
                </c:pt>
                <c:pt idx="174">
                  <c:v>0.993333333333332</c:v>
                </c:pt>
                <c:pt idx="175">
                  <c:v>0.993333333333332</c:v>
                </c:pt>
                <c:pt idx="176">
                  <c:v>0.993333333333332</c:v>
                </c:pt>
                <c:pt idx="177">
                  <c:v>0.993333333333332</c:v>
                </c:pt>
                <c:pt idx="178">
                  <c:v>0.993333333333332</c:v>
                </c:pt>
                <c:pt idx="179">
                  <c:v>0.993333333333332</c:v>
                </c:pt>
                <c:pt idx="180">
                  <c:v>0.993333333333332</c:v>
                </c:pt>
                <c:pt idx="181">
                  <c:v>0.993333333333332</c:v>
                </c:pt>
                <c:pt idx="182">
                  <c:v>0.993333333333332</c:v>
                </c:pt>
                <c:pt idx="183">
                  <c:v>0.993333333333332</c:v>
                </c:pt>
                <c:pt idx="184">
                  <c:v>0.993333333333332</c:v>
                </c:pt>
                <c:pt idx="185">
                  <c:v>0.993333333333332</c:v>
                </c:pt>
                <c:pt idx="186">
                  <c:v>0.993333333333332</c:v>
                </c:pt>
                <c:pt idx="187">
                  <c:v>0.993333333333332</c:v>
                </c:pt>
                <c:pt idx="188">
                  <c:v>0.993333333333332</c:v>
                </c:pt>
                <c:pt idx="189">
                  <c:v>0.993333333333332</c:v>
                </c:pt>
                <c:pt idx="190">
                  <c:v>0.993333333333332</c:v>
                </c:pt>
                <c:pt idx="191">
                  <c:v>0.993333333333332</c:v>
                </c:pt>
                <c:pt idx="192">
                  <c:v>0.993333333333332</c:v>
                </c:pt>
                <c:pt idx="193">
                  <c:v>0.993333333333332</c:v>
                </c:pt>
                <c:pt idx="194">
                  <c:v>0.993333333333332</c:v>
                </c:pt>
                <c:pt idx="195">
                  <c:v>0.993333333333332</c:v>
                </c:pt>
                <c:pt idx="196">
                  <c:v>0.993333333333332</c:v>
                </c:pt>
                <c:pt idx="197">
                  <c:v>0.993333333333332</c:v>
                </c:pt>
                <c:pt idx="198">
                  <c:v>0.993333333333332</c:v>
                </c:pt>
                <c:pt idx="199">
                  <c:v>0.993333333333332</c:v>
                </c:pt>
                <c:pt idx="200">
                  <c:v>0.993333333333332</c:v>
                </c:pt>
                <c:pt idx="201">
                  <c:v>0.993333333333332</c:v>
                </c:pt>
                <c:pt idx="202">
                  <c:v>0.993333333333332</c:v>
                </c:pt>
                <c:pt idx="203">
                  <c:v>0.993333333333332</c:v>
                </c:pt>
                <c:pt idx="204">
                  <c:v>0.993333333333332</c:v>
                </c:pt>
                <c:pt idx="205">
                  <c:v>0.993333333333332</c:v>
                </c:pt>
                <c:pt idx="206">
                  <c:v>0.993333333333332</c:v>
                </c:pt>
                <c:pt idx="207">
                  <c:v>0.993333333333332</c:v>
                </c:pt>
                <c:pt idx="208">
                  <c:v>0.993333333333332</c:v>
                </c:pt>
                <c:pt idx="209">
                  <c:v>0.993333333333332</c:v>
                </c:pt>
                <c:pt idx="210">
                  <c:v>0.993333333333332</c:v>
                </c:pt>
                <c:pt idx="211">
                  <c:v>0.993333333333332</c:v>
                </c:pt>
                <c:pt idx="212">
                  <c:v>0.993333333333332</c:v>
                </c:pt>
                <c:pt idx="213">
                  <c:v>0.993333333333332</c:v>
                </c:pt>
                <c:pt idx="214">
                  <c:v>0.993333333333332</c:v>
                </c:pt>
                <c:pt idx="215">
                  <c:v>0.993333333333332</c:v>
                </c:pt>
                <c:pt idx="216">
                  <c:v>0.993333333333332</c:v>
                </c:pt>
                <c:pt idx="217">
                  <c:v>0.993333333333332</c:v>
                </c:pt>
                <c:pt idx="218">
                  <c:v>0.993333333333332</c:v>
                </c:pt>
                <c:pt idx="219">
                  <c:v>0.993333333333332</c:v>
                </c:pt>
                <c:pt idx="220">
                  <c:v>0.993333333333332</c:v>
                </c:pt>
                <c:pt idx="221">
                  <c:v>0.993333333333332</c:v>
                </c:pt>
                <c:pt idx="222">
                  <c:v>0.993333333333332</c:v>
                </c:pt>
                <c:pt idx="223">
                  <c:v>0.942222222222223</c:v>
                </c:pt>
                <c:pt idx="224">
                  <c:v>0.942222222222223</c:v>
                </c:pt>
                <c:pt idx="225">
                  <c:v>0.942222222222223</c:v>
                </c:pt>
                <c:pt idx="226">
                  <c:v>0.942222222222223</c:v>
                </c:pt>
                <c:pt idx="227">
                  <c:v>0.942222222222223</c:v>
                </c:pt>
                <c:pt idx="228">
                  <c:v>0.942222222222223</c:v>
                </c:pt>
                <c:pt idx="229">
                  <c:v>0.942222222222223</c:v>
                </c:pt>
                <c:pt idx="230">
                  <c:v>0.942222222222223</c:v>
                </c:pt>
                <c:pt idx="231">
                  <c:v>0.942222222222223</c:v>
                </c:pt>
                <c:pt idx="232">
                  <c:v>0.942222222222223</c:v>
                </c:pt>
                <c:pt idx="233">
                  <c:v>0.942222222222223</c:v>
                </c:pt>
                <c:pt idx="234">
                  <c:v>0.942222222222223</c:v>
                </c:pt>
                <c:pt idx="235">
                  <c:v>0.942222222222223</c:v>
                </c:pt>
                <c:pt idx="236">
                  <c:v>0.942222222222223</c:v>
                </c:pt>
                <c:pt idx="237">
                  <c:v>0.942222222222223</c:v>
                </c:pt>
                <c:pt idx="238">
                  <c:v>0.942222222222223</c:v>
                </c:pt>
                <c:pt idx="239">
                  <c:v>0.942222222222223</c:v>
                </c:pt>
                <c:pt idx="240">
                  <c:v>0.942222222222223</c:v>
                </c:pt>
                <c:pt idx="241">
                  <c:v>0.942222222222223</c:v>
                </c:pt>
                <c:pt idx="242">
                  <c:v>0.942222222222223</c:v>
                </c:pt>
                <c:pt idx="243">
                  <c:v>0.942222222222223</c:v>
                </c:pt>
                <c:pt idx="244">
                  <c:v>0.942222222222223</c:v>
                </c:pt>
                <c:pt idx="245">
                  <c:v>0.942222222222223</c:v>
                </c:pt>
                <c:pt idx="246">
                  <c:v>0.942222222222223</c:v>
                </c:pt>
                <c:pt idx="247">
                  <c:v>0.942222222222223</c:v>
                </c:pt>
                <c:pt idx="248">
                  <c:v>0.942222222222223</c:v>
                </c:pt>
                <c:pt idx="249">
                  <c:v>0.942222222222223</c:v>
                </c:pt>
                <c:pt idx="250">
                  <c:v>0.942222222222223</c:v>
                </c:pt>
                <c:pt idx="251">
                  <c:v>0.942222222222223</c:v>
                </c:pt>
                <c:pt idx="252">
                  <c:v>0.942222222222223</c:v>
                </c:pt>
                <c:pt idx="253">
                  <c:v>0.942222222222223</c:v>
                </c:pt>
                <c:pt idx="254">
                  <c:v>0.942222222222223</c:v>
                </c:pt>
                <c:pt idx="255">
                  <c:v>0.942222222222223</c:v>
                </c:pt>
                <c:pt idx="256">
                  <c:v>0.942222222222223</c:v>
                </c:pt>
                <c:pt idx="257">
                  <c:v>0.942222222222223</c:v>
                </c:pt>
                <c:pt idx="258">
                  <c:v>0.942222222222223</c:v>
                </c:pt>
                <c:pt idx="259">
                  <c:v>0.942222222222223</c:v>
                </c:pt>
                <c:pt idx="260">
                  <c:v>0.942222222222223</c:v>
                </c:pt>
                <c:pt idx="261">
                  <c:v>0.942222222222223</c:v>
                </c:pt>
                <c:pt idx="262">
                  <c:v>0.942222222222223</c:v>
                </c:pt>
                <c:pt idx="263">
                  <c:v>0.942222222222223</c:v>
                </c:pt>
                <c:pt idx="264">
                  <c:v>0.942222222222223</c:v>
                </c:pt>
                <c:pt idx="265">
                  <c:v>0.942222222222223</c:v>
                </c:pt>
                <c:pt idx="266">
                  <c:v>0.942222222222223</c:v>
                </c:pt>
                <c:pt idx="267">
                  <c:v>0.942222222222223</c:v>
                </c:pt>
                <c:pt idx="268">
                  <c:v>0.942222222222223</c:v>
                </c:pt>
                <c:pt idx="269">
                  <c:v>0.942222222222223</c:v>
                </c:pt>
                <c:pt idx="270">
                  <c:v>0.942222222222223</c:v>
                </c:pt>
                <c:pt idx="271">
                  <c:v>0.942222222222223</c:v>
                </c:pt>
                <c:pt idx="272">
                  <c:v>0.942222222222223</c:v>
                </c:pt>
                <c:pt idx="273">
                  <c:v>0.942222222222223</c:v>
                </c:pt>
                <c:pt idx="274">
                  <c:v>0.942222222222223</c:v>
                </c:pt>
                <c:pt idx="275">
                  <c:v>0.942222222222223</c:v>
                </c:pt>
                <c:pt idx="276">
                  <c:v>0.942222222222223</c:v>
                </c:pt>
                <c:pt idx="277">
                  <c:v>0.942222222222223</c:v>
                </c:pt>
                <c:pt idx="278">
                  <c:v>0.942222222222223</c:v>
                </c:pt>
                <c:pt idx="279">
                  <c:v>0.942222222222223</c:v>
                </c:pt>
                <c:pt idx="280">
                  <c:v>0.942222222222223</c:v>
                </c:pt>
                <c:pt idx="281">
                  <c:v>0.942222222222223</c:v>
                </c:pt>
                <c:pt idx="282">
                  <c:v>0.942222222222223</c:v>
                </c:pt>
                <c:pt idx="283">
                  <c:v>0.942222222222223</c:v>
                </c:pt>
                <c:pt idx="284">
                  <c:v>0.942222222222223</c:v>
                </c:pt>
                <c:pt idx="285">
                  <c:v>0.942222222222223</c:v>
                </c:pt>
                <c:pt idx="286">
                  <c:v>0.942222222222223</c:v>
                </c:pt>
                <c:pt idx="287">
                  <c:v>0.942222222222223</c:v>
                </c:pt>
                <c:pt idx="288">
                  <c:v>0.942222222222223</c:v>
                </c:pt>
                <c:pt idx="289">
                  <c:v>0.942222222222223</c:v>
                </c:pt>
                <c:pt idx="290">
                  <c:v>0.942222222222223</c:v>
                </c:pt>
                <c:pt idx="291">
                  <c:v>0.942222222222223</c:v>
                </c:pt>
                <c:pt idx="292">
                  <c:v>0.942222222222223</c:v>
                </c:pt>
                <c:pt idx="293">
                  <c:v>0.942222222222223</c:v>
                </c:pt>
                <c:pt idx="294">
                  <c:v>0.942222222222223</c:v>
                </c:pt>
                <c:pt idx="295">
                  <c:v>0.942222222222223</c:v>
                </c:pt>
                <c:pt idx="296">
                  <c:v>0.942222222222223</c:v>
                </c:pt>
                <c:pt idx="297">
                  <c:v>0.942222222222223</c:v>
                </c:pt>
                <c:pt idx="298">
                  <c:v>0.682222222222223</c:v>
                </c:pt>
                <c:pt idx="299">
                  <c:v>0.682222222222223</c:v>
                </c:pt>
                <c:pt idx="300">
                  <c:v>0.682222222222223</c:v>
                </c:pt>
                <c:pt idx="301">
                  <c:v>0.682222222222223</c:v>
                </c:pt>
                <c:pt idx="302">
                  <c:v>0.682222222222223</c:v>
                </c:pt>
                <c:pt idx="303">
                  <c:v>0.682222222222223</c:v>
                </c:pt>
                <c:pt idx="304">
                  <c:v>0.682222222222223</c:v>
                </c:pt>
                <c:pt idx="305">
                  <c:v>0.682222222222223</c:v>
                </c:pt>
                <c:pt idx="306">
                  <c:v>0.682222222222223</c:v>
                </c:pt>
                <c:pt idx="307">
                  <c:v>0.682222222222223</c:v>
                </c:pt>
                <c:pt idx="308">
                  <c:v>0.682222222222223</c:v>
                </c:pt>
                <c:pt idx="309">
                  <c:v>0.682222222222223</c:v>
                </c:pt>
                <c:pt idx="310">
                  <c:v>0.682222222222223</c:v>
                </c:pt>
                <c:pt idx="311">
                  <c:v>0.682222222222223</c:v>
                </c:pt>
                <c:pt idx="312">
                  <c:v>0.682222222222223</c:v>
                </c:pt>
                <c:pt idx="313">
                  <c:v>0.682222222222223</c:v>
                </c:pt>
                <c:pt idx="314">
                  <c:v>0.682222222222223</c:v>
                </c:pt>
                <c:pt idx="315">
                  <c:v>0.682222222222223</c:v>
                </c:pt>
                <c:pt idx="316">
                  <c:v>0.682222222222223</c:v>
                </c:pt>
                <c:pt idx="317">
                  <c:v>0.682222222222223</c:v>
                </c:pt>
                <c:pt idx="318">
                  <c:v>0.682222222222223</c:v>
                </c:pt>
                <c:pt idx="319">
                  <c:v>0.682222222222223</c:v>
                </c:pt>
                <c:pt idx="320">
                  <c:v>0.682222222222223</c:v>
                </c:pt>
                <c:pt idx="321">
                  <c:v>0.682222222222223</c:v>
                </c:pt>
                <c:pt idx="322">
                  <c:v>0.682222222222223</c:v>
                </c:pt>
                <c:pt idx="323">
                  <c:v>0.682222222222223</c:v>
                </c:pt>
                <c:pt idx="324">
                  <c:v>0.682222222222223</c:v>
                </c:pt>
                <c:pt idx="325">
                  <c:v>0.682222222222223</c:v>
                </c:pt>
                <c:pt idx="326">
                  <c:v>0.682222222222223</c:v>
                </c:pt>
                <c:pt idx="327">
                  <c:v>0.682222222222223</c:v>
                </c:pt>
                <c:pt idx="328">
                  <c:v>0.682222222222223</c:v>
                </c:pt>
                <c:pt idx="329">
                  <c:v>0.682222222222223</c:v>
                </c:pt>
                <c:pt idx="330">
                  <c:v>0.682222222222223</c:v>
                </c:pt>
                <c:pt idx="331">
                  <c:v>0.682222222222223</c:v>
                </c:pt>
                <c:pt idx="332">
                  <c:v>0.682222222222223</c:v>
                </c:pt>
                <c:pt idx="333">
                  <c:v>0.682222222222223</c:v>
                </c:pt>
                <c:pt idx="334">
                  <c:v>0.682222222222223</c:v>
                </c:pt>
                <c:pt idx="335">
                  <c:v>0.682222222222223</c:v>
                </c:pt>
                <c:pt idx="336">
                  <c:v>0.682222222222223</c:v>
                </c:pt>
                <c:pt idx="337">
                  <c:v>0.682222222222223</c:v>
                </c:pt>
                <c:pt idx="338">
                  <c:v>0.682222222222223</c:v>
                </c:pt>
                <c:pt idx="339">
                  <c:v>0.682222222222223</c:v>
                </c:pt>
                <c:pt idx="340">
                  <c:v>0.682222222222223</c:v>
                </c:pt>
                <c:pt idx="341">
                  <c:v>0.682222222222223</c:v>
                </c:pt>
                <c:pt idx="342">
                  <c:v>0.682222222222223</c:v>
                </c:pt>
                <c:pt idx="343">
                  <c:v>0.682222222222223</c:v>
                </c:pt>
                <c:pt idx="344">
                  <c:v>0.682222222222223</c:v>
                </c:pt>
                <c:pt idx="345">
                  <c:v>0.682222222222223</c:v>
                </c:pt>
                <c:pt idx="346">
                  <c:v>0.682222222222223</c:v>
                </c:pt>
                <c:pt idx="347">
                  <c:v>0.682222222222223</c:v>
                </c:pt>
                <c:pt idx="348">
                  <c:v>0.682222222222223</c:v>
                </c:pt>
                <c:pt idx="349">
                  <c:v>0.682222222222223</c:v>
                </c:pt>
                <c:pt idx="350">
                  <c:v>0.682222222222223</c:v>
                </c:pt>
                <c:pt idx="351">
                  <c:v>0.682222222222223</c:v>
                </c:pt>
                <c:pt idx="352">
                  <c:v>0.682222222222223</c:v>
                </c:pt>
                <c:pt idx="353">
                  <c:v>0.682222222222223</c:v>
                </c:pt>
                <c:pt idx="354">
                  <c:v>0.682222222222223</c:v>
                </c:pt>
                <c:pt idx="355">
                  <c:v>0.682222222222223</c:v>
                </c:pt>
                <c:pt idx="356">
                  <c:v>0.682222222222223</c:v>
                </c:pt>
                <c:pt idx="357">
                  <c:v>0.682222222222223</c:v>
                </c:pt>
                <c:pt idx="358">
                  <c:v>0.682222222222223</c:v>
                </c:pt>
                <c:pt idx="359">
                  <c:v>0.682222222222223</c:v>
                </c:pt>
                <c:pt idx="360">
                  <c:v>0.682222222222223</c:v>
                </c:pt>
                <c:pt idx="361">
                  <c:v>0.682222222222223</c:v>
                </c:pt>
                <c:pt idx="362">
                  <c:v>0.682222222222223</c:v>
                </c:pt>
                <c:pt idx="363">
                  <c:v>0.682222222222223</c:v>
                </c:pt>
                <c:pt idx="364">
                  <c:v>0.682222222222223</c:v>
                </c:pt>
                <c:pt idx="365">
                  <c:v>0.682222222222223</c:v>
                </c:pt>
                <c:pt idx="366">
                  <c:v>0.682222222222223</c:v>
                </c:pt>
                <c:pt idx="367">
                  <c:v>0.682222222222223</c:v>
                </c:pt>
                <c:pt idx="368">
                  <c:v>0.682222222222223</c:v>
                </c:pt>
                <c:pt idx="369">
                  <c:v>0.682222222222223</c:v>
                </c:pt>
                <c:pt idx="370">
                  <c:v>0.682222222222223</c:v>
                </c:pt>
                <c:pt idx="371">
                  <c:v>0.682222222222223</c:v>
                </c:pt>
                <c:pt idx="372">
                  <c:v>0.682222222222223</c:v>
                </c:pt>
                <c:pt idx="373">
                  <c:v>1.002222222222223</c:v>
                </c:pt>
                <c:pt idx="374">
                  <c:v>1.002222222222223</c:v>
                </c:pt>
                <c:pt idx="375">
                  <c:v>1.002222222222223</c:v>
                </c:pt>
                <c:pt idx="376">
                  <c:v>1.002222222222223</c:v>
                </c:pt>
                <c:pt idx="377">
                  <c:v>1.002222222222223</c:v>
                </c:pt>
                <c:pt idx="378">
                  <c:v>1.002222222222223</c:v>
                </c:pt>
                <c:pt idx="379">
                  <c:v>1.002222222222223</c:v>
                </c:pt>
                <c:pt idx="380">
                  <c:v>1.002222222222223</c:v>
                </c:pt>
                <c:pt idx="381">
                  <c:v>1.002222222222223</c:v>
                </c:pt>
                <c:pt idx="382">
                  <c:v>1.002222222222223</c:v>
                </c:pt>
                <c:pt idx="383">
                  <c:v>1.002222222222223</c:v>
                </c:pt>
                <c:pt idx="384">
                  <c:v>1.002222222222223</c:v>
                </c:pt>
                <c:pt idx="385">
                  <c:v>1.002222222222223</c:v>
                </c:pt>
                <c:pt idx="386">
                  <c:v>1.002222222222223</c:v>
                </c:pt>
                <c:pt idx="387">
                  <c:v>1.002222222222223</c:v>
                </c:pt>
                <c:pt idx="388">
                  <c:v>1.002222222222223</c:v>
                </c:pt>
                <c:pt idx="389">
                  <c:v>1.002222222222223</c:v>
                </c:pt>
                <c:pt idx="390">
                  <c:v>1.002222222222223</c:v>
                </c:pt>
                <c:pt idx="391">
                  <c:v>1.002222222222223</c:v>
                </c:pt>
                <c:pt idx="392">
                  <c:v>1.002222222222223</c:v>
                </c:pt>
                <c:pt idx="393">
                  <c:v>1.002222222222223</c:v>
                </c:pt>
                <c:pt idx="394">
                  <c:v>1.002222222222223</c:v>
                </c:pt>
                <c:pt idx="395">
                  <c:v>1.002222222222223</c:v>
                </c:pt>
                <c:pt idx="396">
                  <c:v>1.002222222222223</c:v>
                </c:pt>
                <c:pt idx="397">
                  <c:v>1.002222222222223</c:v>
                </c:pt>
                <c:pt idx="398">
                  <c:v>1.002222222222223</c:v>
                </c:pt>
                <c:pt idx="399">
                  <c:v>1.002222222222223</c:v>
                </c:pt>
                <c:pt idx="400">
                  <c:v>1.002222222222223</c:v>
                </c:pt>
                <c:pt idx="401">
                  <c:v>1.002222222222223</c:v>
                </c:pt>
                <c:pt idx="402">
                  <c:v>1.002222222222223</c:v>
                </c:pt>
                <c:pt idx="403">
                  <c:v>1.002222222222223</c:v>
                </c:pt>
                <c:pt idx="404">
                  <c:v>1.002222222222223</c:v>
                </c:pt>
                <c:pt idx="405">
                  <c:v>1.002222222222223</c:v>
                </c:pt>
                <c:pt idx="406">
                  <c:v>1.002222222222223</c:v>
                </c:pt>
                <c:pt idx="407">
                  <c:v>1.002222222222223</c:v>
                </c:pt>
                <c:pt idx="408">
                  <c:v>1.002222222222223</c:v>
                </c:pt>
                <c:pt idx="409">
                  <c:v>1.002222222222223</c:v>
                </c:pt>
                <c:pt idx="410">
                  <c:v>1.002222222222223</c:v>
                </c:pt>
                <c:pt idx="411">
                  <c:v>1.002222222222223</c:v>
                </c:pt>
                <c:pt idx="412">
                  <c:v>1.002222222222223</c:v>
                </c:pt>
                <c:pt idx="413">
                  <c:v>1.002222222222223</c:v>
                </c:pt>
                <c:pt idx="414">
                  <c:v>1.002222222222223</c:v>
                </c:pt>
                <c:pt idx="415">
                  <c:v>1.002222222222223</c:v>
                </c:pt>
                <c:pt idx="416">
                  <c:v>1.002222222222223</c:v>
                </c:pt>
                <c:pt idx="417">
                  <c:v>1.002222222222223</c:v>
                </c:pt>
                <c:pt idx="418">
                  <c:v>1.002222222222223</c:v>
                </c:pt>
                <c:pt idx="419">
                  <c:v>1.002222222222223</c:v>
                </c:pt>
                <c:pt idx="420">
                  <c:v>1.002222222222223</c:v>
                </c:pt>
                <c:pt idx="421">
                  <c:v>1.002222222222223</c:v>
                </c:pt>
                <c:pt idx="422">
                  <c:v>1.002222222222223</c:v>
                </c:pt>
                <c:pt idx="423">
                  <c:v>1.002222222222223</c:v>
                </c:pt>
                <c:pt idx="424">
                  <c:v>1.002222222222223</c:v>
                </c:pt>
                <c:pt idx="425">
                  <c:v>1.002222222222223</c:v>
                </c:pt>
                <c:pt idx="426">
                  <c:v>1.002222222222223</c:v>
                </c:pt>
                <c:pt idx="427">
                  <c:v>1.002222222222223</c:v>
                </c:pt>
                <c:pt idx="428">
                  <c:v>1.002222222222223</c:v>
                </c:pt>
                <c:pt idx="429">
                  <c:v>1.002222222222223</c:v>
                </c:pt>
                <c:pt idx="430">
                  <c:v>1.002222222222223</c:v>
                </c:pt>
                <c:pt idx="431">
                  <c:v>1.002222222222223</c:v>
                </c:pt>
                <c:pt idx="432">
                  <c:v>1.002222222222223</c:v>
                </c:pt>
                <c:pt idx="433">
                  <c:v>1.002222222222223</c:v>
                </c:pt>
                <c:pt idx="434">
                  <c:v>1.002222222222223</c:v>
                </c:pt>
                <c:pt idx="435">
                  <c:v>1.002222222222223</c:v>
                </c:pt>
                <c:pt idx="436">
                  <c:v>1.002222222222223</c:v>
                </c:pt>
                <c:pt idx="437">
                  <c:v>1.002222222222223</c:v>
                </c:pt>
                <c:pt idx="438">
                  <c:v>1.002222222222223</c:v>
                </c:pt>
                <c:pt idx="439">
                  <c:v>1.002222222222223</c:v>
                </c:pt>
                <c:pt idx="440">
                  <c:v>1.002222222222223</c:v>
                </c:pt>
                <c:pt idx="441">
                  <c:v>1.002222222222223</c:v>
                </c:pt>
                <c:pt idx="442">
                  <c:v>1.002222222222223</c:v>
                </c:pt>
                <c:pt idx="443">
                  <c:v>1.002222222222223</c:v>
                </c:pt>
                <c:pt idx="444">
                  <c:v>1.002222222222223</c:v>
                </c:pt>
                <c:pt idx="445">
                  <c:v>1.002222222222223</c:v>
                </c:pt>
                <c:pt idx="446">
                  <c:v>1.002222222222223</c:v>
                </c:pt>
                <c:pt idx="447">
                  <c:v>1.002222222222223</c:v>
                </c:pt>
                <c:pt idx="448">
                  <c:v>0.731111111111111</c:v>
                </c:pt>
                <c:pt idx="449">
                  <c:v>0.731111111111111</c:v>
                </c:pt>
                <c:pt idx="450">
                  <c:v>0.731111111111111</c:v>
                </c:pt>
                <c:pt idx="451">
                  <c:v>0.731111111111111</c:v>
                </c:pt>
                <c:pt idx="452">
                  <c:v>0.731111111111111</c:v>
                </c:pt>
                <c:pt idx="453">
                  <c:v>0.731111111111111</c:v>
                </c:pt>
                <c:pt idx="454">
                  <c:v>0.731111111111111</c:v>
                </c:pt>
                <c:pt idx="455">
                  <c:v>0.731111111111111</c:v>
                </c:pt>
                <c:pt idx="456">
                  <c:v>0.731111111111111</c:v>
                </c:pt>
                <c:pt idx="457">
                  <c:v>0.731111111111111</c:v>
                </c:pt>
                <c:pt idx="458">
                  <c:v>0.731111111111111</c:v>
                </c:pt>
                <c:pt idx="459">
                  <c:v>0.731111111111111</c:v>
                </c:pt>
                <c:pt idx="460">
                  <c:v>0.731111111111111</c:v>
                </c:pt>
                <c:pt idx="461">
                  <c:v>0.731111111111111</c:v>
                </c:pt>
                <c:pt idx="462">
                  <c:v>0.731111111111111</c:v>
                </c:pt>
                <c:pt idx="463">
                  <c:v>0.731111111111111</c:v>
                </c:pt>
                <c:pt idx="464">
                  <c:v>0.731111111111111</c:v>
                </c:pt>
                <c:pt idx="465">
                  <c:v>0.731111111111111</c:v>
                </c:pt>
                <c:pt idx="466">
                  <c:v>0.731111111111111</c:v>
                </c:pt>
                <c:pt idx="467">
                  <c:v>0.731111111111111</c:v>
                </c:pt>
                <c:pt idx="468">
                  <c:v>0.731111111111111</c:v>
                </c:pt>
                <c:pt idx="469">
                  <c:v>0.731111111111111</c:v>
                </c:pt>
                <c:pt idx="470">
                  <c:v>0.731111111111111</c:v>
                </c:pt>
                <c:pt idx="471">
                  <c:v>0.731111111111111</c:v>
                </c:pt>
                <c:pt idx="472">
                  <c:v>0.731111111111111</c:v>
                </c:pt>
                <c:pt idx="473">
                  <c:v>0.731111111111111</c:v>
                </c:pt>
                <c:pt idx="474">
                  <c:v>0.731111111111111</c:v>
                </c:pt>
                <c:pt idx="475">
                  <c:v>0.731111111111111</c:v>
                </c:pt>
                <c:pt idx="476">
                  <c:v>0.731111111111111</c:v>
                </c:pt>
                <c:pt idx="477">
                  <c:v>0.731111111111111</c:v>
                </c:pt>
                <c:pt idx="478">
                  <c:v>0.731111111111111</c:v>
                </c:pt>
                <c:pt idx="479">
                  <c:v>0.731111111111111</c:v>
                </c:pt>
                <c:pt idx="480">
                  <c:v>0.731111111111111</c:v>
                </c:pt>
                <c:pt idx="481">
                  <c:v>0.731111111111111</c:v>
                </c:pt>
                <c:pt idx="482">
                  <c:v>0.731111111111111</c:v>
                </c:pt>
                <c:pt idx="483">
                  <c:v>0.731111111111111</c:v>
                </c:pt>
                <c:pt idx="484">
                  <c:v>0.731111111111111</c:v>
                </c:pt>
                <c:pt idx="485">
                  <c:v>0.731111111111111</c:v>
                </c:pt>
                <c:pt idx="486">
                  <c:v>0.731111111111111</c:v>
                </c:pt>
                <c:pt idx="487">
                  <c:v>0.731111111111111</c:v>
                </c:pt>
                <c:pt idx="488">
                  <c:v>0.731111111111111</c:v>
                </c:pt>
                <c:pt idx="489">
                  <c:v>0.731111111111111</c:v>
                </c:pt>
                <c:pt idx="490">
                  <c:v>0.731111111111111</c:v>
                </c:pt>
                <c:pt idx="491">
                  <c:v>0.731111111111111</c:v>
                </c:pt>
                <c:pt idx="492">
                  <c:v>0.731111111111111</c:v>
                </c:pt>
                <c:pt idx="493">
                  <c:v>0.731111111111111</c:v>
                </c:pt>
                <c:pt idx="494">
                  <c:v>0.731111111111111</c:v>
                </c:pt>
                <c:pt idx="495">
                  <c:v>0.731111111111111</c:v>
                </c:pt>
                <c:pt idx="496">
                  <c:v>0.731111111111111</c:v>
                </c:pt>
                <c:pt idx="497">
                  <c:v>0.731111111111111</c:v>
                </c:pt>
                <c:pt idx="498">
                  <c:v>0.731111111111111</c:v>
                </c:pt>
                <c:pt idx="499">
                  <c:v>0.731111111111111</c:v>
                </c:pt>
                <c:pt idx="500">
                  <c:v>0.731111111111111</c:v>
                </c:pt>
                <c:pt idx="501">
                  <c:v>0.731111111111111</c:v>
                </c:pt>
                <c:pt idx="502">
                  <c:v>0.731111111111111</c:v>
                </c:pt>
                <c:pt idx="503">
                  <c:v>0.731111111111111</c:v>
                </c:pt>
                <c:pt idx="504">
                  <c:v>0.731111111111111</c:v>
                </c:pt>
                <c:pt idx="505">
                  <c:v>0.731111111111111</c:v>
                </c:pt>
                <c:pt idx="506">
                  <c:v>0.731111111111111</c:v>
                </c:pt>
                <c:pt idx="507">
                  <c:v>0.731111111111111</c:v>
                </c:pt>
                <c:pt idx="508">
                  <c:v>0.731111111111111</c:v>
                </c:pt>
                <c:pt idx="509">
                  <c:v>0.731111111111111</c:v>
                </c:pt>
                <c:pt idx="510">
                  <c:v>0.731111111111111</c:v>
                </c:pt>
                <c:pt idx="511">
                  <c:v>0.731111111111111</c:v>
                </c:pt>
                <c:pt idx="512">
                  <c:v>0.731111111111111</c:v>
                </c:pt>
                <c:pt idx="513">
                  <c:v>0.731111111111111</c:v>
                </c:pt>
                <c:pt idx="514">
                  <c:v>0.731111111111111</c:v>
                </c:pt>
                <c:pt idx="515">
                  <c:v>0.731111111111111</c:v>
                </c:pt>
                <c:pt idx="516">
                  <c:v>0.731111111111111</c:v>
                </c:pt>
                <c:pt idx="517">
                  <c:v>0.731111111111111</c:v>
                </c:pt>
                <c:pt idx="518">
                  <c:v>0.731111111111111</c:v>
                </c:pt>
                <c:pt idx="519">
                  <c:v>0.731111111111111</c:v>
                </c:pt>
                <c:pt idx="520">
                  <c:v>0.731111111111111</c:v>
                </c:pt>
                <c:pt idx="521">
                  <c:v>0.731111111111111</c:v>
                </c:pt>
                <c:pt idx="522">
                  <c:v>0.731111111111111</c:v>
                </c:pt>
                <c:pt idx="523">
                  <c:v>0.471111111111112</c:v>
                </c:pt>
                <c:pt idx="524">
                  <c:v>0.471111111111112</c:v>
                </c:pt>
                <c:pt idx="525">
                  <c:v>0.471111111111112</c:v>
                </c:pt>
                <c:pt idx="526">
                  <c:v>0.471111111111112</c:v>
                </c:pt>
                <c:pt idx="527">
                  <c:v>0.471111111111112</c:v>
                </c:pt>
                <c:pt idx="528">
                  <c:v>0.471111111111112</c:v>
                </c:pt>
                <c:pt idx="529">
                  <c:v>0.471111111111112</c:v>
                </c:pt>
                <c:pt idx="530">
                  <c:v>0.471111111111112</c:v>
                </c:pt>
                <c:pt idx="531">
                  <c:v>0.471111111111112</c:v>
                </c:pt>
                <c:pt idx="532">
                  <c:v>0.471111111111112</c:v>
                </c:pt>
                <c:pt idx="533">
                  <c:v>0.471111111111112</c:v>
                </c:pt>
                <c:pt idx="534">
                  <c:v>0.471111111111112</c:v>
                </c:pt>
                <c:pt idx="535">
                  <c:v>0.471111111111112</c:v>
                </c:pt>
                <c:pt idx="536">
                  <c:v>0.471111111111112</c:v>
                </c:pt>
                <c:pt idx="537">
                  <c:v>0.471111111111112</c:v>
                </c:pt>
                <c:pt idx="538">
                  <c:v>0.471111111111112</c:v>
                </c:pt>
                <c:pt idx="539">
                  <c:v>0.471111111111112</c:v>
                </c:pt>
                <c:pt idx="540">
                  <c:v>0.471111111111112</c:v>
                </c:pt>
                <c:pt idx="541">
                  <c:v>0.471111111111112</c:v>
                </c:pt>
                <c:pt idx="542">
                  <c:v>0.471111111111112</c:v>
                </c:pt>
                <c:pt idx="543">
                  <c:v>0.471111111111112</c:v>
                </c:pt>
                <c:pt idx="544">
                  <c:v>0.471111111111112</c:v>
                </c:pt>
                <c:pt idx="545">
                  <c:v>0.471111111111112</c:v>
                </c:pt>
                <c:pt idx="546">
                  <c:v>0.471111111111112</c:v>
                </c:pt>
                <c:pt idx="547">
                  <c:v>0.471111111111112</c:v>
                </c:pt>
                <c:pt idx="548">
                  <c:v>0.471111111111112</c:v>
                </c:pt>
                <c:pt idx="549">
                  <c:v>0.471111111111112</c:v>
                </c:pt>
                <c:pt idx="550">
                  <c:v>0.471111111111112</c:v>
                </c:pt>
                <c:pt idx="551">
                  <c:v>0.471111111111112</c:v>
                </c:pt>
                <c:pt idx="552">
                  <c:v>0.471111111111112</c:v>
                </c:pt>
                <c:pt idx="553">
                  <c:v>0.471111111111112</c:v>
                </c:pt>
                <c:pt idx="554">
                  <c:v>0.471111111111112</c:v>
                </c:pt>
                <c:pt idx="555">
                  <c:v>0.471111111111112</c:v>
                </c:pt>
                <c:pt idx="556">
                  <c:v>0.471111111111112</c:v>
                </c:pt>
                <c:pt idx="557">
                  <c:v>0.471111111111112</c:v>
                </c:pt>
                <c:pt idx="558">
                  <c:v>0.471111111111112</c:v>
                </c:pt>
                <c:pt idx="559">
                  <c:v>0.471111111111112</c:v>
                </c:pt>
                <c:pt idx="560">
                  <c:v>0.471111111111112</c:v>
                </c:pt>
                <c:pt idx="561">
                  <c:v>0.471111111111112</c:v>
                </c:pt>
                <c:pt idx="562">
                  <c:v>0.471111111111112</c:v>
                </c:pt>
                <c:pt idx="563">
                  <c:v>0.471111111111112</c:v>
                </c:pt>
                <c:pt idx="564">
                  <c:v>0.471111111111112</c:v>
                </c:pt>
                <c:pt idx="565">
                  <c:v>0.471111111111112</c:v>
                </c:pt>
                <c:pt idx="566">
                  <c:v>0.471111111111112</c:v>
                </c:pt>
                <c:pt idx="567">
                  <c:v>0.471111111111112</c:v>
                </c:pt>
                <c:pt idx="568">
                  <c:v>0.471111111111112</c:v>
                </c:pt>
                <c:pt idx="569">
                  <c:v>0.471111111111112</c:v>
                </c:pt>
                <c:pt idx="570">
                  <c:v>0.471111111111112</c:v>
                </c:pt>
                <c:pt idx="571">
                  <c:v>0.471111111111112</c:v>
                </c:pt>
                <c:pt idx="572">
                  <c:v>0.471111111111112</c:v>
                </c:pt>
                <c:pt idx="573">
                  <c:v>0.471111111111112</c:v>
                </c:pt>
                <c:pt idx="574">
                  <c:v>0.471111111111112</c:v>
                </c:pt>
                <c:pt idx="575">
                  <c:v>0.471111111111112</c:v>
                </c:pt>
                <c:pt idx="576">
                  <c:v>0.471111111111112</c:v>
                </c:pt>
                <c:pt idx="577">
                  <c:v>0.471111111111112</c:v>
                </c:pt>
                <c:pt idx="578">
                  <c:v>0.471111111111112</c:v>
                </c:pt>
                <c:pt idx="579">
                  <c:v>0.471111111111112</c:v>
                </c:pt>
                <c:pt idx="580">
                  <c:v>0.471111111111112</c:v>
                </c:pt>
                <c:pt idx="581">
                  <c:v>0.471111111111112</c:v>
                </c:pt>
                <c:pt idx="582">
                  <c:v>0.471111111111112</c:v>
                </c:pt>
                <c:pt idx="583">
                  <c:v>0.471111111111112</c:v>
                </c:pt>
                <c:pt idx="584">
                  <c:v>0.471111111111112</c:v>
                </c:pt>
                <c:pt idx="585">
                  <c:v>0.471111111111112</c:v>
                </c:pt>
                <c:pt idx="586">
                  <c:v>0.471111111111112</c:v>
                </c:pt>
                <c:pt idx="587">
                  <c:v>0.471111111111112</c:v>
                </c:pt>
                <c:pt idx="588">
                  <c:v>0.471111111111112</c:v>
                </c:pt>
                <c:pt idx="589">
                  <c:v>0.471111111111112</c:v>
                </c:pt>
                <c:pt idx="590">
                  <c:v>0.471111111111112</c:v>
                </c:pt>
                <c:pt idx="591">
                  <c:v>0.471111111111112</c:v>
                </c:pt>
                <c:pt idx="592">
                  <c:v>0.471111111111112</c:v>
                </c:pt>
                <c:pt idx="593">
                  <c:v>0.471111111111112</c:v>
                </c:pt>
                <c:pt idx="594">
                  <c:v>0.471111111111112</c:v>
                </c:pt>
                <c:pt idx="595">
                  <c:v>0.471111111111112</c:v>
                </c:pt>
                <c:pt idx="596">
                  <c:v>0.471111111111112</c:v>
                </c:pt>
                <c:pt idx="597">
                  <c:v>0.471111111111112</c:v>
                </c:pt>
                <c:pt idx="598">
                  <c:v>0.791111111111111</c:v>
                </c:pt>
                <c:pt idx="599">
                  <c:v>0.791111111111111</c:v>
                </c:pt>
                <c:pt idx="600">
                  <c:v>0.791111111111111</c:v>
                </c:pt>
                <c:pt idx="601">
                  <c:v>0.791111111111111</c:v>
                </c:pt>
                <c:pt idx="602">
                  <c:v>0.791111111111111</c:v>
                </c:pt>
                <c:pt idx="603">
                  <c:v>0.791111111111111</c:v>
                </c:pt>
                <c:pt idx="604">
                  <c:v>0.791111111111111</c:v>
                </c:pt>
                <c:pt idx="605">
                  <c:v>0.791111111111111</c:v>
                </c:pt>
                <c:pt idx="606">
                  <c:v>0.791111111111111</c:v>
                </c:pt>
                <c:pt idx="607">
                  <c:v>0.791111111111111</c:v>
                </c:pt>
                <c:pt idx="608">
                  <c:v>0.791111111111111</c:v>
                </c:pt>
                <c:pt idx="609">
                  <c:v>0.791111111111111</c:v>
                </c:pt>
                <c:pt idx="610">
                  <c:v>0.791111111111111</c:v>
                </c:pt>
                <c:pt idx="611">
                  <c:v>0.791111111111111</c:v>
                </c:pt>
                <c:pt idx="612">
                  <c:v>0.791111111111111</c:v>
                </c:pt>
                <c:pt idx="613">
                  <c:v>0.791111111111111</c:v>
                </c:pt>
                <c:pt idx="614">
                  <c:v>0.791111111111111</c:v>
                </c:pt>
                <c:pt idx="615">
                  <c:v>0.791111111111111</c:v>
                </c:pt>
                <c:pt idx="616">
                  <c:v>0.791111111111111</c:v>
                </c:pt>
                <c:pt idx="617">
                  <c:v>0.791111111111111</c:v>
                </c:pt>
                <c:pt idx="618">
                  <c:v>0.791111111111111</c:v>
                </c:pt>
                <c:pt idx="619">
                  <c:v>0.791111111111111</c:v>
                </c:pt>
                <c:pt idx="620">
                  <c:v>0.791111111111111</c:v>
                </c:pt>
                <c:pt idx="621">
                  <c:v>0.791111111111111</c:v>
                </c:pt>
                <c:pt idx="622">
                  <c:v>0.791111111111111</c:v>
                </c:pt>
                <c:pt idx="623">
                  <c:v>0.791111111111111</c:v>
                </c:pt>
                <c:pt idx="624">
                  <c:v>0.791111111111111</c:v>
                </c:pt>
                <c:pt idx="625">
                  <c:v>0.791111111111111</c:v>
                </c:pt>
                <c:pt idx="626">
                  <c:v>0.791111111111111</c:v>
                </c:pt>
                <c:pt idx="627">
                  <c:v>0.791111111111111</c:v>
                </c:pt>
                <c:pt idx="628">
                  <c:v>0.791111111111111</c:v>
                </c:pt>
                <c:pt idx="629">
                  <c:v>0.791111111111111</c:v>
                </c:pt>
                <c:pt idx="630">
                  <c:v>0.791111111111111</c:v>
                </c:pt>
                <c:pt idx="631">
                  <c:v>0.791111111111111</c:v>
                </c:pt>
                <c:pt idx="632">
                  <c:v>0.791111111111111</c:v>
                </c:pt>
                <c:pt idx="633">
                  <c:v>0.791111111111111</c:v>
                </c:pt>
                <c:pt idx="634">
                  <c:v>0.791111111111111</c:v>
                </c:pt>
                <c:pt idx="635">
                  <c:v>0.791111111111111</c:v>
                </c:pt>
                <c:pt idx="636">
                  <c:v>0.791111111111111</c:v>
                </c:pt>
                <c:pt idx="637">
                  <c:v>0.791111111111111</c:v>
                </c:pt>
                <c:pt idx="638">
                  <c:v>0.791111111111111</c:v>
                </c:pt>
                <c:pt idx="639">
                  <c:v>0.791111111111111</c:v>
                </c:pt>
                <c:pt idx="640">
                  <c:v>0.791111111111111</c:v>
                </c:pt>
                <c:pt idx="641">
                  <c:v>0.791111111111111</c:v>
                </c:pt>
                <c:pt idx="642">
                  <c:v>0.791111111111111</c:v>
                </c:pt>
                <c:pt idx="643">
                  <c:v>0.791111111111111</c:v>
                </c:pt>
                <c:pt idx="644">
                  <c:v>0.791111111111111</c:v>
                </c:pt>
                <c:pt idx="645">
                  <c:v>0.791111111111111</c:v>
                </c:pt>
                <c:pt idx="646">
                  <c:v>0.791111111111111</c:v>
                </c:pt>
                <c:pt idx="647">
                  <c:v>0.791111111111111</c:v>
                </c:pt>
                <c:pt idx="648">
                  <c:v>0.791111111111111</c:v>
                </c:pt>
                <c:pt idx="649">
                  <c:v>0.791111111111111</c:v>
                </c:pt>
                <c:pt idx="650">
                  <c:v>0.791111111111111</c:v>
                </c:pt>
                <c:pt idx="651">
                  <c:v>0.791111111111111</c:v>
                </c:pt>
                <c:pt idx="652">
                  <c:v>0.791111111111111</c:v>
                </c:pt>
                <c:pt idx="653">
                  <c:v>0.791111111111111</c:v>
                </c:pt>
                <c:pt idx="654">
                  <c:v>0.791111111111111</c:v>
                </c:pt>
                <c:pt idx="655">
                  <c:v>0.791111111111111</c:v>
                </c:pt>
                <c:pt idx="656">
                  <c:v>0.791111111111111</c:v>
                </c:pt>
                <c:pt idx="657">
                  <c:v>0.791111111111111</c:v>
                </c:pt>
                <c:pt idx="658">
                  <c:v>0.791111111111111</c:v>
                </c:pt>
                <c:pt idx="659">
                  <c:v>0.791111111111111</c:v>
                </c:pt>
                <c:pt idx="660">
                  <c:v>0.791111111111111</c:v>
                </c:pt>
                <c:pt idx="661">
                  <c:v>0.791111111111111</c:v>
                </c:pt>
                <c:pt idx="662">
                  <c:v>0.791111111111111</c:v>
                </c:pt>
                <c:pt idx="663">
                  <c:v>0.791111111111111</c:v>
                </c:pt>
                <c:pt idx="664">
                  <c:v>0.791111111111111</c:v>
                </c:pt>
                <c:pt idx="665">
                  <c:v>0.791111111111111</c:v>
                </c:pt>
                <c:pt idx="666">
                  <c:v>0.791111111111111</c:v>
                </c:pt>
                <c:pt idx="667">
                  <c:v>0.791111111111111</c:v>
                </c:pt>
                <c:pt idx="668">
                  <c:v>0.791111111111111</c:v>
                </c:pt>
                <c:pt idx="669">
                  <c:v>0.791111111111111</c:v>
                </c:pt>
                <c:pt idx="670">
                  <c:v>0.791111111111111</c:v>
                </c:pt>
                <c:pt idx="671">
                  <c:v>0.791111111111111</c:v>
                </c:pt>
                <c:pt idx="672">
                  <c:v>0.791111111111111</c:v>
                </c:pt>
                <c:pt idx="673">
                  <c:v>0.899999999999999</c:v>
                </c:pt>
                <c:pt idx="674">
                  <c:v>0.899999999999999</c:v>
                </c:pt>
                <c:pt idx="675">
                  <c:v>0.899999999999999</c:v>
                </c:pt>
                <c:pt idx="676">
                  <c:v>0.899999999999999</c:v>
                </c:pt>
                <c:pt idx="677">
                  <c:v>0.899999999999999</c:v>
                </c:pt>
                <c:pt idx="678">
                  <c:v>0.899999999999999</c:v>
                </c:pt>
                <c:pt idx="679">
                  <c:v>0.899999999999999</c:v>
                </c:pt>
                <c:pt idx="680">
                  <c:v>0.899999999999999</c:v>
                </c:pt>
                <c:pt idx="681">
                  <c:v>0.899999999999999</c:v>
                </c:pt>
                <c:pt idx="682">
                  <c:v>0.899999999999999</c:v>
                </c:pt>
                <c:pt idx="683">
                  <c:v>0.899999999999999</c:v>
                </c:pt>
                <c:pt idx="684">
                  <c:v>0.899999999999999</c:v>
                </c:pt>
                <c:pt idx="685">
                  <c:v>0.899999999999999</c:v>
                </c:pt>
                <c:pt idx="686">
                  <c:v>0.899999999999999</c:v>
                </c:pt>
                <c:pt idx="687">
                  <c:v>0.899999999999999</c:v>
                </c:pt>
                <c:pt idx="688">
                  <c:v>0.899999999999999</c:v>
                </c:pt>
                <c:pt idx="689">
                  <c:v>0.899999999999999</c:v>
                </c:pt>
                <c:pt idx="690">
                  <c:v>0.899999999999999</c:v>
                </c:pt>
                <c:pt idx="691">
                  <c:v>0.899999999999999</c:v>
                </c:pt>
                <c:pt idx="692">
                  <c:v>0.899999999999999</c:v>
                </c:pt>
                <c:pt idx="693">
                  <c:v>0.899999999999999</c:v>
                </c:pt>
                <c:pt idx="694">
                  <c:v>0.899999999999999</c:v>
                </c:pt>
                <c:pt idx="695">
                  <c:v>0.899999999999999</c:v>
                </c:pt>
                <c:pt idx="696">
                  <c:v>0.899999999999999</c:v>
                </c:pt>
                <c:pt idx="697">
                  <c:v>0.899999999999999</c:v>
                </c:pt>
                <c:pt idx="698">
                  <c:v>0.899999999999999</c:v>
                </c:pt>
                <c:pt idx="699">
                  <c:v>0.899999999999999</c:v>
                </c:pt>
                <c:pt idx="700">
                  <c:v>0.899999999999999</c:v>
                </c:pt>
                <c:pt idx="701">
                  <c:v>0.899999999999999</c:v>
                </c:pt>
                <c:pt idx="702">
                  <c:v>0.899999999999999</c:v>
                </c:pt>
                <c:pt idx="703">
                  <c:v>0.899999999999999</c:v>
                </c:pt>
                <c:pt idx="704">
                  <c:v>0.899999999999999</c:v>
                </c:pt>
                <c:pt idx="705">
                  <c:v>0.899999999999999</c:v>
                </c:pt>
                <c:pt idx="706">
                  <c:v>0.899999999999999</c:v>
                </c:pt>
                <c:pt idx="707">
                  <c:v>0.899999999999999</c:v>
                </c:pt>
                <c:pt idx="708">
                  <c:v>0.899999999999999</c:v>
                </c:pt>
                <c:pt idx="709">
                  <c:v>0.899999999999999</c:v>
                </c:pt>
                <c:pt idx="710">
                  <c:v>0.899999999999999</c:v>
                </c:pt>
                <c:pt idx="711">
                  <c:v>0.899999999999999</c:v>
                </c:pt>
                <c:pt idx="712">
                  <c:v>0.899999999999999</c:v>
                </c:pt>
                <c:pt idx="713">
                  <c:v>0.899999999999999</c:v>
                </c:pt>
                <c:pt idx="714">
                  <c:v>0.899999999999999</c:v>
                </c:pt>
                <c:pt idx="715">
                  <c:v>0.899999999999999</c:v>
                </c:pt>
                <c:pt idx="716">
                  <c:v>0.899999999999999</c:v>
                </c:pt>
                <c:pt idx="717">
                  <c:v>0.899999999999999</c:v>
                </c:pt>
                <c:pt idx="718">
                  <c:v>0.899999999999999</c:v>
                </c:pt>
                <c:pt idx="719">
                  <c:v>0.899999999999999</c:v>
                </c:pt>
                <c:pt idx="720">
                  <c:v>0.899999999999999</c:v>
                </c:pt>
                <c:pt idx="721">
                  <c:v>0.899999999999999</c:v>
                </c:pt>
                <c:pt idx="722">
                  <c:v>0.899999999999999</c:v>
                </c:pt>
                <c:pt idx="723">
                  <c:v>0.899999999999999</c:v>
                </c:pt>
                <c:pt idx="724">
                  <c:v>0.899999999999999</c:v>
                </c:pt>
                <c:pt idx="725">
                  <c:v>0.899999999999999</c:v>
                </c:pt>
                <c:pt idx="726">
                  <c:v>0.899999999999999</c:v>
                </c:pt>
                <c:pt idx="727">
                  <c:v>0.899999999999999</c:v>
                </c:pt>
                <c:pt idx="728">
                  <c:v>0.899999999999999</c:v>
                </c:pt>
                <c:pt idx="729">
                  <c:v>0.899999999999999</c:v>
                </c:pt>
                <c:pt idx="730">
                  <c:v>0.899999999999999</c:v>
                </c:pt>
                <c:pt idx="731">
                  <c:v>0.899999999999999</c:v>
                </c:pt>
                <c:pt idx="732">
                  <c:v>0.899999999999999</c:v>
                </c:pt>
                <c:pt idx="733">
                  <c:v>0.899999999999999</c:v>
                </c:pt>
                <c:pt idx="734">
                  <c:v>0.899999999999999</c:v>
                </c:pt>
                <c:pt idx="735">
                  <c:v>0.899999999999999</c:v>
                </c:pt>
                <c:pt idx="736">
                  <c:v>0.899999999999999</c:v>
                </c:pt>
                <c:pt idx="737">
                  <c:v>0.899999999999999</c:v>
                </c:pt>
                <c:pt idx="738">
                  <c:v>0.899999999999999</c:v>
                </c:pt>
                <c:pt idx="739">
                  <c:v>0.899999999999999</c:v>
                </c:pt>
                <c:pt idx="740">
                  <c:v>0.899999999999999</c:v>
                </c:pt>
                <c:pt idx="741">
                  <c:v>0.899999999999999</c:v>
                </c:pt>
                <c:pt idx="742">
                  <c:v>0.899999999999999</c:v>
                </c:pt>
                <c:pt idx="743">
                  <c:v>0.899999999999999</c:v>
                </c:pt>
                <c:pt idx="744">
                  <c:v>0.899999999999999</c:v>
                </c:pt>
                <c:pt idx="745">
                  <c:v>0.899999999999999</c:v>
                </c:pt>
                <c:pt idx="746">
                  <c:v>0.899999999999999</c:v>
                </c:pt>
                <c:pt idx="747">
                  <c:v>0.899999999999999</c:v>
                </c:pt>
                <c:pt idx="748">
                  <c:v>0.64</c:v>
                </c:pt>
                <c:pt idx="749">
                  <c:v>0.64</c:v>
                </c:pt>
                <c:pt idx="750">
                  <c:v>0.64</c:v>
                </c:pt>
                <c:pt idx="751">
                  <c:v>0.64</c:v>
                </c:pt>
                <c:pt idx="752">
                  <c:v>0.64</c:v>
                </c:pt>
                <c:pt idx="753">
                  <c:v>0.64</c:v>
                </c:pt>
                <c:pt idx="754">
                  <c:v>0.64</c:v>
                </c:pt>
                <c:pt idx="755">
                  <c:v>0.64</c:v>
                </c:pt>
                <c:pt idx="756">
                  <c:v>0.64</c:v>
                </c:pt>
                <c:pt idx="757">
                  <c:v>0.64</c:v>
                </c:pt>
                <c:pt idx="758">
                  <c:v>0.64</c:v>
                </c:pt>
                <c:pt idx="759">
                  <c:v>0.64</c:v>
                </c:pt>
                <c:pt idx="760">
                  <c:v>0.64</c:v>
                </c:pt>
                <c:pt idx="761">
                  <c:v>0.64</c:v>
                </c:pt>
                <c:pt idx="762">
                  <c:v>0.64</c:v>
                </c:pt>
                <c:pt idx="763">
                  <c:v>0.64</c:v>
                </c:pt>
                <c:pt idx="764">
                  <c:v>0.64</c:v>
                </c:pt>
                <c:pt idx="765">
                  <c:v>0.64</c:v>
                </c:pt>
                <c:pt idx="766">
                  <c:v>0.64</c:v>
                </c:pt>
                <c:pt idx="767">
                  <c:v>0.64</c:v>
                </c:pt>
                <c:pt idx="768">
                  <c:v>0.64</c:v>
                </c:pt>
                <c:pt idx="769">
                  <c:v>0.64</c:v>
                </c:pt>
                <c:pt idx="770">
                  <c:v>0.64</c:v>
                </c:pt>
                <c:pt idx="771">
                  <c:v>0.64</c:v>
                </c:pt>
                <c:pt idx="772">
                  <c:v>0.64</c:v>
                </c:pt>
                <c:pt idx="773">
                  <c:v>0.64</c:v>
                </c:pt>
                <c:pt idx="774">
                  <c:v>0.64</c:v>
                </c:pt>
                <c:pt idx="775">
                  <c:v>0.64</c:v>
                </c:pt>
                <c:pt idx="776">
                  <c:v>0.64</c:v>
                </c:pt>
                <c:pt idx="777">
                  <c:v>0.64</c:v>
                </c:pt>
                <c:pt idx="778">
                  <c:v>0.64</c:v>
                </c:pt>
                <c:pt idx="779">
                  <c:v>0.64</c:v>
                </c:pt>
                <c:pt idx="780">
                  <c:v>0.64</c:v>
                </c:pt>
                <c:pt idx="781">
                  <c:v>0.64</c:v>
                </c:pt>
                <c:pt idx="782">
                  <c:v>0.64</c:v>
                </c:pt>
                <c:pt idx="783">
                  <c:v>0.64</c:v>
                </c:pt>
                <c:pt idx="784">
                  <c:v>0.64</c:v>
                </c:pt>
                <c:pt idx="785">
                  <c:v>0.64</c:v>
                </c:pt>
                <c:pt idx="786">
                  <c:v>0.64</c:v>
                </c:pt>
                <c:pt idx="787">
                  <c:v>0.64</c:v>
                </c:pt>
                <c:pt idx="788">
                  <c:v>0.64</c:v>
                </c:pt>
                <c:pt idx="789">
                  <c:v>0.64</c:v>
                </c:pt>
                <c:pt idx="790">
                  <c:v>0.64</c:v>
                </c:pt>
                <c:pt idx="791">
                  <c:v>0.64</c:v>
                </c:pt>
                <c:pt idx="792">
                  <c:v>0.64</c:v>
                </c:pt>
                <c:pt idx="793">
                  <c:v>0.64</c:v>
                </c:pt>
                <c:pt idx="794">
                  <c:v>0.64</c:v>
                </c:pt>
                <c:pt idx="795">
                  <c:v>0.64</c:v>
                </c:pt>
                <c:pt idx="796">
                  <c:v>0.64</c:v>
                </c:pt>
                <c:pt idx="797">
                  <c:v>0.64</c:v>
                </c:pt>
                <c:pt idx="798">
                  <c:v>0.64</c:v>
                </c:pt>
                <c:pt idx="799">
                  <c:v>0.64</c:v>
                </c:pt>
                <c:pt idx="800">
                  <c:v>0.64</c:v>
                </c:pt>
                <c:pt idx="801">
                  <c:v>0.64</c:v>
                </c:pt>
                <c:pt idx="802">
                  <c:v>0.64</c:v>
                </c:pt>
                <c:pt idx="803">
                  <c:v>0.64</c:v>
                </c:pt>
                <c:pt idx="804">
                  <c:v>0.64</c:v>
                </c:pt>
                <c:pt idx="805">
                  <c:v>0.64</c:v>
                </c:pt>
                <c:pt idx="806">
                  <c:v>0.64</c:v>
                </c:pt>
                <c:pt idx="807">
                  <c:v>0.64</c:v>
                </c:pt>
                <c:pt idx="808">
                  <c:v>0.64</c:v>
                </c:pt>
                <c:pt idx="809">
                  <c:v>0.64</c:v>
                </c:pt>
                <c:pt idx="810">
                  <c:v>0.64</c:v>
                </c:pt>
                <c:pt idx="811">
                  <c:v>0.64</c:v>
                </c:pt>
                <c:pt idx="812">
                  <c:v>0.64</c:v>
                </c:pt>
                <c:pt idx="813">
                  <c:v>0.64</c:v>
                </c:pt>
                <c:pt idx="814">
                  <c:v>0.64</c:v>
                </c:pt>
                <c:pt idx="815">
                  <c:v>0.64</c:v>
                </c:pt>
                <c:pt idx="816">
                  <c:v>0.64</c:v>
                </c:pt>
                <c:pt idx="817">
                  <c:v>0.64</c:v>
                </c:pt>
                <c:pt idx="818">
                  <c:v>0.64</c:v>
                </c:pt>
                <c:pt idx="819">
                  <c:v>0.64</c:v>
                </c:pt>
                <c:pt idx="820">
                  <c:v>0.64</c:v>
                </c:pt>
                <c:pt idx="821">
                  <c:v>0.64</c:v>
                </c:pt>
                <c:pt idx="822">
                  <c:v>0.64</c:v>
                </c:pt>
                <c:pt idx="823">
                  <c:v>0.96</c:v>
                </c:pt>
                <c:pt idx="824">
                  <c:v>0.96</c:v>
                </c:pt>
                <c:pt idx="825">
                  <c:v>0.96</c:v>
                </c:pt>
                <c:pt idx="826">
                  <c:v>0.96</c:v>
                </c:pt>
                <c:pt idx="827">
                  <c:v>0.96</c:v>
                </c:pt>
                <c:pt idx="828">
                  <c:v>0.96</c:v>
                </c:pt>
                <c:pt idx="829">
                  <c:v>0.96</c:v>
                </c:pt>
                <c:pt idx="830">
                  <c:v>0.96</c:v>
                </c:pt>
                <c:pt idx="831">
                  <c:v>0.96</c:v>
                </c:pt>
                <c:pt idx="832">
                  <c:v>0.96</c:v>
                </c:pt>
                <c:pt idx="833">
                  <c:v>0.96</c:v>
                </c:pt>
                <c:pt idx="834">
                  <c:v>0.96</c:v>
                </c:pt>
                <c:pt idx="835">
                  <c:v>0.96</c:v>
                </c:pt>
                <c:pt idx="836">
                  <c:v>0.96</c:v>
                </c:pt>
                <c:pt idx="837">
                  <c:v>0.96</c:v>
                </c:pt>
                <c:pt idx="838">
                  <c:v>0.96</c:v>
                </c:pt>
                <c:pt idx="839">
                  <c:v>0.96</c:v>
                </c:pt>
                <c:pt idx="840">
                  <c:v>0.96</c:v>
                </c:pt>
                <c:pt idx="841">
                  <c:v>0.96</c:v>
                </c:pt>
                <c:pt idx="842">
                  <c:v>0.96</c:v>
                </c:pt>
                <c:pt idx="843">
                  <c:v>0.96</c:v>
                </c:pt>
                <c:pt idx="844">
                  <c:v>0.96</c:v>
                </c:pt>
                <c:pt idx="845">
                  <c:v>0.96</c:v>
                </c:pt>
                <c:pt idx="846">
                  <c:v>0.96</c:v>
                </c:pt>
                <c:pt idx="847">
                  <c:v>0.96</c:v>
                </c:pt>
                <c:pt idx="848">
                  <c:v>0.96</c:v>
                </c:pt>
                <c:pt idx="849">
                  <c:v>0.96</c:v>
                </c:pt>
                <c:pt idx="850">
                  <c:v>0.96</c:v>
                </c:pt>
                <c:pt idx="851">
                  <c:v>0.96</c:v>
                </c:pt>
                <c:pt idx="852">
                  <c:v>0.96</c:v>
                </c:pt>
                <c:pt idx="853">
                  <c:v>0.96</c:v>
                </c:pt>
                <c:pt idx="854">
                  <c:v>0.96</c:v>
                </c:pt>
                <c:pt idx="855">
                  <c:v>0.96</c:v>
                </c:pt>
                <c:pt idx="856">
                  <c:v>0.96</c:v>
                </c:pt>
                <c:pt idx="857">
                  <c:v>0.96</c:v>
                </c:pt>
                <c:pt idx="858">
                  <c:v>0.96</c:v>
                </c:pt>
                <c:pt idx="859">
                  <c:v>0.96</c:v>
                </c:pt>
                <c:pt idx="860">
                  <c:v>0.96</c:v>
                </c:pt>
                <c:pt idx="861">
                  <c:v>0.96</c:v>
                </c:pt>
                <c:pt idx="862">
                  <c:v>0.96</c:v>
                </c:pt>
                <c:pt idx="863">
                  <c:v>0.96</c:v>
                </c:pt>
                <c:pt idx="864">
                  <c:v>0.96</c:v>
                </c:pt>
                <c:pt idx="865">
                  <c:v>0.96</c:v>
                </c:pt>
                <c:pt idx="866">
                  <c:v>0.96</c:v>
                </c:pt>
                <c:pt idx="867">
                  <c:v>0.96</c:v>
                </c:pt>
                <c:pt idx="868">
                  <c:v>0.96</c:v>
                </c:pt>
                <c:pt idx="869">
                  <c:v>0.96</c:v>
                </c:pt>
                <c:pt idx="870">
                  <c:v>0.96</c:v>
                </c:pt>
                <c:pt idx="871">
                  <c:v>0.96</c:v>
                </c:pt>
                <c:pt idx="872">
                  <c:v>0.96</c:v>
                </c:pt>
                <c:pt idx="873">
                  <c:v>0.96</c:v>
                </c:pt>
                <c:pt idx="874">
                  <c:v>0.96</c:v>
                </c:pt>
                <c:pt idx="875">
                  <c:v>0.96</c:v>
                </c:pt>
                <c:pt idx="876">
                  <c:v>0.96</c:v>
                </c:pt>
                <c:pt idx="877">
                  <c:v>0.96</c:v>
                </c:pt>
                <c:pt idx="878">
                  <c:v>0.96</c:v>
                </c:pt>
                <c:pt idx="879">
                  <c:v>0.96</c:v>
                </c:pt>
                <c:pt idx="880">
                  <c:v>0.96</c:v>
                </c:pt>
                <c:pt idx="881">
                  <c:v>0.96</c:v>
                </c:pt>
                <c:pt idx="882">
                  <c:v>0.96</c:v>
                </c:pt>
                <c:pt idx="883">
                  <c:v>0.96</c:v>
                </c:pt>
                <c:pt idx="884">
                  <c:v>0.96</c:v>
                </c:pt>
                <c:pt idx="885">
                  <c:v>0.96</c:v>
                </c:pt>
                <c:pt idx="886">
                  <c:v>0.96</c:v>
                </c:pt>
                <c:pt idx="887">
                  <c:v>0.96</c:v>
                </c:pt>
                <c:pt idx="888">
                  <c:v>0.96</c:v>
                </c:pt>
                <c:pt idx="889">
                  <c:v>0.96</c:v>
                </c:pt>
                <c:pt idx="890">
                  <c:v>0.96</c:v>
                </c:pt>
                <c:pt idx="891">
                  <c:v>0.96</c:v>
                </c:pt>
                <c:pt idx="892">
                  <c:v>0.96</c:v>
                </c:pt>
                <c:pt idx="893">
                  <c:v>0.96</c:v>
                </c:pt>
                <c:pt idx="894">
                  <c:v>0.96</c:v>
                </c:pt>
                <c:pt idx="895">
                  <c:v>0.96</c:v>
                </c:pt>
                <c:pt idx="896">
                  <c:v>0.96</c:v>
                </c:pt>
                <c:pt idx="897">
                  <c:v>0.96</c:v>
                </c:pt>
              </c:numCache>
            </c:numRef>
          </c:xVal>
          <c:yVal>
            <c:numRef>
              <c:f>ANOVA_HID18!$C$6:$C$905</c:f>
              <c:numCache>
                <c:formatCode>0.000</c:formatCode>
                <c:ptCount val="900"/>
                <c:pt idx="0">
                  <c:v>1.0</c:v>
                </c:pt>
                <c:pt idx="1">
                  <c:v>1.0</c:v>
                </c:pt>
                <c:pt idx="2">
                  <c:v>1.0</c:v>
                </c:pt>
                <c:pt idx="3">
                  <c:v>1.0</c:v>
                </c:pt>
                <c:pt idx="4">
                  <c:v>1.0</c:v>
                </c:pt>
                <c:pt idx="5">
                  <c:v>1.0</c:v>
                </c:pt>
                <c:pt idx="6">
                  <c:v>1.0</c:v>
                </c:pt>
                <c:pt idx="7">
                  <c:v>1.0</c:v>
                </c:pt>
                <c:pt idx="8">
                  <c:v>0.5</c:v>
                </c:pt>
                <c:pt idx="9">
                  <c:v>1.0</c:v>
                </c:pt>
                <c:pt idx="10">
                  <c:v>1.0</c:v>
                </c:pt>
                <c:pt idx="11">
                  <c:v>1.0</c:v>
                </c:pt>
                <c:pt idx="12">
                  <c:v>1.0</c:v>
                </c:pt>
                <c:pt idx="13">
                  <c:v>1.0</c:v>
                </c:pt>
                <c:pt idx="14">
                  <c:v>1.0</c:v>
                </c:pt>
                <c:pt idx="15">
                  <c:v>1.0</c:v>
                </c:pt>
                <c:pt idx="16">
                  <c:v>1.0</c:v>
                </c:pt>
                <c:pt idx="17">
                  <c:v>1.0</c:v>
                </c:pt>
                <c:pt idx="18">
                  <c:v>0.5</c:v>
                </c:pt>
                <c:pt idx="19">
                  <c:v>1.0</c:v>
                </c:pt>
                <c:pt idx="20">
                  <c:v>1.0</c:v>
                </c:pt>
                <c:pt idx="21">
                  <c:v>1.0</c:v>
                </c:pt>
                <c:pt idx="22">
                  <c:v>1.0</c:v>
                </c:pt>
                <c:pt idx="23">
                  <c:v>1.0</c:v>
                </c:pt>
                <c:pt idx="24">
                  <c:v>1.0</c:v>
                </c:pt>
                <c:pt idx="25">
                  <c:v>1.0</c:v>
                </c:pt>
                <c:pt idx="26">
                  <c:v>1.0</c:v>
                </c:pt>
                <c:pt idx="27">
                  <c:v>1.0</c:v>
                </c:pt>
                <c:pt idx="28">
                  <c:v>1.0</c:v>
                </c:pt>
                <c:pt idx="29">
                  <c:v>1.0</c:v>
                </c:pt>
                <c:pt idx="30">
                  <c:v>1.0</c:v>
                </c:pt>
                <c:pt idx="31">
                  <c:v>1.0</c:v>
                </c:pt>
                <c:pt idx="32">
                  <c:v>1.0</c:v>
                </c:pt>
                <c:pt idx="33">
                  <c:v>1.0</c:v>
                </c:pt>
                <c:pt idx="34">
                  <c:v>1.0</c:v>
                </c:pt>
                <c:pt idx="35">
                  <c:v>1.0</c:v>
                </c:pt>
                <c:pt idx="36">
                  <c:v>1.0</c:v>
                </c:pt>
                <c:pt idx="37">
                  <c:v>1.0</c:v>
                </c:pt>
                <c:pt idx="38">
                  <c:v>0.5</c:v>
                </c:pt>
                <c:pt idx="39">
                  <c:v>1.0</c:v>
                </c:pt>
                <c:pt idx="40">
                  <c:v>1.0</c:v>
                </c:pt>
                <c:pt idx="41">
                  <c:v>1.0</c:v>
                </c:pt>
                <c:pt idx="42">
                  <c:v>1.0</c:v>
                </c:pt>
                <c:pt idx="43">
                  <c:v>1.0</c:v>
                </c:pt>
                <c:pt idx="44">
                  <c:v>1.0</c:v>
                </c:pt>
                <c:pt idx="45">
                  <c:v>1.0</c:v>
                </c:pt>
                <c:pt idx="46">
                  <c:v>1.0</c:v>
                </c:pt>
                <c:pt idx="47">
                  <c:v>1.0</c:v>
                </c:pt>
                <c:pt idx="48">
                  <c:v>0.5</c:v>
                </c:pt>
                <c:pt idx="49">
                  <c:v>1.0</c:v>
                </c:pt>
                <c:pt idx="50">
                  <c:v>1.0</c:v>
                </c:pt>
                <c:pt idx="51">
                  <c:v>1.0</c:v>
                </c:pt>
                <c:pt idx="52">
                  <c:v>1.0</c:v>
                </c:pt>
                <c:pt idx="53">
                  <c:v>1.0</c:v>
                </c:pt>
                <c:pt idx="54">
                  <c:v>1.0</c:v>
                </c:pt>
                <c:pt idx="55">
                  <c:v>1.0</c:v>
                </c:pt>
                <c:pt idx="56">
                  <c:v>1.0</c:v>
                </c:pt>
                <c:pt idx="57">
                  <c:v>1.0</c:v>
                </c:pt>
                <c:pt idx="58">
                  <c:v>1.0</c:v>
                </c:pt>
                <c:pt idx="59">
                  <c:v>0.5</c:v>
                </c:pt>
                <c:pt idx="60">
                  <c:v>1.0</c:v>
                </c:pt>
                <c:pt idx="61">
                  <c:v>1.0</c:v>
                </c:pt>
                <c:pt idx="62">
                  <c:v>1.0</c:v>
                </c:pt>
                <c:pt idx="63">
                  <c:v>1.0</c:v>
                </c:pt>
                <c:pt idx="64">
                  <c:v>1.0</c:v>
                </c:pt>
                <c:pt idx="65">
                  <c:v>1.0</c:v>
                </c:pt>
                <c:pt idx="66">
                  <c:v>1.0</c:v>
                </c:pt>
                <c:pt idx="67">
                  <c:v>1.0</c:v>
                </c:pt>
                <c:pt idx="68">
                  <c:v>1.0</c:v>
                </c:pt>
                <c:pt idx="69">
                  <c:v>1.0</c:v>
                </c:pt>
                <c:pt idx="70">
                  <c:v>1.0</c:v>
                </c:pt>
                <c:pt idx="71">
                  <c:v>1.0</c:v>
                </c:pt>
                <c:pt idx="72">
                  <c:v>1.0</c:v>
                </c:pt>
                <c:pt idx="73">
                  <c:v>1.0</c:v>
                </c:pt>
                <c:pt idx="74">
                  <c:v>1.0</c:v>
                </c:pt>
                <c:pt idx="75">
                  <c:v>0.0</c:v>
                </c:pt>
                <c:pt idx="76">
                  <c:v>0.5</c:v>
                </c:pt>
                <c:pt idx="77">
                  <c:v>1.0</c:v>
                </c:pt>
                <c:pt idx="78">
                  <c:v>0.0</c:v>
                </c:pt>
                <c:pt idx="79">
                  <c:v>0.5</c:v>
                </c:pt>
                <c:pt idx="80">
                  <c:v>0.5</c:v>
                </c:pt>
                <c:pt idx="81">
                  <c:v>1.0</c:v>
                </c:pt>
                <c:pt idx="82">
                  <c:v>1.0</c:v>
                </c:pt>
                <c:pt idx="83">
                  <c:v>0.0</c:v>
                </c:pt>
                <c:pt idx="84">
                  <c:v>0.5</c:v>
                </c:pt>
                <c:pt idx="85">
                  <c:v>0.5</c:v>
                </c:pt>
                <c:pt idx="86">
                  <c:v>1.0</c:v>
                </c:pt>
                <c:pt idx="87">
                  <c:v>1.0</c:v>
                </c:pt>
                <c:pt idx="88">
                  <c:v>1.0</c:v>
                </c:pt>
                <c:pt idx="89">
                  <c:v>0.5</c:v>
                </c:pt>
                <c:pt idx="90">
                  <c:v>0.5</c:v>
                </c:pt>
                <c:pt idx="91">
                  <c:v>1.0</c:v>
                </c:pt>
                <c:pt idx="92">
                  <c:v>0.5</c:v>
                </c:pt>
                <c:pt idx="93">
                  <c:v>1.0</c:v>
                </c:pt>
                <c:pt idx="94">
                  <c:v>1.0</c:v>
                </c:pt>
                <c:pt idx="95">
                  <c:v>0.0</c:v>
                </c:pt>
                <c:pt idx="96">
                  <c:v>0.5</c:v>
                </c:pt>
                <c:pt idx="97">
                  <c:v>0.5</c:v>
                </c:pt>
                <c:pt idx="98">
                  <c:v>0.5</c:v>
                </c:pt>
                <c:pt idx="99">
                  <c:v>0.5</c:v>
                </c:pt>
                <c:pt idx="100">
                  <c:v>0.5</c:v>
                </c:pt>
                <c:pt idx="101">
                  <c:v>0.5</c:v>
                </c:pt>
                <c:pt idx="102">
                  <c:v>0.5</c:v>
                </c:pt>
                <c:pt idx="103">
                  <c:v>0.5</c:v>
                </c:pt>
                <c:pt idx="104">
                  <c:v>0.5</c:v>
                </c:pt>
                <c:pt idx="105">
                  <c:v>1.0</c:v>
                </c:pt>
                <c:pt idx="106">
                  <c:v>1.0</c:v>
                </c:pt>
                <c:pt idx="107">
                  <c:v>1.0</c:v>
                </c:pt>
                <c:pt idx="108">
                  <c:v>1.0</c:v>
                </c:pt>
                <c:pt idx="109">
                  <c:v>0.5</c:v>
                </c:pt>
                <c:pt idx="110">
                  <c:v>1.0</c:v>
                </c:pt>
                <c:pt idx="111">
                  <c:v>1.0</c:v>
                </c:pt>
                <c:pt idx="112">
                  <c:v>1.0</c:v>
                </c:pt>
                <c:pt idx="113">
                  <c:v>0.0</c:v>
                </c:pt>
                <c:pt idx="114">
                  <c:v>1.0</c:v>
                </c:pt>
                <c:pt idx="115">
                  <c:v>0.0</c:v>
                </c:pt>
                <c:pt idx="116">
                  <c:v>1.0</c:v>
                </c:pt>
                <c:pt idx="117">
                  <c:v>0.0</c:v>
                </c:pt>
                <c:pt idx="118">
                  <c:v>0.5</c:v>
                </c:pt>
                <c:pt idx="119">
                  <c:v>0.5</c:v>
                </c:pt>
                <c:pt idx="120">
                  <c:v>0.5</c:v>
                </c:pt>
                <c:pt idx="121">
                  <c:v>0.5</c:v>
                </c:pt>
                <c:pt idx="122">
                  <c:v>0.5</c:v>
                </c:pt>
                <c:pt idx="123">
                  <c:v>0.0</c:v>
                </c:pt>
                <c:pt idx="124">
                  <c:v>0.5</c:v>
                </c:pt>
                <c:pt idx="125">
                  <c:v>1.0</c:v>
                </c:pt>
                <c:pt idx="126">
                  <c:v>0.5</c:v>
                </c:pt>
                <c:pt idx="127">
                  <c:v>0.5</c:v>
                </c:pt>
                <c:pt idx="128">
                  <c:v>1.0</c:v>
                </c:pt>
                <c:pt idx="129">
                  <c:v>0.5</c:v>
                </c:pt>
                <c:pt idx="130">
                  <c:v>0.5</c:v>
                </c:pt>
                <c:pt idx="131">
                  <c:v>1.0</c:v>
                </c:pt>
                <c:pt idx="132">
                  <c:v>0.5</c:v>
                </c:pt>
                <c:pt idx="133">
                  <c:v>0.5</c:v>
                </c:pt>
                <c:pt idx="134">
                  <c:v>0.5</c:v>
                </c:pt>
                <c:pt idx="135">
                  <c:v>1.0</c:v>
                </c:pt>
                <c:pt idx="136">
                  <c:v>0.5</c:v>
                </c:pt>
                <c:pt idx="137">
                  <c:v>0.5</c:v>
                </c:pt>
                <c:pt idx="138">
                  <c:v>1.0</c:v>
                </c:pt>
                <c:pt idx="139">
                  <c:v>1.0</c:v>
                </c:pt>
                <c:pt idx="140">
                  <c:v>1.0</c:v>
                </c:pt>
                <c:pt idx="141">
                  <c:v>1.0</c:v>
                </c:pt>
                <c:pt idx="142">
                  <c:v>0.0</c:v>
                </c:pt>
                <c:pt idx="143">
                  <c:v>0.5</c:v>
                </c:pt>
                <c:pt idx="144">
                  <c:v>1.0</c:v>
                </c:pt>
                <c:pt idx="145">
                  <c:v>0.5</c:v>
                </c:pt>
                <c:pt idx="146">
                  <c:v>1.0</c:v>
                </c:pt>
                <c:pt idx="147">
                  <c:v>1.0</c:v>
                </c:pt>
                <c:pt idx="148">
                  <c:v>1.0</c:v>
                </c:pt>
                <c:pt idx="149">
                  <c:v>1.0</c:v>
                </c:pt>
                <c:pt idx="150">
                  <c:v>1.0</c:v>
                </c:pt>
                <c:pt idx="151">
                  <c:v>1.0</c:v>
                </c:pt>
                <c:pt idx="152">
                  <c:v>1.0</c:v>
                </c:pt>
                <c:pt idx="153">
                  <c:v>1.0</c:v>
                </c:pt>
                <c:pt idx="154">
                  <c:v>1.0</c:v>
                </c:pt>
                <c:pt idx="155">
                  <c:v>1.0</c:v>
                </c:pt>
                <c:pt idx="156">
                  <c:v>1.0</c:v>
                </c:pt>
                <c:pt idx="157">
                  <c:v>1.0</c:v>
                </c:pt>
                <c:pt idx="158">
                  <c:v>1.0</c:v>
                </c:pt>
                <c:pt idx="159">
                  <c:v>1.0</c:v>
                </c:pt>
                <c:pt idx="160">
                  <c:v>1.0</c:v>
                </c:pt>
                <c:pt idx="161">
                  <c:v>1.0</c:v>
                </c:pt>
                <c:pt idx="162">
                  <c:v>1.0</c:v>
                </c:pt>
                <c:pt idx="163">
                  <c:v>1.0</c:v>
                </c:pt>
                <c:pt idx="164">
                  <c:v>1.0</c:v>
                </c:pt>
                <c:pt idx="165">
                  <c:v>1.0</c:v>
                </c:pt>
                <c:pt idx="166">
                  <c:v>1.0</c:v>
                </c:pt>
                <c:pt idx="167">
                  <c:v>1.0</c:v>
                </c:pt>
                <c:pt idx="168">
                  <c:v>1.0</c:v>
                </c:pt>
                <c:pt idx="169">
                  <c:v>1.0</c:v>
                </c:pt>
                <c:pt idx="170">
                  <c:v>1.0</c:v>
                </c:pt>
                <c:pt idx="171">
                  <c:v>1.0</c:v>
                </c:pt>
                <c:pt idx="172">
                  <c:v>1.0</c:v>
                </c:pt>
                <c:pt idx="173">
                  <c:v>1.0</c:v>
                </c:pt>
                <c:pt idx="174">
                  <c:v>1.0</c:v>
                </c:pt>
                <c:pt idx="175">
                  <c:v>1.0</c:v>
                </c:pt>
                <c:pt idx="176">
                  <c:v>1.0</c:v>
                </c:pt>
                <c:pt idx="177">
                  <c:v>1.0</c:v>
                </c:pt>
                <c:pt idx="178">
                  <c:v>1.0</c:v>
                </c:pt>
                <c:pt idx="179">
                  <c:v>1.0</c:v>
                </c:pt>
                <c:pt idx="180">
                  <c:v>1.0</c:v>
                </c:pt>
                <c:pt idx="181">
                  <c:v>1.0</c:v>
                </c:pt>
                <c:pt idx="182">
                  <c:v>1.0</c:v>
                </c:pt>
                <c:pt idx="183">
                  <c:v>1.0</c:v>
                </c:pt>
                <c:pt idx="184">
                  <c:v>1.0</c:v>
                </c:pt>
                <c:pt idx="185">
                  <c:v>1.0</c:v>
                </c:pt>
                <c:pt idx="186">
                  <c:v>1.0</c:v>
                </c:pt>
                <c:pt idx="187">
                  <c:v>1.0</c:v>
                </c:pt>
                <c:pt idx="188">
                  <c:v>1.0</c:v>
                </c:pt>
                <c:pt idx="189">
                  <c:v>1.0</c:v>
                </c:pt>
                <c:pt idx="190">
                  <c:v>1.0</c:v>
                </c:pt>
                <c:pt idx="191">
                  <c:v>1.0</c:v>
                </c:pt>
                <c:pt idx="192">
                  <c:v>1.0</c:v>
                </c:pt>
                <c:pt idx="193">
                  <c:v>1.0</c:v>
                </c:pt>
                <c:pt idx="194">
                  <c:v>1.0</c:v>
                </c:pt>
                <c:pt idx="195">
                  <c:v>1.0</c:v>
                </c:pt>
                <c:pt idx="196">
                  <c:v>1.0</c:v>
                </c:pt>
                <c:pt idx="197">
                  <c:v>1.0</c:v>
                </c:pt>
                <c:pt idx="198">
                  <c:v>1.0</c:v>
                </c:pt>
                <c:pt idx="199">
                  <c:v>1.0</c:v>
                </c:pt>
                <c:pt idx="200">
                  <c:v>1.0</c:v>
                </c:pt>
                <c:pt idx="201">
                  <c:v>1.0</c:v>
                </c:pt>
                <c:pt idx="202">
                  <c:v>1.0</c:v>
                </c:pt>
                <c:pt idx="203">
                  <c:v>1.0</c:v>
                </c:pt>
                <c:pt idx="204">
                  <c:v>1.0</c:v>
                </c:pt>
                <c:pt idx="205">
                  <c:v>1.0</c:v>
                </c:pt>
                <c:pt idx="206">
                  <c:v>1.0</c:v>
                </c:pt>
                <c:pt idx="207">
                  <c:v>1.0</c:v>
                </c:pt>
                <c:pt idx="208">
                  <c:v>1.0</c:v>
                </c:pt>
                <c:pt idx="209">
                  <c:v>0.0</c:v>
                </c:pt>
                <c:pt idx="210">
                  <c:v>1.0</c:v>
                </c:pt>
                <c:pt idx="211">
                  <c:v>1.0</c:v>
                </c:pt>
                <c:pt idx="212">
                  <c:v>1.0</c:v>
                </c:pt>
                <c:pt idx="213">
                  <c:v>1.0</c:v>
                </c:pt>
                <c:pt idx="214">
                  <c:v>1.0</c:v>
                </c:pt>
                <c:pt idx="215">
                  <c:v>1.0</c:v>
                </c:pt>
                <c:pt idx="216">
                  <c:v>1.0</c:v>
                </c:pt>
                <c:pt idx="217">
                  <c:v>1.0</c:v>
                </c:pt>
                <c:pt idx="218">
                  <c:v>1.0</c:v>
                </c:pt>
                <c:pt idx="219">
                  <c:v>1.0</c:v>
                </c:pt>
                <c:pt idx="220">
                  <c:v>1.0</c:v>
                </c:pt>
                <c:pt idx="221">
                  <c:v>1.0</c:v>
                </c:pt>
                <c:pt idx="222">
                  <c:v>1.0</c:v>
                </c:pt>
                <c:pt idx="223">
                  <c:v>1.0</c:v>
                </c:pt>
                <c:pt idx="224">
                  <c:v>0.5</c:v>
                </c:pt>
                <c:pt idx="225">
                  <c:v>0.5</c:v>
                </c:pt>
                <c:pt idx="226">
                  <c:v>1.0</c:v>
                </c:pt>
                <c:pt idx="227">
                  <c:v>1.0</c:v>
                </c:pt>
                <c:pt idx="228">
                  <c:v>0.5</c:v>
                </c:pt>
                <c:pt idx="229">
                  <c:v>1.0</c:v>
                </c:pt>
                <c:pt idx="230">
                  <c:v>1.0</c:v>
                </c:pt>
                <c:pt idx="231">
                  <c:v>0.0</c:v>
                </c:pt>
                <c:pt idx="232">
                  <c:v>1.0</c:v>
                </c:pt>
                <c:pt idx="233">
                  <c:v>0.5</c:v>
                </c:pt>
                <c:pt idx="234">
                  <c:v>0.5</c:v>
                </c:pt>
                <c:pt idx="235">
                  <c:v>1.0</c:v>
                </c:pt>
                <c:pt idx="236">
                  <c:v>1.0</c:v>
                </c:pt>
                <c:pt idx="237">
                  <c:v>1.0</c:v>
                </c:pt>
                <c:pt idx="238">
                  <c:v>0.5</c:v>
                </c:pt>
                <c:pt idx="239">
                  <c:v>1.0</c:v>
                </c:pt>
                <c:pt idx="240">
                  <c:v>1.0</c:v>
                </c:pt>
                <c:pt idx="241">
                  <c:v>1.0</c:v>
                </c:pt>
                <c:pt idx="242">
                  <c:v>1.0</c:v>
                </c:pt>
                <c:pt idx="243">
                  <c:v>1.0</c:v>
                </c:pt>
                <c:pt idx="244">
                  <c:v>1.0</c:v>
                </c:pt>
                <c:pt idx="245">
                  <c:v>1.0</c:v>
                </c:pt>
                <c:pt idx="246">
                  <c:v>1.0</c:v>
                </c:pt>
                <c:pt idx="247">
                  <c:v>1.0</c:v>
                </c:pt>
                <c:pt idx="248">
                  <c:v>1.0</c:v>
                </c:pt>
                <c:pt idx="249">
                  <c:v>1.0</c:v>
                </c:pt>
                <c:pt idx="250">
                  <c:v>1.0</c:v>
                </c:pt>
                <c:pt idx="251">
                  <c:v>0.5</c:v>
                </c:pt>
                <c:pt idx="252">
                  <c:v>1.0</c:v>
                </c:pt>
                <c:pt idx="253">
                  <c:v>0.5</c:v>
                </c:pt>
                <c:pt idx="254">
                  <c:v>1.0</c:v>
                </c:pt>
                <c:pt idx="255">
                  <c:v>1.0</c:v>
                </c:pt>
                <c:pt idx="256">
                  <c:v>1.0</c:v>
                </c:pt>
                <c:pt idx="257">
                  <c:v>1.0</c:v>
                </c:pt>
                <c:pt idx="258">
                  <c:v>1.0</c:v>
                </c:pt>
                <c:pt idx="259">
                  <c:v>1.0</c:v>
                </c:pt>
                <c:pt idx="260">
                  <c:v>1.0</c:v>
                </c:pt>
                <c:pt idx="261">
                  <c:v>1.0</c:v>
                </c:pt>
                <c:pt idx="262">
                  <c:v>1.0</c:v>
                </c:pt>
                <c:pt idx="263">
                  <c:v>0.5</c:v>
                </c:pt>
                <c:pt idx="264">
                  <c:v>1.0</c:v>
                </c:pt>
                <c:pt idx="265">
                  <c:v>1.0</c:v>
                </c:pt>
                <c:pt idx="266">
                  <c:v>1.0</c:v>
                </c:pt>
                <c:pt idx="267">
                  <c:v>1.0</c:v>
                </c:pt>
                <c:pt idx="268">
                  <c:v>1.0</c:v>
                </c:pt>
                <c:pt idx="269">
                  <c:v>1.0</c:v>
                </c:pt>
                <c:pt idx="270">
                  <c:v>1.0</c:v>
                </c:pt>
                <c:pt idx="271">
                  <c:v>1.0</c:v>
                </c:pt>
                <c:pt idx="272">
                  <c:v>0.5</c:v>
                </c:pt>
                <c:pt idx="273">
                  <c:v>1.0</c:v>
                </c:pt>
                <c:pt idx="274">
                  <c:v>1.0</c:v>
                </c:pt>
                <c:pt idx="275">
                  <c:v>0.5</c:v>
                </c:pt>
                <c:pt idx="276">
                  <c:v>1.0</c:v>
                </c:pt>
                <c:pt idx="277">
                  <c:v>1.0</c:v>
                </c:pt>
                <c:pt idx="278">
                  <c:v>0.5</c:v>
                </c:pt>
                <c:pt idx="279">
                  <c:v>1.0</c:v>
                </c:pt>
                <c:pt idx="280">
                  <c:v>1.0</c:v>
                </c:pt>
                <c:pt idx="281">
                  <c:v>1.0</c:v>
                </c:pt>
                <c:pt idx="282">
                  <c:v>1.0</c:v>
                </c:pt>
                <c:pt idx="283">
                  <c:v>1.0</c:v>
                </c:pt>
                <c:pt idx="284">
                  <c:v>0.5</c:v>
                </c:pt>
                <c:pt idx="285">
                  <c:v>1.0</c:v>
                </c:pt>
                <c:pt idx="286">
                  <c:v>1.0</c:v>
                </c:pt>
                <c:pt idx="287">
                  <c:v>1.0</c:v>
                </c:pt>
                <c:pt idx="288">
                  <c:v>1.0</c:v>
                </c:pt>
                <c:pt idx="289">
                  <c:v>1.0</c:v>
                </c:pt>
                <c:pt idx="290">
                  <c:v>1.0</c:v>
                </c:pt>
                <c:pt idx="291">
                  <c:v>1.0</c:v>
                </c:pt>
                <c:pt idx="292">
                  <c:v>0.5</c:v>
                </c:pt>
                <c:pt idx="293">
                  <c:v>0.5</c:v>
                </c:pt>
                <c:pt idx="294">
                  <c:v>1.0</c:v>
                </c:pt>
                <c:pt idx="295">
                  <c:v>1.0</c:v>
                </c:pt>
                <c:pt idx="296">
                  <c:v>1.0</c:v>
                </c:pt>
                <c:pt idx="297">
                  <c:v>1.0</c:v>
                </c:pt>
                <c:pt idx="298">
                  <c:v>1.0</c:v>
                </c:pt>
                <c:pt idx="299">
                  <c:v>0.0</c:v>
                </c:pt>
                <c:pt idx="300">
                  <c:v>0.5</c:v>
                </c:pt>
                <c:pt idx="301">
                  <c:v>1.0</c:v>
                </c:pt>
                <c:pt idx="302">
                  <c:v>0.0</c:v>
                </c:pt>
                <c:pt idx="303">
                  <c:v>0.5</c:v>
                </c:pt>
                <c:pt idx="304">
                  <c:v>1.0</c:v>
                </c:pt>
                <c:pt idx="305">
                  <c:v>1.0</c:v>
                </c:pt>
                <c:pt idx="306">
                  <c:v>0.5</c:v>
                </c:pt>
                <c:pt idx="307">
                  <c:v>0.5</c:v>
                </c:pt>
                <c:pt idx="308">
                  <c:v>0.5</c:v>
                </c:pt>
                <c:pt idx="309">
                  <c:v>0.5</c:v>
                </c:pt>
                <c:pt idx="310">
                  <c:v>1.0</c:v>
                </c:pt>
                <c:pt idx="311">
                  <c:v>1.0</c:v>
                </c:pt>
                <c:pt idx="312">
                  <c:v>1.0</c:v>
                </c:pt>
                <c:pt idx="313">
                  <c:v>0.5</c:v>
                </c:pt>
                <c:pt idx="314">
                  <c:v>1.0</c:v>
                </c:pt>
                <c:pt idx="315">
                  <c:v>1.0</c:v>
                </c:pt>
                <c:pt idx="316">
                  <c:v>1.0</c:v>
                </c:pt>
                <c:pt idx="317">
                  <c:v>1.0</c:v>
                </c:pt>
                <c:pt idx="318">
                  <c:v>1.0</c:v>
                </c:pt>
                <c:pt idx="319">
                  <c:v>1.0</c:v>
                </c:pt>
                <c:pt idx="320">
                  <c:v>1.0</c:v>
                </c:pt>
                <c:pt idx="321">
                  <c:v>1.0</c:v>
                </c:pt>
                <c:pt idx="322">
                  <c:v>0.5</c:v>
                </c:pt>
                <c:pt idx="323">
                  <c:v>1.0</c:v>
                </c:pt>
                <c:pt idx="324">
                  <c:v>1.0</c:v>
                </c:pt>
                <c:pt idx="325">
                  <c:v>1.0</c:v>
                </c:pt>
                <c:pt idx="326">
                  <c:v>0.5</c:v>
                </c:pt>
                <c:pt idx="327">
                  <c:v>1.0</c:v>
                </c:pt>
                <c:pt idx="328">
                  <c:v>0.5</c:v>
                </c:pt>
                <c:pt idx="329">
                  <c:v>1.0</c:v>
                </c:pt>
                <c:pt idx="330">
                  <c:v>1.0</c:v>
                </c:pt>
                <c:pt idx="331">
                  <c:v>1.0</c:v>
                </c:pt>
                <c:pt idx="332">
                  <c:v>1.0</c:v>
                </c:pt>
                <c:pt idx="333">
                  <c:v>1.0</c:v>
                </c:pt>
                <c:pt idx="334">
                  <c:v>1.0</c:v>
                </c:pt>
                <c:pt idx="335">
                  <c:v>0.5</c:v>
                </c:pt>
                <c:pt idx="336">
                  <c:v>1.0</c:v>
                </c:pt>
                <c:pt idx="337">
                  <c:v>1.0</c:v>
                </c:pt>
                <c:pt idx="338">
                  <c:v>0.5</c:v>
                </c:pt>
                <c:pt idx="339">
                  <c:v>1.0</c:v>
                </c:pt>
                <c:pt idx="340">
                  <c:v>1.0</c:v>
                </c:pt>
                <c:pt idx="341">
                  <c:v>1.0</c:v>
                </c:pt>
                <c:pt idx="342">
                  <c:v>0.5</c:v>
                </c:pt>
                <c:pt idx="343">
                  <c:v>0.5</c:v>
                </c:pt>
                <c:pt idx="344">
                  <c:v>1.0</c:v>
                </c:pt>
                <c:pt idx="345">
                  <c:v>1.0</c:v>
                </c:pt>
                <c:pt idx="346">
                  <c:v>0.5</c:v>
                </c:pt>
                <c:pt idx="347">
                  <c:v>1.0</c:v>
                </c:pt>
                <c:pt idx="348">
                  <c:v>0.5</c:v>
                </c:pt>
                <c:pt idx="349">
                  <c:v>1.0</c:v>
                </c:pt>
                <c:pt idx="350">
                  <c:v>0.5</c:v>
                </c:pt>
                <c:pt idx="351">
                  <c:v>1.0</c:v>
                </c:pt>
                <c:pt idx="352">
                  <c:v>0.5</c:v>
                </c:pt>
                <c:pt idx="353">
                  <c:v>1.0</c:v>
                </c:pt>
                <c:pt idx="354">
                  <c:v>1.0</c:v>
                </c:pt>
                <c:pt idx="355">
                  <c:v>1.0</c:v>
                </c:pt>
                <c:pt idx="356">
                  <c:v>0.5</c:v>
                </c:pt>
                <c:pt idx="357">
                  <c:v>1.0</c:v>
                </c:pt>
                <c:pt idx="358">
                  <c:v>1.0</c:v>
                </c:pt>
                <c:pt idx="359">
                  <c:v>0.0</c:v>
                </c:pt>
                <c:pt idx="360">
                  <c:v>1.0</c:v>
                </c:pt>
                <c:pt idx="361">
                  <c:v>1.0</c:v>
                </c:pt>
                <c:pt idx="362">
                  <c:v>1.0</c:v>
                </c:pt>
                <c:pt idx="363">
                  <c:v>1.0</c:v>
                </c:pt>
                <c:pt idx="364">
                  <c:v>1.0</c:v>
                </c:pt>
                <c:pt idx="365">
                  <c:v>1.0</c:v>
                </c:pt>
                <c:pt idx="366">
                  <c:v>1.0</c:v>
                </c:pt>
                <c:pt idx="367">
                  <c:v>0.0</c:v>
                </c:pt>
                <c:pt idx="368">
                  <c:v>0.5</c:v>
                </c:pt>
                <c:pt idx="369">
                  <c:v>1.0</c:v>
                </c:pt>
                <c:pt idx="370">
                  <c:v>0.5</c:v>
                </c:pt>
                <c:pt idx="371">
                  <c:v>1.0</c:v>
                </c:pt>
                <c:pt idx="372">
                  <c:v>1.0</c:v>
                </c:pt>
                <c:pt idx="373">
                  <c:v>0.0</c:v>
                </c:pt>
                <c:pt idx="374">
                  <c:v>1.0</c:v>
                </c:pt>
                <c:pt idx="375">
                  <c:v>1.0</c:v>
                </c:pt>
                <c:pt idx="376">
                  <c:v>1.0</c:v>
                </c:pt>
                <c:pt idx="377">
                  <c:v>0.0</c:v>
                </c:pt>
                <c:pt idx="378">
                  <c:v>1.0</c:v>
                </c:pt>
                <c:pt idx="379">
                  <c:v>1.0</c:v>
                </c:pt>
                <c:pt idx="380">
                  <c:v>1.0</c:v>
                </c:pt>
                <c:pt idx="381">
                  <c:v>1.0</c:v>
                </c:pt>
                <c:pt idx="382">
                  <c:v>1.0</c:v>
                </c:pt>
                <c:pt idx="383">
                  <c:v>1.0</c:v>
                </c:pt>
                <c:pt idx="384">
                  <c:v>1.0</c:v>
                </c:pt>
                <c:pt idx="385">
                  <c:v>1.0</c:v>
                </c:pt>
                <c:pt idx="386">
                  <c:v>1.0</c:v>
                </c:pt>
                <c:pt idx="387">
                  <c:v>1.0</c:v>
                </c:pt>
                <c:pt idx="388">
                  <c:v>1.0</c:v>
                </c:pt>
                <c:pt idx="389">
                  <c:v>1.0</c:v>
                </c:pt>
                <c:pt idx="390">
                  <c:v>0.0</c:v>
                </c:pt>
                <c:pt idx="391">
                  <c:v>1.0</c:v>
                </c:pt>
                <c:pt idx="392">
                  <c:v>1.0</c:v>
                </c:pt>
                <c:pt idx="393">
                  <c:v>1.0</c:v>
                </c:pt>
                <c:pt idx="394">
                  <c:v>1.0</c:v>
                </c:pt>
                <c:pt idx="395">
                  <c:v>1.0</c:v>
                </c:pt>
                <c:pt idx="396">
                  <c:v>1.0</c:v>
                </c:pt>
                <c:pt idx="397">
                  <c:v>1.0</c:v>
                </c:pt>
                <c:pt idx="398">
                  <c:v>1.0</c:v>
                </c:pt>
                <c:pt idx="399">
                  <c:v>1.0</c:v>
                </c:pt>
                <c:pt idx="400">
                  <c:v>1.0</c:v>
                </c:pt>
                <c:pt idx="401">
                  <c:v>0.0</c:v>
                </c:pt>
                <c:pt idx="402">
                  <c:v>1.0</c:v>
                </c:pt>
                <c:pt idx="403">
                  <c:v>1.0</c:v>
                </c:pt>
                <c:pt idx="404">
                  <c:v>1.0</c:v>
                </c:pt>
                <c:pt idx="405">
                  <c:v>1.0</c:v>
                </c:pt>
                <c:pt idx="406">
                  <c:v>1.0</c:v>
                </c:pt>
                <c:pt idx="407">
                  <c:v>1.0</c:v>
                </c:pt>
                <c:pt idx="408">
                  <c:v>1.0</c:v>
                </c:pt>
                <c:pt idx="409">
                  <c:v>1.0</c:v>
                </c:pt>
                <c:pt idx="410">
                  <c:v>1.0</c:v>
                </c:pt>
                <c:pt idx="411">
                  <c:v>1.0</c:v>
                </c:pt>
                <c:pt idx="412">
                  <c:v>1.0</c:v>
                </c:pt>
                <c:pt idx="413">
                  <c:v>1.0</c:v>
                </c:pt>
                <c:pt idx="414">
                  <c:v>1.0</c:v>
                </c:pt>
                <c:pt idx="415">
                  <c:v>1.0</c:v>
                </c:pt>
                <c:pt idx="416">
                  <c:v>0.0</c:v>
                </c:pt>
                <c:pt idx="417">
                  <c:v>1.0</c:v>
                </c:pt>
                <c:pt idx="418">
                  <c:v>1.0</c:v>
                </c:pt>
                <c:pt idx="419">
                  <c:v>1.0</c:v>
                </c:pt>
                <c:pt idx="420">
                  <c:v>1.0</c:v>
                </c:pt>
                <c:pt idx="421">
                  <c:v>1.0</c:v>
                </c:pt>
                <c:pt idx="422">
                  <c:v>1.0</c:v>
                </c:pt>
                <c:pt idx="423">
                  <c:v>1.0</c:v>
                </c:pt>
                <c:pt idx="424">
                  <c:v>1.0</c:v>
                </c:pt>
                <c:pt idx="425">
                  <c:v>1.0</c:v>
                </c:pt>
                <c:pt idx="426">
                  <c:v>1.0</c:v>
                </c:pt>
                <c:pt idx="427">
                  <c:v>1.0</c:v>
                </c:pt>
                <c:pt idx="428">
                  <c:v>1.0</c:v>
                </c:pt>
                <c:pt idx="429">
                  <c:v>1.0</c:v>
                </c:pt>
                <c:pt idx="430">
                  <c:v>1.0</c:v>
                </c:pt>
                <c:pt idx="431">
                  <c:v>1.0</c:v>
                </c:pt>
                <c:pt idx="432">
                  <c:v>1.0</c:v>
                </c:pt>
                <c:pt idx="433">
                  <c:v>1.0</c:v>
                </c:pt>
                <c:pt idx="434">
                  <c:v>1.0</c:v>
                </c:pt>
                <c:pt idx="435">
                  <c:v>1.0</c:v>
                </c:pt>
                <c:pt idx="436">
                  <c:v>1.0</c:v>
                </c:pt>
                <c:pt idx="437">
                  <c:v>1.0</c:v>
                </c:pt>
                <c:pt idx="438">
                  <c:v>1.0</c:v>
                </c:pt>
                <c:pt idx="439">
                  <c:v>1.0</c:v>
                </c:pt>
                <c:pt idx="440">
                  <c:v>1.0</c:v>
                </c:pt>
                <c:pt idx="441">
                  <c:v>1.0</c:v>
                </c:pt>
                <c:pt idx="442">
                  <c:v>1.0</c:v>
                </c:pt>
                <c:pt idx="443">
                  <c:v>1.0</c:v>
                </c:pt>
                <c:pt idx="444">
                  <c:v>1.0</c:v>
                </c:pt>
                <c:pt idx="445">
                  <c:v>1.0</c:v>
                </c:pt>
                <c:pt idx="446">
                  <c:v>1.0</c:v>
                </c:pt>
                <c:pt idx="447">
                  <c:v>1.0</c:v>
                </c:pt>
                <c:pt idx="448">
                  <c:v>0.5</c:v>
                </c:pt>
                <c:pt idx="449">
                  <c:v>0.0</c:v>
                </c:pt>
                <c:pt idx="450">
                  <c:v>0.5</c:v>
                </c:pt>
                <c:pt idx="451">
                  <c:v>0.0</c:v>
                </c:pt>
                <c:pt idx="452">
                  <c:v>1.0</c:v>
                </c:pt>
                <c:pt idx="453">
                  <c:v>1.0</c:v>
                </c:pt>
                <c:pt idx="454">
                  <c:v>0.5</c:v>
                </c:pt>
                <c:pt idx="455">
                  <c:v>0.5</c:v>
                </c:pt>
                <c:pt idx="456">
                  <c:v>0.0</c:v>
                </c:pt>
                <c:pt idx="457">
                  <c:v>0.5</c:v>
                </c:pt>
                <c:pt idx="458">
                  <c:v>0.5</c:v>
                </c:pt>
                <c:pt idx="459">
                  <c:v>0.5</c:v>
                </c:pt>
                <c:pt idx="460">
                  <c:v>1.0</c:v>
                </c:pt>
                <c:pt idx="461">
                  <c:v>0.5</c:v>
                </c:pt>
                <c:pt idx="462">
                  <c:v>1.0</c:v>
                </c:pt>
                <c:pt idx="463">
                  <c:v>0.5</c:v>
                </c:pt>
                <c:pt idx="464">
                  <c:v>1.0</c:v>
                </c:pt>
                <c:pt idx="465">
                  <c:v>1.0</c:v>
                </c:pt>
                <c:pt idx="466">
                  <c:v>1.0</c:v>
                </c:pt>
                <c:pt idx="467">
                  <c:v>0.5</c:v>
                </c:pt>
                <c:pt idx="468">
                  <c:v>1.0</c:v>
                </c:pt>
                <c:pt idx="469">
                  <c:v>0.5</c:v>
                </c:pt>
                <c:pt idx="470">
                  <c:v>1.0</c:v>
                </c:pt>
                <c:pt idx="471">
                  <c:v>1.0</c:v>
                </c:pt>
                <c:pt idx="472">
                  <c:v>1.0</c:v>
                </c:pt>
                <c:pt idx="473">
                  <c:v>0.0</c:v>
                </c:pt>
                <c:pt idx="474">
                  <c:v>0.5</c:v>
                </c:pt>
                <c:pt idx="475">
                  <c:v>1.0</c:v>
                </c:pt>
                <c:pt idx="476">
                  <c:v>1.0</c:v>
                </c:pt>
                <c:pt idx="477">
                  <c:v>0.5</c:v>
                </c:pt>
                <c:pt idx="478">
                  <c:v>0.5</c:v>
                </c:pt>
                <c:pt idx="479">
                  <c:v>0.5</c:v>
                </c:pt>
                <c:pt idx="480">
                  <c:v>0.0</c:v>
                </c:pt>
                <c:pt idx="481">
                  <c:v>0.0</c:v>
                </c:pt>
                <c:pt idx="482">
                  <c:v>1.0</c:v>
                </c:pt>
                <c:pt idx="483">
                  <c:v>1.0</c:v>
                </c:pt>
                <c:pt idx="484">
                  <c:v>1.0</c:v>
                </c:pt>
                <c:pt idx="485">
                  <c:v>1.0</c:v>
                </c:pt>
                <c:pt idx="486">
                  <c:v>0.5</c:v>
                </c:pt>
                <c:pt idx="487">
                  <c:v>1.0</c:v>
                </c:pt>
                <c:pt idx="488">
                  <c:v>0.5</c:v>
                </c:pt>
                <c:pt idx="489">
                  <c:v>0.5</c:v>
                </c:pt>
                <c:pt idx="490">
                  <c:v>1.0</c:v>
                </c:pt>
                <c:pt idx="491">
                  <c:v>1.0</c:v>
                </c:pt>
                <c:pt idx="492">
                  <c:v>1.0</c:v>
                </c:pt>
                <c:pt idx="493">
                  <c:v>0.5</c:v>
                </c:pt>
                <c:pt idx="494">
                  <c:v>1.0</c:v>
                </c:pt>
                <c:pt idx="495">
                  <c:v>1.0</c:v>
                </c:pt>
                <c:pt idx="496">
                  <c:v>0.5</c:v>
                </c:pt>
                <c:pt idx="497">
                  <c:v>1.0</c:v>
                </c:pt>
                <c:pt idx="498">
                  <c:v>0.5</c:v>
                </c:pt>
                <c:pt idx="499">
                  <c:v>0.5</c:v>
                </c:pt>
                <c:pt idx="500">
                  <c:v>1.0</c:v>
                </c:pt>
                <c:pt idx="501">
                  <c:v>1.0</c:v>
                </c:pt>
                <c:pt idx="502">
                  <c:v>1.0</c:v>
                </c:pt>
                <c:pt idx="503">
                  <c:v>0.5</c:v>
                </c:pt>
                <c:pt idx="504">
                  <c:v>1.0</c:v>
                </c:pt>
                <c:pt idx="505">
                  <c:v>1.0</c:v>
                </c:pt>
                <c:pt idx="506">
                  <c:v>0.5</c:v>
                </c:pt>
                <c:pt idx="507">
                  <c:v>1.0</c:v>
                </c:pt>
                <c:pt idx="508">
                  <c:v>0.5</c:v>
                </c:pt>
                <c:pt idx="509">
                  <c:v>1.0</c:v>
                </c:pt>
                <c:pt idx="510">
                  <c:v>0.5</c:v>
                </c:pt>
                <c:pt idx="511">
                  <c:v>0.5</c:v>
                </c:pt>
                <c:pt idx="512">
                  <c:v>1.0</c:v>
                </c:pt>
                <c:pt idx="513">
                  <c:v>0.0</c:v>
                </c:pt>
                <c:pt idx="514">
                  <c:v>1.0</c:v>
                </c:pt>
                <c:pt idx="515">
                  <c:v>0.0</c:v>
                </c:pt>
                <c:pt idx="516">
                  <c:v>0.5</c:v>
                </c:pt>
                <c:pt idx="517">
                  <c:v>0.5</c:v>
                </c:pt>
                <c:pt idx="518">
                  <c:v>0.5</c:v>
                </c:pt>
                <c:pt idx="519">
                  <c:v>1.0</c:v>
                </c:pt>
                <c:pt idx="520">
                  <c:v>0.5</c:v>
                </c:pt>
                <c:pt idx="521">
                  <c:v>0.0</c:v>
                </c:pt>
                <c:pt idx="522">
                  <c:v>1.0</c:v>
                </c:pt>
                <c:pt idx="523">
                  <c:v>1.0</c:v>
                </c:pt>
                <c:pt idx="524">
                  <c:v>0.0</c:v>
                </c:pt>
                <c:pt idx="525">
                  <c:v>0.0</c:v>
                </c:pt>
                <c:pt idx="526">
                  <c:v>0.5</c:v>
                </c:pt>
                <c:pt idx="527">
                  <c:v>0.5</c:v>
                </c:pt>
                <c:pt idx="528">
                  <c:v>0.5</c:v>
                </c:pt>
                <c:pt idx="529">
                  <c:v>0.5</c:v>
                </c:pt>
                <c:pt idx="530">
                  <c:v>0.5</c:v>
                </c:pt>
                <c:pt idx="531">
                  <c:v>1.0</c:v>
                </c:pt>
                <c:pt idx="532">
                  <c:v>1.0</c:v>
                </c:pt>
                <c:pt idx="533">
                  <c:v>0.0</c:v>
                </c:pt>
                <c:pt idx="534">
                  <c:v>0.5</c:v>
                </c:pt>
                <c:pt idx="535">
                  <c:v>0.5</c:v>
                </c:pt>
                <c:pt idx="536">
                  <c:v>0.5</c:v>
                </c:pt>
                <c:pt idx="537">
                  <c:v>1.0</c:v>
                </c:pt>
                <c:pt idx="538">
                  <c:v>0.5</c:v>
                </c:pt>
                <c:pt idx="539">
                  <c:v>0.5</c:v>
                </c:pt>
                <c:pt idx="540">
                  <c:v>0.0</c:v>
                </c:pt>
                <c:pt idx="541">
                  <c:v>1.0</c:v>
                </c:pt>
                <c:pt idx="542">
                  <c:v>0.5</c:v>
                </c:pt>
                <c:pt idx="543">
                  <c:v>0.0</c:v>
                </c:pt>
                <c:pt idx="544">
                  <c:v>0.5</c:v>
                </c:pt>
                <c:pt idx="545">
                  <c:v>0.5</c:v>
                </c:pt>
                <c:pt idx="546">
                  <c:v>0.5</c:v>
                </c:pt>
                <c:pt idx="547">
                  <c:v>0.0</c:v>
                </c:pt>
                <c:pt idx="548">
                  <c:v>0.5</c:v>
                </c:pt>
                <c:pt idx="549">
                  <c:v>0.5</c:v>
                </c:pt>
                <c:pt idx="550">
                  <c:v>0.0</c:v>
                </c:pt>
                <c:pt idx="551">
                  <c:v>0.5</c:v>
                </c:pt>
                <c:pt idx="552">
                  <c:v>0.5</c:v>
                </c:pt>
                <c:pt idx="553">
                  <c:v>0.0</c:v>
                </c:pt>
                <c:pt idx="554">
                  <c:v>0.5</c:v>
                </c:pt>
                <c:pt idx="555">
                  <c:v>0.5</c:v>
                </c:pt>
                <c:pt idx="556">
                  <c:v>0.5</c:v>
                </c:pt>
                <c:pt idx="557">
                  <c:v>0.5</c:v>
                </c:pt>
                <c:pt idx="558">
                  <c:v>1.0</c:v>
                </c:pt>
                <c:pt idx="559">
                  <c:v>0.5</c:v>
                </c:pt>
                <c:pt idx="560">
                  <c:v>0.5</c:v>
                </c:pt>
                <c:pt idx="561">
                  <c:v>1.0</c:v>
                </c:pt>
                <c:pt idx="562">
                  <c:v>1.0</c:v>
                </c:pt>
                <c:pt idx="563">
                  <c:v>0.0</c:v>
                </c:pt>
                <c:pt idx="564">
                  <c:v>1.0</c:v>
                </c:pt>
                <c:pt idx="565">
                  <c:v>0.5</c:v>
                </c:pt>
                <c:pt idx="566">
                  <c:v>1.0</c:v>
                </c:pt>
                <c:pt idx="567">
                  <c:v>0.0</c:v>
                </c:pt>
                <c:pt idx="568">
                  <c:v>0.0</c:v>
                </c:pt>
                <c:pt idx="569">
                  <c:v>0.0</c:v>
                </c:pt>
                <c:pt idx="570">
                  <c:v>0.0</c:v>
                </c:pt>
                <c:pt idx="571">
                  <c:v>0.5</c:v>
                </c:pt>
                <c:pt idx="572">
                  <c:v>0.5</c:v>
                </c:pt>
                <c:pt idx="573">
                  <c:v>0.0</c:v>
                </c:pt>
                <c:pt idx="574">
                  <c:v>0.0</c:v>
                </c:pt>
                <c:pt idx="575">
                  <c:v>0.5</c:v>
                </c:pt>
                <c:pt idx="576">
                  <c:v>0.5</c:v>
                </c:pt>
                <c:pt idx="577">
                  <c:v>0.5</c:v>
                </c:pt>
                <c:pt idx="578">
                  <c:v>1.0</c:v>
                </c:pt>
                <c:pt idx="579">
                  <c:v>0.5</c:v>
                </c:pt>
                <c:pt idx="580">
                  <c:v>0.0</c:v>
                </c:pt>
                <c:pt idx="581">
                  <c:v>0.5</c:v>
                </c:pt>
                <c:pt idx="582">
                  <c:v>0.0</c:v>
                </c:pt>
                <c:pt idx="583">
                  <c:v>0.0</c:v>
                </c:pt>
                <c:pt idx="584">
                  <c:v>0.5</c:v>
                </c:pt>
                <c:pt idx="585">
                  <c:v>1.0</c:v>
                </c:pt>
                <c:pt idx="586">
                  <c:v>1.0</c:v>
                </c:pt>
                <c:pt idx="587">
                  <c:v>0.5</c:v>
                </c:pt>
                <c:pt idx="588">
                  <c:v>0.5</c:v>
                </c:pt>
                <c:pt idx="589">
                  <c:v>0.5</c:v>
                </c:pt>
                <c:pt idx="590">
                  <c:v>1.0</c:v>
                </c:pt>
                <c:pt idx="591">
                  <c:v>0.5</c:v>
                </c:pt>
                <c:pt idx="592">
                  <c:v>0.5</c:v>
                </c:pt>
                <c:pt idx="593">
                  <c:v>0.0</c:v>
                </c:pt>
                <c:pt idx="594">
                  <c:v>1.0</c:v>
                </c:pt>
                <c:pt idx="595">
                  <c:v>0.5</c:v>
                </c:pt>
                <c:pt idx="596">
                  <c:v>0.5</c:v>
                </c:pt>
                <c:pt idx="597">
                  <c:v>1.0</c:v>
                </c:pt>
                <c:pt idx="598">
                  <c:v>1.0</c:v>
                </c:pt>
                <c:pt idx="599">
                  <c:v>0.0</c:v>
                </c:pt>
                <c:pt idx="600">
                  <c:v>1.0</c:v>
                </c:pt>
                <c:pt idx="601">
                  <c:v>1.0</c:v>
                </c:pt>
                <c:pt idx="602">
                  <c:v>1.0</c:v>
                </c:pt>
                <c:pt idx="603">
                  <c:v>1.0</c:v>
                </c:pt>
                <c:pt idx="604">
                  <c:v>0.0</c:v>
                </c:pt>
                <c:pt idx="605">
                  <c:v>1.0</c:v>
                </c:pt>
                <c:pt idx="606">
                  <c:v>0.0</c:v>
                </c:pt>
                <c:pt idx="607">
                  <c:v>1.0</c:v>
                </c:pt>
                <c:pt idx="608">
                  <c:v>1.0</c:v>
                </c:pt>
                <c:pt idx="609">
                  <c:v>1.0</c:v>
                </c:pt>
                <c:pt idx="610">
                  <c:v>1.0</c:v>
                </c:pt>
                <c:pt idx="611">
                  <c:v>1.0</c:v>
                </c:pt>
                <c:pt idx="612">
                  <c:v>1.0</c:v>
                </c:pt>
                <c:pt idx="613">
                  <c:v>1.0</c:v>
                </c:pt>
                <c:pt idx="614">
                  <c:v>1.0</c:v>
                </c:pt>
                <c:pt idx="615">
                  <c:v>1.0</c:v>
                </c:pt>
                <c:pt idx="616">
                  <c:v>1.0</c:v>
                </c:pt>
                <c:pt idx="617">
                  <c:v>1.0</c:v>
                </c:pt>
                <c:pt idx="618">
                  <c:v>1.0</c:v>
                </c:pt>
                <c:pt idx="619">
                  <c:v>1.0</c:v>
                </c:pt>
                <c:pt idx="620">
                  <c:v>1.0</c:v>
                </c:pt>
                <c:pt idx="621">
                  <c:v>1.0</c:v>
                </c:pt>
                <c:pt idx="622">
                  <c:v>1.0</c:v>
                </c:pt>
                <c:pt idx="623">
                  <c:v>0.0</c:v>
                </c:pt>
                <c:pt idx="624">
                  <c:v>1.0</c:v>
                </c:pt>
                <c:pt idx="625">
                  <c:v>1.0</c:v>
                </c:pt>
                <c:pt idx="626">
                  <c:v>1.0</c:v>
                </c:pt>
                <c:pt idx="627">
                  <c:v>1.0</c:v>
                </c:pt>
                <c:pt idx="628">
                  <c:v>1.0</c:v>
                </c:pt>
                <c:pt idx="629">
                  <c:v>1.0</c:v>
                </c:pt>
                <c:pt idx="630">
                  <c:v>0.0</c:v>
                </c:pt>
                <c:pt idx="631">
                  <c:v>1.0</c:v>
                </c:pt>
                <c:pt idx="632">
                  <c:v>1.0</c:v>
                </c:pt>
                <c:pt idx="633">
                  <c:v>1.0</c:v>
                </c:pt>
                <c:pt idx="634">
                  <c:v>1.0</c:v>
                </c:pt>
                <c:pt idx="635">
                  <c:v>1.0</c:v>
                </c:pt>
                <c:pt idx="636">
                  <c:v>0.0</c:v>
                </c:pt>
                <c:pt idx="637">
                  <c:v>0.0</c:v>
                </c:pt>
                <c:pt idx="638">
                  <c:v>1.0</c:v>
                </c:pt>
                <c:pt idx="639">
                  <c:v>1.0</c:v>
                </c:pt>
                <c:pt idx="640">
                  <c:v>1.0</c:v>
                </c:pt>
                <c:pt idx="641">
                  <c:v>1.0</c:v>
                </c:pt>
                <c:pt idx="642">
                  <c:v>1.0</c:v>
                </c:pt>
                <c:pt idx="643">
                  <c:v>1.0</c:v>
                </c:pt>
                <c:pt idx="644">
                  <c:v>1.0</c:v>
                </c:pt>
                <c:pt idx="645">
                  <c:v>1.0</c:v>
                </c:pt>
                <c:pt idx="646">
                  <c:v>1.0</c:v>
                </c:pt>
                <c:pt idx="647">
                  <c:v>1.0</c:v>
                </c:pt>
                <c:pt idx="648">
                  <c:v>1.0</c:v>
                </c:pt>
                <c:pt idx="649">
                  <c:v>0.0</c:v>
                </c:pt>
                <c:pt idx="650">
                  <c:v>1.0</c:v>
                </c:pt>
                <c:pt idx="651">
                  <c:v>1.0</c:v>
                </c:pt>
                <c:pt idx="652">
                  <c:v>1.0</c:v>
                </c:pt>
                <c:pt idx="653">
                  <c:v>0.0</c:v>
                </c:pt>
                <c:pt idx="654">
                  <c:v>1.0</c:v>
                </c:pt>
                <c:pt idx="655">
                  <c:v>1.0</c:v>
                </c:pt>
                <c:pt idx="656">
                  <c:v>1.0</c:v>
                </c:pt>
                <c:pt idx="657">
                  <c:v>1.0</c:v>
                </c:pt>
                <c:pt idx="658">
                  <c:v>1.0</c:v>
                </c:pt>
                <c:pt idx="659">
                  <c:v>0.0</c:v>
                </c:pt>
                <c:pt idx="660">
                  <c:v>1.0</c:v>
                </c:pt>
                <c:pt idx="661">
                  <c:v>1.0</c:v>
                </c:pt>
                <c:pt idx="662">
                  <c:v>1.0</c:v>
                </c:pt>
                <c:pt idx="663">
                  <c:v>0.0</c:v>
                </c:pt>
                <c:pt idx="664">
                  <c:v>1.0</c:v>
                </c:pt>
                <c:pt idx="665">
                  <c:v>0.0</c:v>
                </c:pt>
                <c:pt idx="666">
                  <c:v>1.0</c:v>
                </c:pt>
                <c:pt idx="667">
                  <c:v>1.0</c:v>
                </c:pt>
                <c:pt idx="668">
                  <c:v>1.0</c:v>
                </c:pt>
                <c:pt idx="669">
                  <c:v>1.0</c:v>
                </c:pt>
                <c:pt idx="670">
                  <c:v>1.0</c:v>
                </c:pt>
                <c:pt idx="671">
                  <c:v>1.0</c:v>
                </c:pt>
                <c:pt idx="672">
                  <c:v>1.0</c:v>
                </c:pt>
                <c:pt idx="673">
                  <c:v>1.0</c:v>
                </c:pt>
                <c:pt idx="674">
                  <c:v>1.0</c:v>
                </c:pt>
                <c:pt idx="675">
                  <c:v>1.0</c:v>
                </c:pt>
                <c:pt idx="676">
                  <c:v>1.0</c:v>
                </c:pt>
                <c:pt idx="677">
                  <c:v>1.0</c:v>
                </c:pt>
                <c:pt idx="678">
                  <c:v>1.0</c:v>
                </c:pt>
                <c:pt idx="679">
                  <c:v>1.0</c:v>
                </c:pt>
                <c:pt idx="680">
                  <c:v>1.0</c:v>
                </c:pt>
                <c:pt idx="681">
                  <c:v>1.0</c:v>
                </c:pt>
                <c:pt idx="682">
                  <c:v>1.0</c:v>
                </c:pt>
                <c:pt idx="683">
                  <c:v>1.0</c:v>
                </c:pt>
                <c:pt idx="684">
                  <c:v>1.0</c:v>
                </c:pt>
                <c:pt idx="685">
                  <c:v>1.0</c:v>
                </c:pt>
                <c:pt idx="686">
                  <c:v>1.0</c:v>
                </c:pt>
                <c:pt idx="687">
                  <c:v>1.0</c:v>
                </c:pt>
                <c:pt idx="688">
                  <c:v>1.0</c:v>
                </c:pt>
                <c:pt idx="689">
                  <c:v>1.0</c:v>
                </c:pt>
                <c:pt idx="690">
                  <c:v>1.0</c:v>
                </c:pt>
                <c:pt idx="691">
                  <c:v>1.0</c:v>
                </c:pt>
                <c:pt idx="692">
                  <c:v>1.0</c:v>
                </c:pt>
                <c:pt idx="693">
                  <c:v>1.0</c:v>
                </c:pt>
                <c:pt idx="694">
                  <c:v>1.0</c:v>
                </c:pt>
                <c:pt idx="695">
                  <c:v>1.0</c:v>
                </c:pt>
                <c:pt idx="696">
                  <c:v>1.0</c:v>
                </c:pt>
                <c:pt idx="697">
                  <c:v>1.0</c:v>
                </c:pt>
                <c:pt idx="698">
                  <c:v>1.0</c:v>
                </c:pt>
                <c:pt idx="699">
                  <c:v>1.0</c:v>
                </c:pt>
                <c:pt idx="700">
                  <c:v>1.0</c:v>
                </c:pt>
                <c:pt idx="701">
                  <c:v>1.0</c:v>
                </c:pt>
                <c:pt idx="702">
                  <c:v>1.0</c:v>
                </c:pt>
                <c:pt idx="703">
                  <c:v>1.0</c:v>
                </c:pt>
                <c:pt idx="704">
                  <c:v>1.0</c:v>
                </c:pt>
                <c:pt idx="705">
                  <c:v>1.0</c:v>
                </c:pt>
                <c:pt idx="706">
                  <c:v>1.0</c:v>
                </c:pt>
                <c:pt idx="707">
                  <c:v>1.0</c:v>
                </c:pt>
                <c:pt idx="708">
                  <c:v>1.0</c:v>
                </c:pt>
                <c:pt idx="709">
                  <c:v>1.0</c:v>
                </c:pt>
                <c:pt idx="710">
                  <c:v>1.0</c:v>
                </c:pt>
                <c:pt idx="711">
                  <c:v>1.0</c:v>
                </c:pt>
                <c:pt idx="712">
                  <c:v>1.0</c:v>
                </c:pt>
                <c:pt idx="713">
                  <c:v>0.5</c:v>
                </c:pt>
                <c:pt idx="714">
                  <c:v>1.0</c:v>
                </c:pt>
                <c:pt idx="715">
                  <c:v>1.0</c:v>
                </c:pt>
                <c:pt idx="716">
                  <c:v>1.0</c:v>
                </c:pt>
                <c:pt idx="717">
                  <c:v>1.0</c:v>
                </c:pt>
                <c:pt idx="718">
                  <c:v>1.0</c:v>
                </c:pt>
                <c:pt idx="719">
                  <c:v>1.0</c:v>
                </c:pt>
                <c:pt idx="720">
                  <c:v>1.0</c:v>
                </c:pt>
                <c:pt idx="721">
                  <c:v>1.0</c:v>
                </c:pt>
                <c:pt idx="722">
                  <c:v>1.0</c:v>
                </c:pt>
                <c:pt idx="723">
                  <c:v>1.0</c:v>
                </c:pt>
                <c:pt idx="724">
                  <c:v>1.0</c:v>
                </c:pt>
                <c:pt idx="725">
                  <c:v>1.0</c:v>
                </c:pt>
                <c:pt idx="726">
                  <c:v>1.0</c:v>
                </c:pt>
                <c:pt idx="727">
                  <c:v>1.0</c:v>
                </c:pt>
                <c:pt idx="728">
                  <c:v>1.0</c:v>
                </c:pt>
                <c:pt idx="729">
                  <c:v>1.0</c:v>
                </c:pt>
                <c:pt idx="730">
                  <c:v>1.0</c:v>
                </c:pt>
                <c:pt idx="731">
                  <c:v>1.0</c:v>
                </c:pt>
                <c:pt idx="732">
                  <c:v>1.0</c:v>
                </c:pt>
                <c:pt idx="733">
                  <c:v>1.0</c:v>
                </c:pt>
                <c:pt idx="734">
                  <c:v>0.5</c:v>
                </c:pt>
                <c:pt idx="735">
                  <c:v>1.0</c:v>
                </c:pt>
                <c:pt idx="736">
                  <c:v>1.0</c:v>
                </c:pt>
                <c:pt idx="737">
                  <c:v>1.0</c:v>
                </c:pt>
                <c:pt idx="738">
                  <c:v>1.0</c:v>
                </c:pt>
                <c:pt idx="739">
                  <c:v>1.0</c:v>
                </c:pt>
                <c:pt idx="740">
                  <c:v>1.0</c:v>
                </c:pt>
                <c:pt idx="741">
                  <c:v>1.0</c:v>
                </c:pt>
                <c:pt idx="742">
                  <c:v>0.5</c:v>
                </c:pt>
                <c:pt idx="743">
                  <c:v>1.0</c:v>
                </c:pt>
                <c:pt idx="744">
                  <c:v>1.0</c:v>
                </c:pt>
                <c:pt idx="745">
                  <c:v>1.0</c:v>
                </c:pt>
                <c:pt idx="746">
                  <c:v>1.0</c:v>
                </c:pt>
                <c:pt idx="747">
                  <c:v>1.0</c:v>
                </c:pt>
                <c:pt idx="748">
                  <c:v>0.5</c:v>
                </c:pt>
                <c:pt idx="749">
                  <c:v>0.5</c:v>
                </c:pt>
                <c:pt idx="750">
                  <c:v>0.5</c:v>
                </c:pt>
                <c:pt idx="751">
                  <c:v>0.5</c:v>
                </c:pt>
                <c:pt idx="752">
                  <c:v>0.5</c:v>
                </c:pt>
                <c:pt idx="753">
                  <c:v>0.5</c:v>
                </c:pt>
                <c:pt idx="754">
                  <c:v>0.5</c:v>
                </c:pt>
                <c:pt idx="755">
                  <c:v>0.5</c:v>
                </c:pt>
                <c:pt idx="756">
                  <c:v>0.5</c:v>
                </c:pt>
                <c:pt idx="757">
                  <c:v>0.5</c:v>
                </c:pt>
                <c:pt idx="758">
                  <c:v>0.0</c:v>
                </c:pt>
                <c:pt idx="759">
                  <c:v>0.5</c:v>
                </c:pt>
                <c:pt idx="760">
                  <c:v>0.5</c:v>
                </c:pt>
                <c:pt idx="761">
                  <c:v>0.5</c:v>
                </c:pt>
                <c:pt idx="762">
                  <c:v>0.5</c:v>
                </c:pt>
                <c:pt idx="763">
                  <c:v>1.0</c:v>
                </c:pt>
                <c:pt idx="764">
                  <c:v>0.5</c:v>
                </c:pt>
                <c:pt idx="765">
                  <c:v>0.5</c:v>
                </c:pt>
                <c:pt idx="766">
                  <c:v>1.0</c:v>
                </c:pt>
                <c:pt idx="767">
                  <c:v>0.5</c:v>
                </c:pt>
                <c:pt idx="768">
                  <c:v>0.5</c:v>
                </c:pt>
                <c:pt idx="769">
                  <c:v>0.5</c:v>
                </c:pt>
                <c:pt idx="770">
                  <c:v>0.5</c:v>
                </c:pt>
                <c:pt idx="771">
                  <c:v>0.5</c:v>
                </c:pt>
                <c:pt idx="772">
                  <c:v>0.5</c:v>
                </c:pt>
                <c:pt idx="773">
                  <c:v>0.5</c:v>
                </c:pt>
                <c:pt idx="774">
                  <c:v>0.5</c:v>
                </c:pt>
                <c:pt idx="775">
                  <c:v>0.5</c:v>
                </c:pt>
                <c:pt idx="776">
                  <c:v>0.5</c:v>
                </c:pt>
                <c:pt idx="777">
                  <c:v>0.5</c:v>
                </c:pt>
                <c:pt idx="778">
                  <c:v>0.5</c:v>
                </c:pt>
                <c:pt idx="779">
                  <c:v>0.5</c:v>
                </c:pt>
                <c:pt idx="780">
                  <c:v>0.5</c:v>
                </c:pt>
                <c:pt idx="781">
                  <c:v>0.5</c:v>
                </c:pt>
                <c:pt idx="782">
                  <c:v>0.5</c:v>
                </c:pt>
                <c:pt idx="783">
                  <c:v>1.0</c:v>
                </c:pt>
                <c:pt idx="784">
                  <c:v>0.5</c:v>
                </c:pt>
                <c:pt idx="785">
                  <c:v>1.0</c:v>
                </c:pt>
                <c:pt idx="786">
                  <c:v>1.0</c:v>
                </c:pt>
                <c:pt idx="787">
                  <c:v>0.5</c:v>
                </c:pt>
                <c:pt idx="788">
                  <c:v>0.0</c:v>
                </c:pt>
                <c:pt idx="789">
                  <c:v>0.5</c:v>
                </c:pt>
                <c:pt idx="790">
                  <c:v>0.0</c:v>
                </c:pt>
                <c:pt idx="791">
                  <c:v>1.0</c:v>
                </c:pt>
                <c:pt idx="792">
                  <c:v>0.5</c:v>
                </c:pt>
                <c:pt idx="793">
                  <c:v>0.5</c:v>
                </c:pt>
                <c:pt idx="794">
                  <c:v>0.5</c:v>
                </c:pt>
                <c:pt idx="795">
                  <c:v>0.5</c:v>
                </c:pt>
                <c:pt idx="796">
                  <c:v>0.5</c:v>
                </c:pt>
                <c:pt idx="797">
                  <c:v>0.5</c:v>
                </c:pt>
                <c:pt idx="798">
                  <c:v>0.0</c:v>
                </c:pt>
                <c:pt idx="799">
                  <c:v>0.5</c:v>
                </c:pt>
                <c:pt idx="800">
                  <c:v>0.5</c:v>
                </c:pt>
                <c:pt idx="801">
                  <c:v>0.5</c:v>
                </c:pt>
                <c:pt idx="802">
                  <c:v>0.5</c:v>
                </c:pt>
                <c:pt idx="803">
                  <c:v>0.5</c:v>
                </c:pt>
                <c:pt idx="804">
                  <c:v>0.5</c:v>
                </c:pt>
                <c:pt idx="805">
                  <c:v>0.5</c:v>
                </c:pt>
                <c:pt idx="806">
                  <c:v>0.5</c:v>
                </c:pt>
                <c:pt idx="807">
                  <c:v>0.5</c:v>
                </c:pt>
                <c:pt idx="808">
                  <c:v>0.5</c:v>
                </c:pt>
                <c:pt idx="809">
                  <c:v>0.5</c:v>
                </c:pt>
                <c:pt idx="810">
                  <c:v>0.5</c:v>
                </c:pt>
                <c:pt idx="811">
                  <c:v>0.5</c:v>
                </c:pt>
                <c:pt idx="812">
                  <c:v>0.5</c:v>
                </c:pt>
                <c:pt idx="813">
                  <c:v>0.5</c:v>
                </c:pt>
                <c:pt idx="814">
                  <c:v>0.5</c:v>
                </c:pt>
                <c:pt idx="815">
                  <c:v>1.0</c:v>
                </c:pt>
                <c:pt idx="816">
                  <c:v>0.5</c:v>
                </c:pt>
                <c:pt idx="817">
                  <c:v>0.5</c:v>
                </c:pt>
                <c:pt idx="818">
                  <c:v>0.5</c:v>
                </c:pt>
                <c:pt idx="819">
                  <c:v>1.0</c:v>
                </c:pt>
                <c:pt idx="820">
                  <c:v>0.5</c:v>
                </c:pt>
                <c:pt idx="821">
                  <c:v>0.5</c:v>
                </c:pt>
                <c:pt idx="822">
                  <c:v>1.0</c:v>
                </c:pt>
                <c:pt idx="823">
                  <c:v>1.0</c:v>
                </c:pt>
                <c:pt idx="824">
                  <c:v>1.0</c:v>
                </c:pt>
                <c:pt idx="825">
                  <c:v>1.0</c:v>
                </c:pt>
                <c:pt idx="826">
                  <c:v>1.0</c:v>
                </c:pt>
                <c:pt idx="827">
                  <c:v>1.0</c:v>
                </c:pt>
                <c:pt idx="828">
                  <c:v>1.0</c:v>
                </c:pt>
                <c:pt idx="829">
                  <c:v>1.0</c:v>
                </c:pt>
                <c:pt idx="830">
                  <c:v>1.0</c:v>
                </c:pt>
                <c:pt idx="831">
                  <c:v>1.0</c:v>
                </c:pt>
                <c:pt idx="832">
                  <c:v>1.0</c:v>
                </c:pt>
                <c:pt idx="833">
                  <c:v>1.0</c:v>
                </c:pt>
                <c:pt idx="834">
                  <c:v>1.0</c:v>
                </c:pt>
                <c:pt idx="835">
                  <c:v>1.0</c:v>
                </c:pt>
                <c:pt idx="836">
                  <c:v>1.0</c:v>
                </c:pt>
                <c:pt idx="837">
                  <c:v>1.0</c:v>
                </c:pt>
                <c:pt idx="838">
                  <c:v>1.0</c:v>
                </c:pt>
                <c:pt idx="839">
                  <c:v>1.0</c:v>
                </c:pt>
                <c:pt idx="840">
                  <c:v>1.0</c:v>
                </c:pt>
                <c:pt idx="841">
                  <c:v>1.0</c:v>
                </c:pt>
                <c:pt idx="842">
                  <c:v>1.0</c:v>
                </c:pt>
                <c:pt idx="843">
                  <c:v>1.0</c:v>
                </c:pt>
                <c:pt idx="844">
                  <c:v>1.0</c:v>
                </c:pt>
                <c:pt idx="845">
                  <c:v>1.0</c:v>
                </c:pt>
                <c:pt idx="846">
                  <c:v>1.0</c:v>
                </c:pt>
                <c:pt idx="847">
                  <c:v>1.0</c:v>
                </c:pt>
                <c:pt idx="848">
                  <c:v>1.0</c:v>
                </c:pt>
                <c:pt idx="849">
                  <c:v>1.0</c:v>
                </c:pt>
                <c:pt idx="850">
                  <c:v>1.0</c:v>
                </c:pt>
                <c:pt idx="851">
                  <c:v>1.0</c:v>
                </c:pt>
                <c:pt idx="852">
                  <c:v>1.0</c:v>
                </c:pt>
                <c:pt idx="853">
                  <c:v>1.0</c:v>
                </c:pt>
                <c:pt idx="854">
                  <c:v>1.0</c:v>
                </c:pt>
                <c:pt idx="855">
                  <c:v>1.0</c:v>
                </c:pt>
                <c:pt idx="856">
                  <c:v>1.0</c:v>
                </c:pt>
                <c:pt idx="857">
                  <c:v>1.0</c:v>
                </c:pt>
                <c:pt idx="858">
                  <c:v>1.0</c:v>
                </c:pt>
                <c:pt idx="859">
                  <c:v>1.0</c:v>
                </c:pt>
                <c:pt idx="860">
                  <c:v>1.0</c:v>
                </c:pt>
                <c:pt idx="861">
                  <c:v>1.0</c:v>
                </c:pt>
                <c:pt idx="862">
                  <c:v>1.0</c:v>
                </c:pt>
                <c:pt idx="863">
                  <c:v>1.0</c:v>
                </c:pt>
                <c:pt idx="864">
                  <c:v>1.0</c:v>
                </c:pt>
                <c:pt idx="865">
                  <c:v>1.0</c:v>
                </c:pt>
                <c:pt idx="866">
                  <c:v>1.0</c:v>
                </c:pt>
                <c:pt idx="867">
                  <c:v>1.0</c:v>
                </c:pt>
                <c:pt idx="868">
                  <c:v>1.0</c:v>
                </c:pt>
                <c:pt idx="869">
                  <c:v>1.0</c:v>
                </c:pt>
                <c:pt idx="870">
                  <c:v>1.0</c:v>
                </c:pt>
                <c:pt idx="871">
                  <c:v>1.0</c:v>
                </c:pt>
                <c:pt idx="872">
                  <c:v>1.0</c:v>
                </c:pt>
                <c:pt idx="873">
                  <c:v>1.0</c:v>
                </c:pt>
                <c:pt idx="874">
                  <c:v>1.0</c:v>
                </c:pt>
                <c:pt idx="875">
                  <c:v>1.0</c:v>
                </c:pt>
                <c:pt idx="876">
                  <c:v>1.0</c:v>
                </c:pt>
                <c:pt idx="877">
                  <c:v>1.0</c:v>
                </c:pt>
                <c:pt idx="878">
                  <c:v>1.0</c:v>
                </c:pt>
                <c:pt idx="879">
                  <c:v>1.0</c:v>
                </c:pt>
                <c:pt idx="880">
                  <c:v>1.0</c:v>
                </c:pt>
                <c:pt idx="881">
                  <c:v>1.0</c:v>
                </c:pt>
                <c:pt idx="882">
                  <c:v>1.0</c:v>
                </c:pt>
                <c:pt idx="883">
                  <c:v>1.0</c:v>
                </c:pt>
                <c:pt idx="884">
                  <c:v>0.0</c:v>
                </c:pt>
                <c:pt idx="885">
                  <c:v>1.0</c:v>
                </c:pt>
                <c:pt idx="886">
                  <c:v>1.0</c:v>
                </c:pt>
                <c:pt idx="887">
                  <c:v>1.0</c:v>
                </c:pt>
                <c:pt idx="888">
                  <c:v>1.0</c:v>
                </c:pt>
                <c:pt idx="889">
                  <c:v>1.0</c:v>
                </c:pt>
                <c:pt idx="890">
                  <c:v>1.0</c:v>
                </c:pt>
                <c:pt idx="891">
                  <c:v>1.0</c:v>
                </c:pt>
                <c:pt idx="892">
                  <c:v>1.0</c:v>
                </c:pt>
                <c:pt idx="893">
                  <c:v>1.0</c:v>
                </c:pt>
                <c:pt idx="894">
                  <c:v>1.0</c:v>
                </c:pt>
                <c:pt idx="895">
                  <c:v>1.0</c:v>
                </c:pt>
                <c:pt idx="896">
                  <c:v>1.0</c:v>
                </c:pt>
                <c:pt idx="897">
                  <c:v>1.0</c:v>
                </c:pt>
              </c:numCache>
            </c:numRef>
          </c:yVal>
          <c:smooth val="0"/>
        </c:ser>
        <c:ser>
          <c:idx val="1"/>
          <c:order val="1"/>
          <c:spPr>
            <a:ln w="25400">
              <a:noFill/>
            </a:ln>
            <a:effectLst/>
          </c:spPr>
          <c:marker>
            <c:symbol val="circle"/>
            <c:size val="3"/>
            <c:spPr>
              <a:solidFill>
                <a:srgbClr val="3266FF"/>
              </a:solidFill>
              <a:ln w="0">
                <a:solidFill>
                  <a:srgbClr val="3266FF"/>
                </a:solidFill>
                <a:prstDash val="solid"/>
              </a:ln>
            </c:spPr>
          </c:marker>
          <c:xVal>
            <c:numLit>
              <c:formatCode>General</c:formatCode>
              <c:ptCount val="1"/>
              <c:pt idx="0">
                <c:v>0.933333333333332</c:v>
              </c:pt>
            </c:numLit>
          </c:xVal>
          <c:yVal>
            <c:numLit>
              <c:formatCode>General</c:formatCode>
              <c:ptCount val="1"/>
              <c:pt idx="0">
                <c:v>1.0</c:v>
              </c:pt>
            </c:numLit>
          </c:yVal>
          <c:smooth val="0"/>
        </c:ser>
        <c:ser>
          <c:idx val="2"/>
          <c:order val="2"/>
          <c:spPr>
            <a:ln w="12700">
              <a:solidFill>
                <a:srgbClr val="C0C0C0"/>
              </a:solidFill>
              <a:prstDash val="solid"/>
            </a:ln>
            <a:effectLst/>
          </c:spPr>
          <c:marker>
            <c:symbol val="none"/>
          </c:marker>
          <c:xVal>
            <c:numRef>
              <c:f>ANOVA_HID19!$B$1:$B$70</c:f>
              <c:numCache>
                <c:formatCode>General</c:formatCode>
                <c:ptCount val="70"/>
                <c:pt idx="0">
                  <c:v>0.449866666666668</c:v>
                </c:pt>
                <c:pt idx="1">
                  <c:v>0.460776811594204</c:v>
                </c:pt>
                <c:pt idx="2">
                  <c:v>0.47168695652174</c:v>
                </c:pt>
                <c:pt idx="3">
                  <c:v>0.482597101449277</c:v>
                </c:pt>
                <c:pt idx="4">
                  <c:v>0.493507246376813</c:v>
                </c:pt>
                <c:pt idx="5">
                  <c:v>0.504417391304349</c:v>
                </c:pt>
                <c:pt idx="6">
                  <c:v>0.515327536231885</c:v>
                </c:pt>
                <c:pt idx="7">
                  <c:v>0.526237681159421</c:v>
                </c:pt>
                <c:pt idx="8">
                  <c:v>0.537147826086958</c:v>
                </c:pt>
                <c:pt idx="9">
                  <c:v>0.548057971014494</c:v>
                </c:pt>
                <c:pt idx="10">
                  <c:v>0.55896811594203</c:v>
                </c:pt>
                <c:pt idx="11">
                  <c:v>0.569878260869566</c:v>
                </c:pt>
                <c:pt idx="12">
                  <c:v>0.580788405797102</c:v>
                </c:pt>
                <c:pt idx="13">
                  <c:v>0.591698550724639</c:v>
                </c:pt>
                <c:pt idx="14">
                  <c:v>0.602608695652175</c:v>
                </c:pt>
                <c:pt idx="15">
                  <c:v>0.613518840579711</c:v>
                </c:pt>
                <c:pt idx="16">
                  <c:v>0.624428985507247</c:v>
                </c:pt>
                <c:pt idx="17">
                  <c:v>0.635339130434783</c:v>
                </c:pt>
                <c:pt idx="18">
                  <c:v>0.64624927536232</c:v>
                </c:pt>
                <c:pt idx="19">
                  <c:v>0.657159420289856</c:v>
                </c:pt>
                <c:pt idx="20">
                  <c:v>0.668069565217392</c:v>
                </c:pt>
                <c:pt idx="21">
                  <c:v>0.678979710144928</c:v>
                </c:pt>
                <c:pt idx="22">
                  <c:v>0.689889855072464</c:v>
                </c:pt>
                <c:pt idx="23">
                  <c:v>0.700800000000001</c:v>
                </c:pt>
                <c:pt idx="24">
                  <c:v>0.711710144927537</c:v>
                </c:pt>
                <c:pt idx="25">
                  <c:v>0.722620289855073</c:v>
                </c:pt>
                <c:pt idx="26">
                  <c:v>0.733530434782609</c:v>
                </c:pt>
                <c:pt idx="27">
                  <c:v>0.744440579710145</c:v>
                </c:pt>
                <c:pt idx="28">
                  <c:v>0.755350724637682</c:v>
                </c:pt>
                <c:pt idx="29">
                  <c:v>0.766260869565218</c:v>
                </c:pt>
                <c:pt idx="30">
                  <c:v>0.777171014492754</c:v>
                </c:pt>
                <c:pt idx="31">
                  <c:v>0.78808115942029</c:v>
                </c:pt>
                <c:pt idx="32">
                  <c:v>0.798991304347826</c:v>
                </c:pt>
                <c:pt idx="33">
                  <c:v>0.809901449275363</c:v>
                </c:pt>
                <c:pt idx="34">
                  <c:v>0.820811594202899</c:v>
                </c:pt>
                <c:pt idx="35">
                  <c:v>0.831721739130435</c:v>
                </c:pt>
                <c:pt idx="36">
                  <c:v>0.842631884057971</c:v>
                </c:pt>
                <c:pt idx="37">
                  <c:v>0.853542028985507</c:v>
                </c:pt>
                <c:pt idx="38">
                  <c:v>0.864452173913044</c:v>
                </c:pt>
                <c:pt idx="39">
                  <c:v>0.87536231884058</c:v>
                </c:pt>
                <c:pt idx="40">
                  <c:v>0.886272463768116</c:v>
                </c:pt>
                <c:pt idx="41">
                  <c:v>0.897182608695652</c:v>
                </c:pt>
                <c:pt idx="42">
                  <c:v>0.908092753623188</c:v>
                </c:pt>
                <c:pt idx="43">
                  <c:v>0.919002898550725</c:v>
                </c:pt>
                <c:pt idx="44">
                  <c:v>0.929913043478261</c:v>
                </c:pt>
                <c:pt idx="45">
                  <c:v>0.940823188405797</c:v>
                </c:pt>
                <c:pt idx="46">
                  <c:v>0.951733333333333</c:v>
                </c:pt>
                <c:pt idx="47">
                  <c:v>0.962643478260869</c:v>
                </c:pt>
                <c:pt idx="48">
                  <c:v>0.973553623188406</c:v>
                </c:pt>
                <c:pt idx="49">
                  <c:v>0.984463768115942</c:v>
                </c:pt>
                <c:pt idx="50">
                  <c:v>0.995373913043478</c:v>
                </c:pt>
                <c:pt idx="51">
                  <c:v>1.006284057971014</c:v>
                </c:pt>
                <c:pt idx="52">
                  <c:v>1.017194202898551</c:v>
                </c:pt>
                <c:pt idx="53">
                  <c:v>1.028104347826087</c:v>
                </c:pt>
                <c:pt idx="54">
                  <c:v>1.039014492753623</c:v>
                </c:pt>
                <c:pt idx="55">
                  <c:v>1.049924637681159</c:v>
                </c:pt>
                <c:pt idx="56">
                  <c:v>1.060834782608695</c:v>
                </c:pt>
                <c:pt idx="57">
                  <c:v>1.071744927536231</c:v>
                </c:pt>
                <c:pt idx="58">
                  <c:v>1.082655072463768</c:v>
                </c:pt>
                <c:pt idx="59">
                  <c:v>1.093565217391304</c:v>
                </c:pt>
                <c:pt idx="60">
                  <c:v>1.10447536231884</c:v>
                </c:pt>
                <c:pt idx="61">
                  <c:v>1.115385507246376</c:v>
                </c:pt>
                <c:pt idx="62">
                  <c:v>1.126295652173912</c:v>
                </c:pt>
                <c:pt idx="63">
                  <c:v>1.137205797101449</c:v>
                </c:pt>
                <c:pt idx="64">
                  <c:v>1.148115942028985</c:v>
                </c:pt>
                <c:pt idx="65">
                  <c:v>1.159026086956521</c:v>
                </c:pt>
                <c:pt idx="66">
                  <c:v>1.169936231884057</c:v>
                </c:pt>
                <c:pt idx="67">
                  <c:v>1.180846376811594</c:v>
                </c:pt>
                <c:pt idx="68">
                  <c:v>1.19175652173913</c:v>
                </c:pt>
                <c:pt idx="69">
                  <c:v>1.202666666666666</c:v>
                </c:pt>
              </c:numCache>
            </c:numRef>
          </c:xVal>
          <c:yVal>
            <c:numRef>
              <c:f>ANOVA_HID19!$C$1:$C$70</c:f>
              <c:numCache>
                <c:formatCode>General</c:formatCode>
                <c:ptCount val="70"/>
                <c:pt idx="0">
                  <c:v>-0.0660193468800741</c:v>
                </c:pt>
                <c:pt idx="1">
                  <c:v>-0.0550768827724836</c:v>
                </c:pt>
                <c:pt idx="2">
                  <c:v>-0.0441354108923867</c:v>
                </c:pt>
                <c:pt idx="3">
                  <c:v>-0.0331949314205737</c:v>
                </c:pt>
                <c:pt idx="4">
                  <c:v>-0.0222554445321503</c:v>
                </c:pt>
                <c:pt idx="5">
                  <c:v>-0.0113169503965309</c:v>
                </c:pt>
                <c:pt idx="6">
                  <c:v>-0.000379449177435265</c:v>
                </c:pt>
                <c:pt idx="7">
                  <c:v>0.0105570589671172</c:v>
                </c:pt>
                <c:pt idx="8">
                  <c:v>0.0214925738848122</c:v>
                </c:pt>
                <c:pt idx="9">
                  <c:v>0.0324270954290432</c:v>
                </c:pt>
                <c:pt idx="10">
                  <c:v>0.0433606234589181</c:v>
                </c:pt>
                <c:pt idx="11">
                  <c:v>0.0542931578392617</c:v>
                </c:pt>
                <c:pt idx="12">
                  <c:v>0.0652246984406197</c:v>
                </c:pt>
                <c:pt idx="13">
                  <c:v>0.0761552451392633</c:v>
                </c:pt>
                <c:pt idx="14">
                  <c:v>0.0870847978171916</c:v>
                </c:pt>
                <c:pt idx="15">
                  <c:v>0.098013356362136</c:v>
                </c:pt>
                <c:pt idx="16">
                  <c:v>0.108940920667563</c:v>
                </c:pt>
                <c:pt idx="17">
                  <c:v>0.119867490632678</c:v>
                </c:pt>
                <c:pt idx="18">
                  <c:v>0.130793066162426</c:v>
                </c:pt>
                <c:pt idx="19">
                  <c:v>0.141717647167496</c:v>
                </c:pt>
                <c:pt idx="20">
                  <c:v>0.152641233564327</c:v>
                </c:pt>
                <c:pt idx="21">
                  <c:v>0.163563825275101</c:v>
                </c:pt>
                <c:pt idx="22">
                  <c:v>0.174485422227757</c:v>
                </c:pt>
                <c:pt idx="23">
                  <c:v>0.185406024355983</c:v>
                </c:pt>
                <c:pt idx="24">
                  <c:v>0.196325631599225</c:v>
                </c:pt>
                <c:pt idx="25">
                  <c:v>0.207244243902683</c:v>
                </c:pt>
                <c:pt idx="26">
                  <c:v>0.218161861217318</c:v>
                </c:pt>
                <c:pt idx="27">
                  <c:v>0.229078483499851</c:v>
                </c:pt>
                <c:pt idx="28">
                  <c:v>0.239994110712762</c:v>
                </c:pt>
                <c:pt idx="29">
                  <c:v>0.250908742824295</c:v>
                </c:pt>
                <c:pt idx="30">
                  <c:v>0.261822379808456</c:v>
                </c:pt>
                <c:pt idx="31">
                  <c:v>0.272735021645017</c:v>
                </c:pt>
                <c:pt idx="32">
                  <c:v>0.283646668319513</c:v>
                </c:pt>
                <c:pt idx="33">
                  <c:v>0.294557319823243</c:v>
                </c:pt>
                <c:pt idx="34">
                  <c:v>0.305466976153272</c:v>
                </c:pt>
                <c:pt idx="35">
                  <c:v>0.316375637312433</c:v>
                </c:pt>
                <c:pt idx="36">
                  <c:v>0.327283303309319</c:v>
                </c:pt>
                <c:pt idx="37">
                  <c:v>0.338189974158292</c:v>
                </c:pt>
                <c:pt idx="38">
                  <c:v>0.349095649879477</c:v>
                </c:pt>
                <c:pt idx="39">
                  <c:v>0.360000330498764</c:v>
                </c:pt>
                <c:pt idx="40">
                  <c:v>0.370904016047804</c:v>
                </c:pt>
                <c:pt idx="41">
                  <c:v>0.381806706564012</c:v>
                </c:pt>
                <c:pt idx="42">
                  <c:v>0.392708402090565</c:v>
                </c:pt>
                <c:pt idx="43">
                  <c:v>0.403609102676397</c:v>
                </c:pt>
                <c:pt idx="44">
                  <c:v>0.414508808376204</c:v>
                </c:pt>
                <c:pt idx="45">
                  <c:v>0.425407519250436</c:v>
                </c:pt>
                <c:pt idx="46">
                  <c:v>0.436305235365299</c:v>
                </c:pt>
                <c:pt idx="47">
                  <c:v>0.447201956792755</c:v>
                </c:pt>
                <c:pt idx="48">
                  <c:v>0.458097683610513</c:v>
                </c:pt>
                <c:pt idx="49">
                  <c:v>0.468992415902034</c:v>
                </c:pt>
                <c:pt idx="50">
                  <c:v>0.479886153756523</c:v>
                </c:pt>
                <c:pt idx="51">
                  <c:v>0.490778897268931</c:v>
                </c:pt>
                <c:pt idx="52">
                  <c:v>0.501670646539951</c:v>
                </c:pt>
                <c:pt idx="53">
                  <c:v>0.512561401676011</c:v>
                </c:pt>
                <c:pt idx="54">
                  <c:v>0.523451162789277</c:v>
                </c:pt>
                <c:pt idx="55">
                  <c:v>0.534339929997645</c:v>
                </c:pt>
                <c:pt idx="56">
                  <c:v>0.545227703424742</c:v>
                </c:pt>
                <c:pt idx="57">
                  <c:v>0.556114483199919</c:v>
                </c:pt>
                <c:pt idx="58">
                  <c:v>0.567000269458246</c:v>
                </c:pt>
                <c:pt idx="59">
                  <c:v>0.577885062340513</c:v>
                </c:pt>
                <c:pt idx="60">
                  <c:v>0.588768861993224</c:v>
                </c:pt>
                <c:pt idx="61">
                  <c:v>0.599651668568589</c:v>
                </c:pt>
                <c:pt idx="62">
                  <c:v>0.610533482224525</c:v>
                </c:pt>
                <c:pt idx="63">
                  <c:v>0.621414303124649</c:v>
                </c:pt>
                <c:pt idx="64">
                  <c:v>0.632294131438272</c:v>
                </c:pt>
                <c:pt idx="65">
                  <c:v>0.643172967340397</c:v>
                </c:pt>
                <c:pt idx="66">
                  <c:v>0.654050811011712</c:v>
                </c:pt>
                <c:pt idx="67">
                  <c:v>0.664927662638586</c:v>
                </c:pt>
                <c:pt idx="68">
                  <c:v>0.675803522413061</c:v>
                </c:pt>
                <c:pt idx="69">
                  <c:v>0.68667839053285</c:v>
                </c:pt>
              </c:numCache>
            </c:numRef>
          </c:yVal>
          <c:smooth val="0"/>
        </c:ser>
        <c:ser>
          <c:idx val="3"/>
          <c:order val="3"/>
          <c:spPr>
            <a:ln w="12700">
              <a:solidFill>
                <a:srgbClr val="C0C0C0"/>
              </a:solidFill>
              <a:prstDash val="solid"/>
            </a:ln>
            <a:effectLst/>
          </c:spPr>
          <c:marker>
            <c:symbol val="none"/>
          </c:marker>
          <c:xVal>
            <c:numRef>
              <c:f>ANOVA_HID20!$B$1:$B$70</c:f>
              <c:numCache>
                <c:formatCode>General</c:formatCode>
                <c:ptCount val="70"/>
                <c:pt idx="0">
                  <c:v>0.37688888888889</c:v>
                </c:pt>
                <c:pt idx="1">
                  <c:v>0.388856682769727</c:v>
                </c:pt>
                <c:pt idx="2">
                  <c:v>0.400824476650565</c:v>
                </c:pt>
                <c:pt idx="3">
                  <c:v>0.412792270531402</c:v>
                </c:pt>
                <c:pt idx="4">
                  <c:v>0.42476006441224</c:v>
                </c:pt>
                <c:pt idx="5">
                  <c:v>0.436727858293077</c:v>
                </c:pt>
                <c:pt idx="6">
                  <c:v>0.448695652173914</c:v>
                </c:pt>
                <c:pt idx="7">
                  <c:v>0.460663446054752</c:v>
                </c:pt>
                <c:pt idx="8">
                  <c:v>0.472631239935589</c:v>
                </c:pt>
                <c:pt idx="9">
                  <c:v>0.484599033816427</c:v>
                </c:pt>
                <c:pt idx="10">
                  <c:v>0.496566827697264</c:v>
                </c:pt>
                <c:pt idx="11">
                  <c:v>0.508534621578101</c:v>
                </c:pt>
                <c:pt idx="12">
                  <c:v>0.520502415458939</c:v>
                </c:pt>
                <c:pt idx="13">
                  <c:v>0.532470209339776</c:v>
                </c:pt>
                <c:pt idx="14">
                  <c:v>0.544438003220614</c:v>
                </c:pt>
                <c:pt idx="15">
                  <c:v>0.556405797101451</c:v>
                </c:pt>
                <c:pt idx="16">
                  <c:v>0.568373590982288</c:v>
                </c:pt>
                <c:pt idx="17">
                  <c:v>0.580341384863126</c:v>
                </c:pt>
                <c:pt idx="18">
                  <c:v>0.592309178743963</c:v>
                </c:pt>
                <c:pt idx="19">
                  <c:v>0.604276972624801</c:v>
                </c:pt>
                <c:pt idx="20">
                  <c:v>0.616244766505638</c:v>
                </c:pt>
                <c:pt idx="21">
                  <c:v>0.628212560386475</c:v>
                </c:pt>
                <c:pt idx="22">
                  <c:v>0.640180354267313</c:v>
                </c:pt>
                <c:pt idx="23">
                  <c:v>0.65214814814815</c:v>
                </c:pt>
                <c:pt idx="24">
                  <c:v>0.664115942028988</c:v>
                </c:pt>
                <c:pt idx="25">
                  <c:v>0.676083735909825</c:v>
                </c:pt>
                <c:pt idx="26">
                  <c:v>0.688051529790662</c:v>
                </c:pt>
                <c:pt idx="27">
                  <c:v>0.7000193236715</c:v>
                </c:pt>
                <c:pt idx="28">
                  <c:v>0.711987117552337</c:v>
                </c:pt>
                <c:pt idx="29">
                  <c:v>0.723954911433175</c:v>
                </c:pt>
                <c:pt idx="30">
                  <c:v>0.735922705314012</c:v>
                </c:pt>
                <c:pt idx="31">
                  <c:v>0.747890499194849</c:v>
                </c:pt>
                <c:pt idx="32">
                  <c:v>0.759858293075687</c:v>
                </c:pt>
                <c:pt idx="33">
                  <c:v>0.771826086956524</c:v>
                </c:pt>
                <c:pt idx="34">
                  <c:v>0.783793880837362</c:v>
                </c:pt>
                <c:pt idx="35">
                  <c:v>0.795761674718199</c:v>
                </c:pt>
                <c:pt idx="36">
                  <c:v>0.807729468599036</c:v>
                </c:pt>
                <c:pt idx="37">
                  <c:v>0.819697262479874</c:v>
                </c:pt>
                <c:pt idx="38">
                  <c:v>0.831665056360711</c:v>
                </c:pt>
                <c:pt idx="39">
                  <c:v>0.843632850241549</c:v>
                </c:pt>
                <c:pt idx="40">
                  <c:v>0.855600644122386</c:v>
                </c:pt>
                <c:pt idx="41">
                  <c:v>0.867568438003223</c:v>
                </c:pt>
                <c:pt idx="42">
                  <c:v>0.879536231884061</c:v>
                </c:pt>
                <c:pt idx="43">
                  <c:v>0.891504025764898</c:v>
                </c:pt>
                <c:pt idx="44">
                  <c:v>0.903471819645736</c:v>
                </c:pt>
                <c:pt idx="45">
                  <c:v>0.915439613526573</c:v>
                </c:pt>
                <c:pt idx="46">
                  <c:v>0.92740740740741</c:v>
                </c:pt>
                <c:pt idx="47">
                  <c:v>0.939375201288248</c:v>
                </c:pt>
                <c:pt idx="48">
                  <c:v>0.951342995169085</c:v>
                </c:pt>
                <c:pt idx="49">
                  <c:v>0.963310789049923</c:v>
                </c:pt>
                <c:pt idx="50">
                  <c:v>0.97527858293076</c:v>
                </c:pt>
                <c:pt idx="51">
                  <c:v>0.987246376811597</c:v>
                </c:pt>
                <c:pt idx="52">
                  <c:v>0.999214170692435</c:v>
                </c:pt>
                <c:pt idx="53">
                  <c:v>1.011181964573272</c:v>
                </c:pt>
                <c:pt idx="54">
                  <c:v>1.02314975845411</c:v>
                </c:pt>
                <c:pt idx="55">
                  <c:v>1.035117552334947</c:v>
                </c:pt>
                <c:pt idx="56">
                  <c:v>1.047085346215784</c:v>
                </c:pt>
                <c:pt idx="57">
                  <c:v>1.059053140096622</c:v>
                </c:pt>
                <c:pt idx="58">
                  <c:v>1.071020933977459</c:v>
                </c:pt>
                <c:pt idx="59">
                  <c:v>1.082988727858297</c:v>
                </c:pt>
                <c:pt idx="60">
                  <c:v>1.094956521739134</c:v>
                </c:pt>
                <c:pt idx="61">
                  <c:v>1.106924315619972</c:v>
                </c:pt>
                <c:pt idx="62">
                  <c:v>1.118892109500809</c:v>
                </c:pt>
                <c:pt idx="63">
                  <c:v>1.130859903381646</c:v>
                </c:pt>
                <c:pt idx="64">
                  <c:v>1.142827697262484</c:v>
                </c:pt>
                <c:pt idx="65">
                  <c:v>1.154795491143321</c:v>
                </c:pt>
                <c:pt idx="66">
                  <c:v>1.166763285024158</c:v>
                </c:pt>
                <c:pt idx="67">
                  <c:v>1.178731078904996</c:v>
                </c:pt>
                <c:pt idx="68">
                  <c:v>1.190698872785833</c:v>
                </c:pt>
                <c:pt idx="69">
                  <c:v>1.202666666666671</c:v>
                </c:pt>
              </c:numCache>
            </c:numRef>
          </c:xVal>
          <c:yVal>
            <c:numRef>
              <c:f>ANOVA_HID20!$C$1:$C$70</c:f>
              <c:numCache>
                <c:formatCode>General</c:formatCode>
                <c:ptCount val="70"/>
                <c:pt idx="0">
                  <c:v>0.893016586268822</c:v>
                </c:pt>
                <c:pt idx="1">
                  <c:v>0.904941705739545</c:v>
                </c:pt>
                <c:pt idx="2">
                  <c:v>0.916868017534158</c:v>
                </c:pt>
                <c:pt idx="3">
                  <c:v>0.92879552194022</c:v>
                </c:pt>
                <c:pt idx="4">
                  <c:v>0.940724219237107</c:v>
                </c:pt>
                <c:pt idx="5">
                  <c:v>0.95265410969601</c:v>
                </c:pt>
                <c:pt idx="6">
                  <c:v>0.96458519357992</c:v>
                </c:pt>
                <c:pt idx="7">
                  <c:v>0.976517471143623</c:v>
                </c:pt>
                <c:pt idx="8">
                  <c:v>0.988450942633688</c:v>
                </c:pt>
                <c:pt idx="9">
                  <c:v>1.000385608288459</c:v>
                </c:pt>
                <c:pt idx="10">
                  <c:v>1.012321468338051</c:v>
                </c:pt>
                <c:pt idx="11">
                  <c:v>1.024258523004334</c:v>
                </c:pt>
                <c:pt idx="12">
                  <c:v>1.036196772500932</c:v>
                </c:pt>
                <c:pt idx="13">
                  <c:v>1.048136217033216</c:v>
                </c:pt>
                <c:pt idx="14">
                  <c:v>1.06007685679829</c:v>
                </c:pt>
                <c:pt idx="15">
                  <c:v>1.07201869198499</c:v>
                </c:pt>
                <c:pt idx="16">
                  <c:v>1.083961722773878</c:v>
                </c:pt>
                <c:pt idx="17">
                  <c:v>1.09590594933723</c:v>
                </c:pt>
                <c:pt idx="18">
                  <c:v>1.107851371839038</c:v>
                </c:pt>
                <c:pt idx="19">
                  <c:v>1.119797990434995</c:v>
                </c:pt>
                <c:pt idx="20">
                  <c:v>1.1317458052725</c:v>
                </c:pt>
                <c:pt idx="21">
                  <c:v>1.143694816490642</c:v>
                </c:pt>
                <c:pt idx="22">
                  <c:v>1.155645024220205</c:v>
                </c:pt>
                <c:pt idx="23">
                  <c:v>1.167596428583657</c:v>
                </c:pt>
                <c:pt idx="24">
                  <c:v>1.179549029695147</c:v>
                </c:pt>
                <c:pt idx="25">
                  <c:v>1.191502827660505</c:v>
                </c:pt>
                <c:pt idx="26">
                  <c:v>1.203457822577231</c:v>
                </c:pt>
                <c:pt idx="27">
                  <c:v>1.2154140145345</c:v>
                </c:pt>
                <c:pt idx="28">
                  <c:v>1.227371403613151</c:v>
                </c:pt>
                <c:pt idx="29">
                  <c:v>1.239329989885689</c:v>
                </c:pt>
                <c:pt idx="30">
                  <c:v>1.251289773416283</c:v>
                </c:pt>
                <c:pt idx="31">
                  <c:v>1.26325075426076</c:v>
                </c:pt>
                <c:pt idx="32">
                  <c:v>1.275212932466605</c:v>
                </c:pt>
                <c:pt idx="33">
                  <c:v>1.287176308072961</c:v>
                </c:pt>
                <c:pt idx="34">
                  <c:v>1.299140881110627</c:v>
                </c:pt>
                <c:pt idx="35">
                  <c:v>1.311106651602051</c:v>
                </c:pt>
                <c:pt idx="36">
                  <c:v>1.32307361956134</c:v>
                </c:pt>
                <c:pt idx="37">
                  <c:v>1.335041784994251</c:v>
                </c:pt>
                <c:pt idx="38">
                  <c:v>1.347011147898194</c:v>
                </c:pt>
                <c:pt idx="39">
                  <c:v>1.358981708262232</c:v>
                </c:pt>
                <c:pt idx="40">
                  <c:v>1.37095346606708</c:v>
                </c:pt>
                <c:pt idx="41">
                  <c:v>1.382926421285106</c:v>
                </c:pt>
                <c:pt idx="42">
                  <c:v>1.394900573880336</c:v>
                </c:pt>
                <c:pt idx="43">
                  <c:v>1.40687592380845</c:v>
                </c:pt>
                <c:pt idx="44">
                  <c:v>1.418852471016783</c:v>
                </c:pt>
                <c:pt idx="45">
                  <c:v>1.430830215444334</c:v>
                </c:pt>
                <c:pt idx="46">
                  <c:v>1.44280915702176</c:v>
                </c:pt>
                <c:pt idx="47">
                  <c:v>1.454789295671383</c:v>
                </c:pt>
                <c:pt idx="48">
                  <c:v>1.466770631307192</c:v>
                </c:pt>
                <c:pt idx="49">
                  <c:v>1.478753163834845</c:v>
                </c:pt>
                <c:pt idx="50">
                  <c:v>1.490736893151671</c:v>
                </c:pt>
                <c:pt idx="51">
                  <c:v>1.50272181914668</c:v>
                </c:pt>
                <c:pt idx="52">
                  <c:v>1.514707941700557</c:v>
                </c:pt>
                <c:pt idx="53">
                  <c:v>1.526695260685675</c:v>
                </c:pt>
                <c:pt idx="54">
                  <c:v>1.538683775966095</c:v>
                </c:pt>
                <c:pt idx="55">
                  <c:v>1.55067348739757</c:v>
                </c:pt>
                <c:pt idx="56">
                  <c:v>1.562664394827554</c:v>
                </c:pt>
                <c:pt idx="57">
                  <c:v>1.574656498095204</c:v>
                </c:pt>
                <c:pt idx="58">
                  <c:v>1.586649797031385</c:v>
                </c:pt>
                <c:pt idx="59">
                  <c:v>1.598644291458679</c:v>
                </c:pt>
                <c:pt idx="60">
                  <c:v>1.61063998119139</c:v>
                </c:pt>
                <c:pt idx="61">
                  <c:v>1.622636866035548</c:v>
                </c:pt>
                <c:pt idx="62">
                  <c:v>1.63463494578892</c:v>
                </c:pt>
                <c:pt idx="63">
                  <c:v>1.646634220241013</c:v>
                </c:pt>
                <c:pt idx="64">
                  <c:v>1.658634689173083</c:v>
                </c:pt>
                <c:pt idx="65">
                  <c:v>1.670636352358143</c:v>
                </c:pt>
                <c:pt idx="66">
                  <c:v>1.682639209560973</c:v>
                </c:pt>
                <c:pt idx="67">
                  <c:v>1.69464326053812</c:v>
                </c:pt>
                <c:pt idx="68">
                  <c:v>1.706648505037918</c:v>
                </c:pt>
                <c:pt idx="69">
                  <c:v>1.718654942800486</c:v>
                </c:pt>
              </c:numCache>
            </c:numRef>
          </c:yVal>
          <c:smooth val="0"/>
        </c:ser>
        <c:ser>
          <c:idx val="4"/>
          <c:order val="4"/>
          <c:spPr>
            <a:ln w="3175">
              <a:solidFill>
                <a:srgbClr val="000000"/>
              </a:solidFill>
              <a:prstDash val="lgDash"/>
            </a:ln>
          </c:spPr>
          <c:marker>
            <c:symbol val="none"/>
          </c:marker>
          <c:xVal>
            <c:numLit>
              <c:formatCode>General</c:formatCode>
              <c:ptCount val="2"/>
              <c:pt idx="0">
                <c:v>-0.2</c:v>
              </c:pt>
              <c:pt idx="1">
                <c:v>2.0</c:v>
              </c:pt>
            </c:numLit>
          </c:xVal>
          <c:yVal>
            <c:numLit>
              <c:formatCode>General</c:formatCode>
              <c:ptCount val="2"/>
              <c:pt idx="0">
                <c:v>-0.2</c:v>
              </c:pt>
              <c:pt idx="1">
                <c:v>2.0</c:v>
              </c:pt>
            </c:numLit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2109809160"/>
        <c:axId val="-2109803528"/>
      </c:scatterChart>
      <c:valAx>
        <c:axId val="-2109809160"/>
        <c:scaling>
          <c:orientation val="minMax"/>
          <c:max val="2.0"/>
          <c:min val="-0.2"/>
        </c:scaling>
        <c:delete val="0"/>
        <c:axPos val="b"/>
        <c:title>
          <c:tx>
            <c:rich>
              <a:bodyPr/>
              <a:lstStyle/>
              <a:p>
                <a:pPr>
                  <a:defRPr sz="800" b="1"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Pred(Correctness)</a:t>
                </a:r>
              </a:p>
            </c:rich>
          </c:tx>
          <c:layout/>
          <c:overlay val="0"/>
        </c:title>
        <c:numFmt formatCode="General" sourceLinked="0"/>
        <c:majorTickMark val="cross"/>
        <c:minorTickMark val="none"/>
        <c:tickLblPos val="nextTo"/>
        <c:txPr>
          <a:bodyPr rot="0" vert="horz"/>
          <a:lstStyle/>
          <a:p>
            <a:pPr>
              <a:defRPr sz="700"/>
            </a:pPr>
            <a:endParaRPr lang="en-US"/>
          </a:p>
        </c:txPr>
        <c:crossAx val="-2109803528"/>
        <c:crosses val="autoZero"/>
        <c:crossBetween val="midCat"/>
      </c:valAx>
      <c:valAx>
        <c:axId val="-2109803528"/>
        <c:scaling>
          <c:orientation val="minMax"/>
          <c:max val="2.0"/>
          <c:min val="-0.2"/>
        </c:scaling>
        <c:delete val="0"/>
        <c:axPos val="l"/>
        <c:title>
          <c:tx>
            <c:rich>
              <a:bodyPr/>
              <a:lstStyle/>
              <a:p>
                <a:pPr>
                  <a:defRPr sz="800" b="1"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Correctness</a:t>
                </a:r>
              </a:p>
            </c:rich>
          </c:tx>
          <c:layout/>
          <c:overlay val="0"/>
        </c:title>
        <c:numFmt formatCode="General" sourceLinked="0"/>
        <c:majorTickMark val="cross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-2109809160"/>
        <c:crosses val="autoZero"/>
        <c:crossBetween val="midCat"/>
      </c:valAx>
      <c:spPr>
        <a:ln>
          <a:solidFill>
            <a:srgbClr val="C0C0C0"/>
          </a:solidFill>
          <a:prstDash val="solid"/>
        </a:ln>
      </c:spPr>
    </c:plotArea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 sz="900" b="1">
                <a:latin typeface="Arial"/>
                <a:ea typeface="Arial"/>
                <a:cs typeface="Arial"/>
              </a:defRPr>
            </a:pPr>
            <a:r>
              <a:rPr lang="en-US"/>
              <a:t>Standardized residuals / Correctness</a:t>
            </a:r>
          </a:p>
        </c:rich>
      </c:tx>
      <c:overlay val="0"/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3266FF"/>
            </a:solidFill>
            <a:ln>
              <a:solidFill>
                <a:srgbClr val="3266FF"/>
              </a:solidFill>
              <a:prstDash val="solid"/>
            </a:ln>
          </c:spPr>
          <c:invertIfNegative val="0"/>
          <c:cat>
            <c:strRef>
              <c:f>ANOVA_HID18!$A$6:$A$905</c:f>
              <c:strCache>
                <c:ptCount val="898"/>
                <c:pt idx="0">
                  <c:v>Obs3</c:v>
                </c:pt>
                <c:pt idx="1">
                  <c:v>Obs4</c:v>
                </c:pt>
                <c:pt idx="2">
                  <c:v>Obs5</c:v>
                </c:pt>
                <c:pt idx="3">
                  <c:v>Obs6</c:v>
                </c:pt>
                <c:pt idx="4">
                  <c:v>Obs7</c:v>
                </c:pt>
                <c:pt idx="5">
                  <c:v>Obs8</c:v>
                </c:pt>
                <c:pt idx="6">
                  <c:v>Obs9</c:v>
                </c:pt>
                <c:pt idx="7">
                  <c:v>Obs10</c:v>
                </c:pt>
                <c:pt idx="8">
                  <c:v>Obs11</c:v>
                </c:pt>
                <c:pt idx="9">
                  <c:v>Obs12</c:v>
                </c:pt>
                <c:pt idx="10">
                  <c:v>Obs13</c:v>
                </c:pt>
                <c:pt idx="11">
                  <c:v>Obs14</c:v>
                </c:pt>
                <c:pt idx="12">
                  <c:v>Obs15</c:v>
                </c:pt>
                <c:pt idx="13">
                  <c:v>Obs16</c:v>
                </c:pt>
                <c:pt idx="14">
                  <c:v>Obs17</c:v>
                </c:pt>
                <c:pt idx="15">
                  <c:v>Obs18</c:v>
                </c:pt>
                <c:pt idx="16">
                  <c:v>Obs19</c:v>
                </c:pt>
                <c:pt idx="17">
                  <c:v>Obs20</c:v>
                </c:pt>
                <c:pt idx="18">
                  <c:v>Obs21</c:v>
                </c:pt>
                <c:pt idx="19">
                  <c:v>Obs22</c:v>
                </c:pt>
                <c:pt idx="20">
                  <c:v>Obs23</c:v>
                </c:pt>
                <c:pt idx="21">
                  <c:v>Obs24</c:v>
                </c:pt>
                <c:pt idx="22">
                  <c:v>Obs25</c:v>
                </c:pt>
                <c:pt idx="23">
                  <c:v>Obs26</c:v>
                </c:pt>
                <c:pt idx="24">
                  <c:v>Obs27</c:v>
                </c:pt>
                <c:pt idx="25">
                  <c:v>Obs28</c:v>
                </c:pt>
                <c:pt idx="26">
                  <c:v>Obs29</c:v>
                </c:pt>
                <c:pt idx="27">
                  <c:v>Obs30</c:v>
                </c:pt>
                <c:pt idx="28">
                  <c:v>Obs31</c:v>
                </c:pt>
                <c:pt idx="29">
                  <c:v>Obs32</c:v>
                </c:pt>
                <c:pt idx="30">
                  <c:v>Obs33</c:v>
                </c:pt>
                <c:pt idx="31">
                  <c:v>Obs34</c:v>
                </c:pt>
                <c:pt idx="32">
                  <c:v>Obs35</c:v>
                </c:pt>
                <c:pt idx="33">
                  <c:v>Obs36</c:v>
                </c:pt>
                <c:pt idx="34">
                  <c:v>Obs37</c:v>
                </c:pt>
                <c:pt idx="35">
                  <c:v>Obs38</c:v>
                </c:pt>
                <c:pt idx="36">
                  <c:v>Obs39</c:v>
                </c:pt>
                <c:pt idx="37">
                  <c:v>Obs40</c:v>
                </c:pt>
                <c:pt idx="38">
                  <c:v>Obs41</c:v>
                </c:pt>
                <c:pt idx="39">
                  <c:v>Obs42</c:v>
                </c:pt>
                <c:pt idx="40">
                  <c:v>Obs43</c:v>
                </c:pt>
                <c:pt idx="41">
                  <c:v>Obs44</c:v>
                </c:pt>
                <c:pt idx="42">
                  <c:v>Obs45</c:v>
                </c:pt>
                <c:pt idx="43">
                  <c:v>Obs46</c:v>
                </c:pt>
                <c:pt idx="44">
                  <c:v>Obs47</c:v>
                </c:pt>
                <c:pt idx="45">
                  <c:v>Obs48</c:v>
                </c:pt>
                <c:pt idx="46">
                  <c:v>Obs49</c:v>
                </c:pt>
                <c:pt idx="47">
                  <c:v>Obs50</c:v>
                </c:pt>
                <c:pt idx="48">
                  <c:v>Obs51</c:v>
                </c:pt>
                <c:pt idx="49">
                  <c:v>Obs52</c:v>
                </c:pt>
                <c:pt idx="50">
                  <c:v>Obs53</c:v>
                </c:pt>
                <c:pt idx="51">
                  <c:v>Obs54</c:v>
                </c:pt>
                <c:pt idx="52">
                  <c:v>Obs55</c:v>
                </c:pt>
                <c:pt idx="53">
                  <c:v>Obs56</c:v>
                </c:pt>
                <c:pt idx="54">
                  <c:v>Obs57</c:v>
                </c:pt>
                <c:pt idx="55">
                  <c:v>Obs58</c:v>
                </c:pt>
                <c:pt idx="56">
                  <c:v>Obs59</c:v>
                </c:pt>
                <c:pt idx="57">
                  <c:v>Obs60</c:v>
                </c:pt>
                <c:pt idx="58">
                  <c:v>Obs61</c:v>
                </c:pt>
                <c:pt idx="59">
                  <c:v>Obs62</c:v>
                </c:pt>
                <c:pt idx="60">
                  <c:v>Obs63</c:v>
                </c:pt>
                <c:pt idx="61">
                  <c:v>Obs64</c:v>
                </c:pt>
                <c:pt idx="62">
                  <c:v>Obs65</c:v>
                </c:pt>
                <c:pt idx="63">
                  <c:v>Obs66</c:v>
                </c:pt>
                <c:pt idx="64">
                  <c:v>Obs67</c:v>
                </c:pt>
                <c:pt idx="65">
                  <c:v>Obs68</c:v>
                </c:pt>
                <c:pt idx="66">
                  <c:v>Obs69</c:v>
                </c:pt>
                <c:pt idx="67">
                  <c:v>Obs70</c:v>
                </c:pt>
                <c:pt idx="68">
                  <c:v>Obs71</c:v>
                </c:pt>
                <c:pt idx="69">
                  <c:v>Obs72</c:v>
                </c:pt>
                <c:pt idx="70">
                  <c:v>Obs73</c:v>
                </c:pt>
                <c:pt idx="71">
                  <c:v>Obs74</c:v>
                </c:pt>
                <c:pt idx="72">
                  <c:v>Obs75</c:v>
                </c:pt>
                <c:pt idx="73">
                  <c:v>Obs76</c:v>
                </c:pt>
                <c:pt idx="74">
                  <c:v>Obs77</c:v>
                </c:pt>
                <c:pt idx="75">
                  <c:v>Obs78</c:v>
                </c:pt>
                <c:pt idx="76">
                  <c:v>Obs79</c:v>
                </c:pt>
                <c:pt idx="77">
                  <c:v>Obs80</c:v>
                </c:pt>
                <c:pt idx="78">
                  <c:v>Obs81</c:v>
                </c:pt>
                <c:pt idx="79">
                  <c:v>Obs82</c:v>
                </c:pt>
                <c:pt idx="80">
                  <c:v>Obs83</c:v>
                </c:pt>
                <c:pt idx="81">
                  <c:v>Obs84</c:v>
                </c:pt>
                <c:pt idx="82">
                  <c:v>Obs85</c:v>
                </c:pt>
                <c:pt idx="83">
                  <c:v>Obs86</c:v>
                </c:pt>
                <c:pt idx="84">
                  <c:v>Obs87</c:v>
                </c:pt>
                <c:pt idx="85">
                  <c:v>Obs88</c:v>
                </c:pt>
                <c:pt idx="86">
                  <c:v>Obs89</c:v>
                </c:pt>
                <c:pt idx="87">
                  <c:v>Obs90</c:v>
                </c:pt>
                <c:pt idx="88">
                  <c:v>Obs91</c:v>
                </c:pt>
                <c:pt idx="89">
                  <c:v>Obs92</c:v>
                </c:pt>
                <c:pt idx="90">
                  <c:v>Obs93</c:v>
                </c:pt>
                <c:pt idx="91">
                  <c:v>Obs94</c:v>
                </c:pt>
                <c:pt idx="92">
                  <c:v>Obs95</c:v>
                </c:pt>
                <c:pt idx="93">
                  <c:v>Obs96</c:v>
                </c:pt>
                <c:pt idx="94">
                  <c:v>Obs97</c:v>
                </c:pt>
                <c:pt idx="95">
                  <c:v>Obs98</c:v>
                </c:pt>
                <c:pt idx="96">
                  <c:v>Obs99</c:v>
                </c:pt>
                <c:pt idx="97">
                  <c:v>Obs100</c:v>
                </c:pt>
                <c:pt idx="98">
                  <c:v>Obs101</c:v>
                </c:pt>
                <c:pt idx="99">
                  <c:v>Obs102</c:v>
                </c:pt>
                <c:pt idx="100">
                  <c:v>Obs103</c:v>
                </c:pt>
                <c:pt idx="101">
                  <c:v>Obs104</c:v>
                </c:pt>
                <c:pt idx="102">
                  <c:v>Obs105</c:v>
                </c:pt>
                <c:pt idx="103">
                  <c:v>Obs106</c:v>
                </c:pt>
                <c:pt idx="104">
                  <c:v>Obs107</c:v>
                </c:pt>
                <c:pt idx="105">
                  <c:v>Obs108</c:v>
                </c:pt>
                <c:pt idx="106">
                  <c:v>Obs109</c:v>
                </c:pt>
                <c:pt idx="107">
                  <c:v>Obs110</c:v>
                </c:pt>
                <c:pt idx="108">
                  <c:v>Obs111</c:v>
                </c:pt>
                <c:pt idx="109">
                  <c:v>Obs112</c:v>
                </c:pt>
                <c:pt idx="110">
                  <c:v>Obs113</c:v>
                </c:pt>
                <c:pt idx="111">
                  <c:v>Obs114</c:v>
                </c:pt>
                <c:pt idx="112">
                  <c:v>Obs115</c:v>
                </c:pt>
                <c:pt idx="113">
                  <c:v>Obs116</c:v>
                </c:pt>
                <c:pt idx="114">
                  <c:v>Obs117</c:v>
                </c:pt>
                <c:pt idx="115">
                  <c:v>Obs118</c:v>
                </c:pt>
                <c:pt idx="116">
                  <c:v>Obs119</c:v>
                </c:pt>
                <c:pt idx="117">
                  <c:v>Obs120</c:v>
                </c:pt>
                <c:pt idx="118">
                  <c:v>Obs121</c:v>
                </c:pt>
                <c:pt idx="119">
                  <c:v>Obs122</c:v>
                </c:pt>
                <c:pt idx="120">
                  <c:v>Obs123</c:v>
                </c:pt>
                <c:pt idx="121">
                  <c:v>Obs124</c:v>
                </c:pt>
                <c:pt idx="122">
                  <c:v>Obs125</c:v>
                </c:pt>
                <c:pt idx="123">
                  <c:v>Obs126</c:v>
                </c:pt>
                <c:pt idx="124">
                  <c:v>Obs127</c:v>
                </c:pt>
                <c:pt idx="125">
                  <c:v>Obs128</c:v>
                </c:pt>
                <c:pt idx="126">
                  <c:v>Obs129</c:v>
                </c:pt>
                <c:pt idx="127">
                  <c:v>Obs130</c:v>
                </c:pt>
                <c:pt idx="128">
                  <c:v>Obs131</c:v>
                </c:pt>
                <c:pt idx="129">
                  <c:v>Obs132</c:v>
                </c:pt>
                <c:pt idx="130">
                  <c:v>Obs133</c:v>
                </c:pt>
                <c:pt idx="131">
                  <c:v>Obs134</c:v>
                </c:pt>
                <c:pt idx="132">
                  <c:v>Obs135</c:v>
                </c:pt>
                <c:pt idx="133">
                  <c:v>Obs136</c:v>
                </c:pt>
                <c:pt idx="134">
                  <c:v>Obs137</c:v>
                </c:pt>
                <c:pt idx="135">
                  <c:v>Obs138</c:v>
                </c:pt>
                <c:pt idx="136">
                  <c:v>Obs139</c:v>
                </c:pt>
                <c:pt idx="137">
                  <c:v>Obs140</c:v>
                </c:pt>
                <c:pt idx="138">
                  <c:v>Obs141</c:v>
                </c:pt>
                <c:pt idx="139">
                  <c:v>Obs142</c:v>
                </c:pt>
                <c:pt idx="140">
                  <c:v>Obs143</c:v>
                </c:pt>
                <c:pt idx="141">
                  <c:v>Obs144</c:v>
                </c:pt>
                <c:pt idx="142">
                  <c:v>Obs145</c:v>
                </c:pt>
                <c:pt idx="143">
                  <c:v>Obs146</c:v>
                </c:pt>
                <c:pt idx="144">
                  <c:v>Obs147</c:v>
                </c:pt>
                <c:pt idx="145">
                  <c:v>Obs148</c:v>
                </c:pt>
                <c:pt idx="146">
                  <c:v>Obs149</c:v>
                </c:pt>
                <c:pt idx="147">
                  <c:v>Obs150</c:v>
                </c:pt>
                <c:pt idx="148">
                  <c:v>Obs151</c:v>
                </c:pt>
                <c:pt idx="149">
                  <c:v>Obs152</c:v>
                </c:pt>
                <c:pt idx="150">
                  <c:v>Obs153</c:v>
                </c:pt>
                <c:pt idx="151">
                  <c:v>Obs154</c:v>
                </c:pt>
                <c:pt idx="152">
                  <c:v>Obs155</c:v>
                </c:pt>
                <c:pt idx="153">
                  <c:v>Obs156</c:v>
                </c:pt>
                <c:pt idx="154">
                  <c:v>Obs157</c:v>
                </c:pt>
                <c:pt idx="155">
                  <c:v>Obs158</c:v>
                </c:pt>
                <c:pt idx="156">
                  <c:v>Obs159</c:v>
                </c:pt>
                <c:pt idx="157">
                  <c:v>Obs160</c:v>
                </c:pt>
                <c:pt idx="158">
                  <c:v>Obs161</c:v>
                </c:pt>
                <c:pt idx="159">
                  <c:v>Obs162</c:v>
                </c:pt>
                <c:pt idx="160">
                  <c:v>Obs163</c:v>
                </c:pt>
                <c:pt idx="161">
                  <c:v>Obs164</c:v>
                </c:pt>
                <c:pt idx="162">
                  <c:v>Obs165</c:v>
                </c:pt>
                <c:pt idx="163">
                  <c:v>Obs166</c:v>
                </c:pt>
                <c:pt idx="164">
                  <c:v>Obs167</c:v>
                </c:pt>
                <c:pt idx="165">
                  <c:v>Obs168</c:v>
                </c:pt>
                <c:pt idx="166">
                  <c:v>Obs169</c:v>
                </c:pt>
                <c:pt idx="167">
                  <c:v>Obs170</c:v>
                </c:pt>
                <c:pt idx="168">
                  <c:v>Obs171</c:v>
                </c:pt>
                <c:pt idx="169">
                  <c:v>Obs172</c:v>
                </c:pt>
                <c:pt idx="170">
                  <c:v>Obs173</c:v>
                </c:pt>
                <c:pt idx="171">
                  <c:v>Obs174</c:v>
                </c:pt>
                <c:pt idx="172">
                  <c:v>Obs175</c:v>
                </c:pt>
                <c:pt idx="173">
                  <c:v>Obs176</c:v>
                </c:pt>
                <c:pt idx="174">
                  <c:v>Obs177</c:v>
                </c:pt>
                <c:pt idx="175">
                  <c:v>Obs178</c:v>
                </c:pt>
                <c:pt idx="176">
                  <c:v>Obs179</c:v>
                </c:pt>
                <c:pt idx="177">
                  <c:v>Obs180</c:v>
                </c:pt>
                <c:pt idx="178">
                  <c:v>Obs181</c:v>
                </c:pt>
                <c:pt idx="179">
                  <c:v>Obs182</c:v>
                </c:pt>
                <c:pt idx="180">
                  <c:v>Obs183</c:v>
                </c:pt>
                <c:pt idx="181">
                  <c:v>Obs184</c:v>
                </c:pt>
                <c:pt idx="182">
                  <c:v>Obs185</c:v>
                </c:pt>
                <c:pt idx="183">
                  <c:v>Obs186</c:v>
                </c:pt>
                <c:pt idx="184">
                  <c:v>Obs187</c:v>
                </c:pt>
                <c:pt idx="185">
                  <c:v>Obs188</c:v>
                </c:pt>
                <c:pt idx="186">
                  <c:v>Obs189</c:v>
                </c:pt>
                <c:pt idx="187">
                  <c:v>Obs190</c:v>
                </c:pt>
                <c:pt idx="188">
                  <c:v>Obs191</c:v>
                </c:pt>
                <c:pt idx="189">
                  <c:v>Obs192</c:v>
                </c:pt>
                <c:pt idx="190">
                  <c:v>Obs193</c:v>
                </c:pt>
                <c:pt idx="191">
                  <c:v>Obs194</c:v>
                </c:pt>
                <c:pt idx="192">
                  <c:v>Obs195</c:v>
                </c:pt>
                <c:pt idx="193">
                  <c:v>Obs196</c:v>
                </c:pt>
                <c:pt idx="194">
                  <c:v>Obs197</c:v>
                </c:pt>
                <c:pt idx="195">
                  <c:v>Obs198</c:v>
                </c:pt>
                <c:pt idx="196">
                  <c:v>Obs199</c:v>
                </c:pt>
                <c:pt idx="197">
                  <c:v>Obs200</c:v>
                </c:pt>
                <c:pt idx="198">
                  <c:v>Obs201</c:v>
                </c:pt>
                <c:pt idx="199">
                  <c:v>Obs202</c:v>
                </c:pt>
                <c:pt idx="200">
                  <c:v>Obs203</c:v>
                </c:pt>
                <c:pt idx="201">
                  <c:v>Obs204</c:v>
                </c:pt>
                <c:pt idx="202">
                  <c:v>Obs205</c:v>
                </c:pt>
                <c:pt idx="203">
                  <c:v>Obs206</c:v>
                </c:pt>
                <c:pt idx="204">
                  <c:v>Obs207</c:v>
                </c:pt>
                <c:pt idx="205">
                  <c:v>Obs208</c:v>
                </c:pt>
                <c:pt idx="206">
                  <c:v>Obs209</c:v>
                </c:pt>
                <c:pt idx="207">
                  <c:v>Obs210</c:v>
                </c:pt>
                <c:pt idx="208">
                  <c:v>Obs211</c:v>
                </c:pt>
                <c:pt idx="209">
                  <c:v>Obs212</c:v>
                </c:pt>
                <c:pt idx="210">
                  <c:v>Obs213</c:v>
                </c:pt>
                <c:pt idx="211">
                  <c:v>Obs214</c:v>
                </c:pt>
                <c:pt idx="212">
                  <c:v>Obs215</c:v>
                </c:pt>
                <c:pt idx="213">
                  <c:v>Obs216</c:v>
                </c:pt>
                <c:pt idx="214">
                  <c:v>Obs217</c:v>
                </c:pt>
                <c:pt idx="215">
                  <c:v>Obs218</c:v>
                </c:pt>
                <c:pt idx="216">
                  <c:v>Obs219</c:v>
                </c:pt>
                <c:pt idx="217">
                  <c:v>Obs220</c:v>
                </c:pt>
                <c:pt idx="218">
                  <c:v>Obs221</c:v>
                </c:pt>
                <c:pt idx="219">
                  <c:v>Obs222</c:v>
                </c:pt>
                <c:pt idx="220">
                  <c:v>Obs223</c:v>
                </c:pt>
                <c:pt idx="221">
                  <c:v>Obs224</c:v>
                </c:pt>
                <c:pt idx="222">
                  <c:v>Obs225</c:v>
                </c:pt>
                <c:pt idx="223">
                  <c:v>Obs226</c:v>
                </c:pt>
                <c:pt idx="224">
                  <c:v>Obs227</c:v>
                </c:pt>
                <c:pt idx="225">
                  <c:v>Obs228</c:v>
                </c:pt>
                <c:pt idx="226">
                  <c:v>Obs229</c:v>
                </c:pt>
                <c:pt idx="227">
                  <c:v>Obs230</c:v>
                </c:pt>
                <c:pt idx="228">
                  <c:v>Obs231</c:v>
                </c:pt>
                <c:pt idx="229">
                  <c:v>Obs232</c:v>
                </c:pt>
                <c:pt idx="230">
                  <c:v>Obs233</c:v>
                </c:pt>
                <c:pt idx="231">
                  <c:v>Obs234</c:v>
                </c:pt>
                <c:pt idx="232">
                  <c:v>Obs235</c:v>
                </c:pt>
                <c:pt idx="233">
                  <c:v>Obs236</c:v>
                </c:pt>
                <c:pt idx="234">
                  <c:v>Obs237</c:v>
                </c:pt>
                <c:pt idx="235">
                  <c:v>Obs238</c:v>
                </c:pt>
                <c:pt idx="236">
                  <c:v>Obs239</c:v>
                </c:pt>
                <c:pt idx="237">
                  <c:v>Obs240</c:v>
                </c:pt>
                <c:pt idx="238">
                  <c:v>Obs241</c:v>
                </c:pt>
                <c:pt idx="239">
                  <c:v>Obs242</c:v>
                </c:pt>
                <c:pt idx="240">
                  <c:v>Obs243</c:v>
                </c:pt>
                <c:pt idx="241">
                  <c:v>Obs244</c:v>
                </c:pt>
                <c:pt idx="242">
                  <c:v>Obs245</c:v>
                </c:pt>
                <c:pt idx="243">
                  <c:v>Obs246</c:v>
                </c:pt>
                <c:pt idx="244">
                  <c:v>Obs247</c:v>
                </c:pt>
                <c:pt idx="245">
                  <c:v>Obs248</c:v>
                </c:pt>
                <c:pt idx="246">
                  <c:v>Obs249</c:v>
                </c:pt>
                <c:pt idx="247">
                  <c:v>Obs250</c:v>
                </c:pt>
                <c:pt idx="248">
                  <c:v>Obs251</c:v>
                </c:pt>
                <c:pt idx="249">
                  <c:v>Obs252</c:v>
                </c:pt>
                <c:pt idx="250">
                  <c:v>Obs253</c:v>
                </c:pt>
                <c:pt idx="251">
                  <c:v>Obs254</c:v>
                </c:pt>
                <c:pt idx="252">
                  <c:v>Obs255</c:v>
                </c:pt>
                <c:pt idx="253">
                  <c:v>Obs256</c:v>
                </c:pt>
                <c:pt idx="254">
                  <c:v>Obs257</c:v>
                </c:pt>
                <c:pt idx="255">
                  <c:v>Obs258</c:v>
                </c:pt>
                <c:pt idx="256">
                  <c:v>Obs259</c:v>
                </c:pt>
                <c:pt idx="257">
                  <c:v>Obs260</c:v>
                </c:pt>
                <c:pt idx="258">
                  <c:v>Obs261</c:v>
                </c:pt>
                <c:pt idx="259">
                  <c:v>Obs262</c:v>
                </c:pt>
                <c:pt idx="260">
                  <c:v>Obs263</c:v>
                </c:pt>
                <c:pt idx="261">
                  <c:v>Obs264</c:v>
                </c:pt>
                <c:pt idx="262">
                  <c:v>Obs265</c:v>
                </c:pt>
                <c:pt idx="263">
                  <c:v>Obs266</c:v>
                </c:pt>
                <c:pt idx="264">
                  <c:v>Obs267</c:v>
                </c:pt>
                <c:pt idx="265">
                  <c:v>Obs268</c:v>
                </c:pt>
                <c:pt idx="266">
                  <c:v>Obs269</c:v>
                </c:pt>
                <c:pt idx="267">
                  <c:v>Obs270</c:v>
                </c:pt>
                <c:pt idx="268">
                  <c:v>Obs271</c:v>
                </c:pt>
                <c:pt idx="269">
                  <c:v>Obs272</c:v>
                </c:pt>
                <c:pt idx="270">
                  <c:v>Obs273</c:v>
                </c:pt>
                <c:pt idx="271">
                  <c:v>Obs274</c:v>
                </c:pt>
                <c:pt idx="272">
                  <c:v>Obs275</c:v>
                </c:pt>
                <c:pt idx="273">
                  <c:v>Obs276</c:v>
                </c:pt>
                <c:pt idx="274">
                  <c:v>Obs277</c:v>
                </c:pt>
                <c:pt idx="275">
                  <c:v>Obs278</c:v>
                </c:pt>
                <c:pt idx="276">
                  <c:v>Obs279</c:v>
                </c:pt>
                <c:pt idx="277">
                  <c:v>Obs280</c:v>
                </c:pt>
                <c:pt idx="278">
                  <c:v>Obs281</c:v>
                </c:pt>
                <c:pt idx="279">
                  <c:v>Obs282</c:v>
                </c:pt>
                <c:pt idx="280">
                  <c:v>Obs283</c:v>
                </c:pt>
                <c:pt idx="281">
                  <c:v>Obs284</c:v>
                </c:pt>
                <c:pt idx="282">
                  <c:v>Obs285</c:v>
                </c:pt>
                <c:pt idx="283">
                  <c:v>Obs286</c:v>
                </c:pt>
                <c:pt idx="284">
                  <c:v>Obs287</c:v>
                </c:pt>
                <c:pt idx="285">
                  <c:v>Obs288</c:v>
                </c:pt>
                <c:pt idx="286">
                  <c:v>Obs289</c:v>
                </c:pt>
                <c:pt idx="287">
                  <c:v>Obs290</c:v>
                </c:pt>
                <c:pt idx="288">
                  <c:v>Obs291</c:v>
                </c:pt>
                <c:pt idx="289">
                  <c:v>Obs292</c:v>
                </c:pt>
                <c:pt idx="290">
                  <c:v>Obs293</c:v>
                </c:pt>
                <c:pt idx="291">
                  <c:v>Obs294</c:v>
                </c:pt>
                <c:pt idx="292">
                  <c:v>Obs295</c:v>
                </c:pt>
                <c:pt idx="293">
                  <c:v>Obs296</c:v>
                </c:pt>
                <c:pt idx="294">
                  <c:v>Obs297</c:v>
                </c:pt>
                <c:pt idx="295">
                  <c:v>Obs298</c:v>
                </c:pt>
                <c:pt idx="296">
                  <c:v>Obs299</c:v>
                </c:pt>
                <c:pt idx="297">
                  <c:v>Obs300</c:v>
                </c:pt>
                <c:pt idx="298">
                  <c:v>Obs301</c:v>
                </c:pt>
                <c:pt idx="299">
                  <c:v>Obs302</c:v>
                </c:pt>
                <c:pt idx="300">
                  <c:v>Obs303</c:v>
                </c:pt>
                <c:pt idx="301">
                  <c:v>Obs304</c:v>
                </c:pt>
                <c:pt idx="302">
                  <c:v>Obs305</c:v>
                </c:pt>
                <c:pt idx="303">
                  <c:v>Obs306</c:v>
                </c:pt>
                <c:pt idx="304">
                  <c:v>Obs307</c:v>
                </c:pt>
                <c:pt idx="305">
                  <c:v>Obs308</c:v>
                </c:pt>
                <c:pt idx="306">
                  <c:v>Obs309</c:v>
                </c:pt>
                <c:pt idx="307">
                  <c:v>Obs310</c:v>
                </c:pt>
                <c:pt idx="308">
                  <c:v>Obs311</c:v>
                </c:pt>
                <c:pt idx="309">
                  <c:v>Obs312</c:v>
                </c:pt>
                <c:pt idx="310">
                  <c:v>Obs313</c:v>
                </c:pt>
                <c:pt idx="311">
                  <c:v>Obs314</c:v>
                </c:pt>
                <c:pt idx="312">
                  <c:v>Obs315</c:v>
                </c:pt>
                <c:pt idx="313">
                  <c:v>Obs316</c:v>
                </c:pt>
                <c:pt idx="314">
                  <c:v>Obs317</c:v>
                </c:pt>
                <c:pt idx="315">
                  <c:v>Obs318</c:v>
                </c:pt>
                <c:pt idx="316">
                  <c:v>Obs319</c:v>
                </c:pt>
                <c:pt idx="317">
                  <c:v>Obs320</c:v>
                </c:pt>
                <c:pt idx="318">
                  <c:v>Obs321</c:v>
                </c:pt>
                <c:pt idx="319">
                  <c:v>Obs322</c:v>
                </c:pt>
                <c:pt idx="320">
                  <c:v>Obs323</c:v>
                </c:pt>
                <c:pt idx="321">
                  <c:v>Obs324</c:v>
                </c:pt>
                <c:pt idx="322">
                  <c:v>Obs325</c:v>
                </c:pt>
                <c:pt idx="323">
                  <c:v>Obs326</c:v>
                </c:pt>
                <c:pt idx="324">
                  <c:v>Obs327</c:v>
                </c:pt>
                <c:pt idx="325">
                  <c:v>Obs328</c:v>
                </c:pt>
                <c:pt idx="326">
                  <c:v>Obs329</c:v>
                </c:pt>
                <c:pt idx="327">
                  <c:v>Obs330</c:v>
                </c:pt>
                <c:pt idx="328">
                  <c:v>Obs331</c:v>
                </c:pt>
                <c:pt idx="329">
                  <c:v>Obs332</c:v>
                </c:pt>
                <c:pt idx="330">
                  <c:v>Obs333</c:v>
                </c:pt>
                <c:pt idx="331">
                  <c:v>Obs334</c:v>
                </c:pt>
                <c:pt idx="332">
                  <c:v>Obs335</c:v>
                </c:pt>
                <c:pt idx="333">
                  <c:v>Obs336</c:v>
                </c:pt>
                <c:pt idx="334">
                  <c:v>Obs337</c:v>
                </c:pt>
                <c:pt idx="335">
                  <c:v>Obs338</c:v>
                </c:pt>
                <c:pt idx="336">
                  <c:v>Obs339</c:v>
                </c:pt>
                <c:pt idx="337">
                  <c:v>Obs340</c:v>
                </c:pt>
                <c:pt idx="338">
                  <c:v>Obs341</c:v>
                </c:pt>
                <c:pt idx="339">
                  <c:v>Obs342</c:v>
                </c:pt>
                <c:pt idx="340">
                  <c:v>Obs343</c:v>
                </c:pt>
                <c:pt idx="341">
                  <c:v>Obs344</c:v>
                </c:pt>
                <c:pt idx="342">
                  <c:v>Obs345</c:v>
                </c:pt>
                <c:pt idx="343">
                  <c:v>Obs346</c:v>
                </c:pt>
                <c:pt idx="344">
                  <c:v>Obs347</c:v>
                </c:pt>
                <c:pt idx="345">
                  <c:v>Obs348</c:v>
                </c:pt>
                <c:pt idx="346">
                  <c:v>Obs349</c:v>
                </c:pt>
                <c:pt idx="347">
                  <c:v>Obs350</c:v>
                </c:pt>
                <c:pt idx="348">
                  <c:v>Obs351</c:v>
                </c:pt>
                <c:pt idx="349">
                  <c:v>Obs352</c:v>
                </c:pt>
                <c:pt idx="350">
                  <c:v>Obs353</c:v>
                </c:pt>
                <c:pt idx="351">
                  <c:v>Obs354</c:v>
                </c:pt>
                <c:pt idx="352">
                  <c:v>Obs355</c:v>
                </c:pt>
                <c:pt idx="353">
                  <c:v>Obs356</c:v>
                </c:pt>
                <c:pt idx="354">
                  <c:v>Obs357</c:v>
                </c:pt>
                <c:pt idx="355">
                  <c:v>Obs358</c:v>
                </c:pt>
                <c:pt idx="356">
                  <c:v>Obs359</c:v>
                </c:pt>
                <c:pt idx="357">
                  <c:v>Obs360</c:v>
                </c:pt>
                <c:pt idx="358">
                  <c:v>Obs361</c:v>
                </c:pt>
                <c:pt idx="359">
                  <c:v>Obs362</c:v>
                </c:pt>
                <c:pt idx="360">
                  <c:v>Obs363</c:v>
                </c:pt>
                <c:pt idx="361">
                  <c:v>Obs364</c:v>
                </c:pt>
                <c:pt idx="362">
                  <c:v>Obs365</c:v>
                </c:pt>
                <c:pt idx="363">
                  <c:v>Obs366</c:v>
                </c:pt>
                <c:pt idx="364">
                  <c:v>Obs367</c:v>
                </c:pt>
                <c:pt idx="365">
                  <c:v>Obs368</c:v>
                </c:pt>
                <c:pt idx="366">
                  <c:v>Obs369</c:v>
                </c:pt>
                <c:pt idx="367">
                  <c:v>Obs370</c:v>
                </c:pt>
                <c:pt idx="368">
                  <c:v>Obs371</c:v>
                </c:pt>
                <c:pt idx="369">
                  <c:v>Obs372</c:v>
                </c:pt>
                <c:pt idx="370">
                  <c:v>Obs373</c:v>
                </c:pt>
                <c:pt idx="371">
                  <c:v>Obs374</c:v>
                </c:pt>
                <c:pt idx="372">
                  <c:v>Obs375</c:v>
                </c:pt>
                <c:pt idx="373">
                  <c:v>Obs376</c:v>
                </c:pt>
                <c:pt idx="374">
                  <c:v>Obs377</c:v>
                </c:pt>
                <c:pt idx="375">
                  <c:v>Obs378</c:v>
                </c:pt>
                <c:pt idx="376">
                  <c:v>Obs379</c:v>
                </c:pt>
                <c:pt idx="377">
                  <c:v>Obs380</c:v>
                </c:pt>
                <c:pt idx="378">
                  <c:v>Obs381</c:v>
                </c:pt>
                <c:pt idx="379">
                  <c:v>Obs382</c:v>
                </c:pt>
                <c:pt idx="380">
                  <c:v>Obs383</c:v>
                </c:pt>
                <c:pt idx="381">
                  <c:v>Obs384</c:v>
                </c:pt>
                <c:pt idx="382">
                  <c:v>Obs385</c:v>
                </c:pt>
                <c:pt idx="383">
                  <c:v>Obs386</c:v>
                </c:pt>
                <c:pt idx="384">
                  <c:v>Obs387</c:v>
                </c:pt>
                <c:pt idx="385">
                  <c:v>Obs388</c:v>
                </c:pt>
                <c:pt idx="386">
                  <c:v>Obs389</c:v>
                </c:pt>
                <c:pt idx="387">
                  <c:v>Obs390</c:v>
                </c:pt>
                <c:pt idx="388">
                  <c:v>Obs391</c:v>
                </c:pt>
                <c:pt idx="389">
                  <c:v>Obs392</c:v>
                </c:pt>
                <c:pt idx="390">
                  <c:v>Obs393</c:v>
                </c:pt>
                <c:pt idx="391">
                  <c:v>Obs394</c:v>
                </c:pt>
                <c:pt idx="392">
                  <c:v>Obs395</c:v>
                </c:pt>
                <c:pt idx="393">
                  <c:v>Obs396</c:v>
                </c:pt>
                <c:pt idx="394">
                  <c:v>Obs397</c:v>
                </c:pt>
                <c:pt idx="395">
                  <c:v>Obs398</c:v>
                </c:pt>
                <c:pt idx="396">
                  <c:v>Obs399</c:v>
                </c:pt>
                <c:pt idx="397">
                  <c:v>Obs400</c:v>
                </c:pt>
                <c:pt idx="398">
                  <c:v>Obs401</c:v>
                </c:pt>
                <c:pt idx="399">
                  <c:v>Obs402</c:v>
                </c:pt>
                <c:pt idx="400">
                  <c:v>Obs403</c:v>
                </c:pt>
                <c:pt idx="401">
                  <c:v>Obs404</c:v>
                </c:pt>
                <c:pt idx="402">
                  <c:v>Obs405</c:v>
                </c:pt>
                <c:pt idx="403">
                  <c:v>Obs406</c:v>
                </c:pt>
                <c:pt idx="404">
                  <c:v>Obs407</c:v>
                </c:pt>
                <c:pt idx="405">
                  <c:v>Obs408</c:v>
                </c:pt>
                <c:pt idx="406">
                  <c:v>Obs409</c:v>
                </c:pt>
                <c:pt idx="407">
                  <c:v>Obs410</c:v>
                </c:pt>
                <c:pt idx="408">
                  <c:v>Obs411</c:v>
                </c:pt>
                <c:pt idx="409">
                  <c:v>Obs412</c:v>
                </c:pt>
                <c:pt idx="410">
                  <c:v>Obs413</c:v>
                </c:pt>
                <c:pt idx="411">
                  <c:v>Obs414</c:v>
                </c:pt>
                <c:pt idx="412">
                  <c:v>Obs415</c:v>
                </c:pt>
                <c:pt idx="413">
                  <c:v>Obs416</c:v>
                </c:pt>
                <c:pt idx="414">
                  <c:v>Obs417</c:v>
                </c:pt>
                <c:pt idx="415">
                  <c:v>Obs418</c:v>
                </c:pt>
                <c:pt idx="416">
                  <c:v>Obs419</c:v>
                </c:pt>
                <c:pt idx="417">
                  <c:v>Obs420</c:v>
                </c:pt>
                <c:pt idx="418">
                  <c:v>Obs421</c:v>
                </c:pt>
                <c:pt idx="419">
                  <c:v>Obs422</c:v>
                </c:pt>
                <c:pt idx="420">
                  <c:v>Obs423</c:v>
                </c:pt>
                <c:pt idx="421">
                  <c:v>Obs424</c:v>
                </c:pt>
                <c:pt idx="422">
                  <c:v>Obs425</c:v>
                </c:pt>
                <c:pt idx="423">
                  <c:v>Obs426</c:v>
                </c:pt>
                <c:pt idx="424">
                  <c:v>Obs427</c:v>
                </c:pt>
                <c:pt idx="425">
                  <c:v>Obs428</c:v>
                </c:pt>
                <c:pt idx="426">
                  <c:v>Obs429</c:v>
                </c:pt>
                <c:pt idx="427">
                  <c:v>Obs430</c:v>
                </c:pt>
                <c:pt idx="428">
                  <c:v>Obs431</c:v>
                </c:pt>
                <c:pt idx="429">
                  <c:v>Obs432</c:v>
                </c:pt>
                <c:pt idx="430">
                  <c:v>Obs433</c:v>
                </c:pt>
                <c:pt idx="431">
                  <c:v>Obs434</c:v>
                </c:pt>
                <c:pt idx="432">
                  <c:v>Obs435</c:v>
                </c:pt>
                <c:pt idx="433">
                  <c:v>Obs436</c:v>
                </c:pt>
                <c:pt idx="434">
                  <c:v>Obs437</c:v>
                </c:pt>
                <c:pt idx="435">
                  <c:v>Obs438</c:v>
                </c:pt>
                <c:pt idx="436">
                  <c:v>Obs439</c:v>
                </c:pt>
                <c:pt idx="437">
                  <c:v>Obs440</c:v>
                </c:pt>
                <c:pt idx="438">
                  <c:v>Obs441</c:v>
                </c:pt>
                <c:pt idx="439">
                  <c:v>Obs442</c:v>
                </c:pt>
                <c:pt idx="440">
                  <c:v>Obs443</c:v>
                </c:pt>
                <c:pt idx="441">
                  <c:v>Obs444</c:v>
                </c:pt>
                <c:pt idx="442">
                  <c:v>Obs445</c:v>
                </c:pt>
                <c:pt idx="443">
                  <c:v>Obs446</c:v>
                </c:pt>
                <c:pt idx="444">
                  <c:v>Obs447</c:v>
                </c:pt>
                <c:pt idx="445">
                  <c:v>Obs448</c:v>
                </c:pt>
                <c:pt idx="446">
                  <c:v>Obs449</c:v>
                </c:pt>
                <c:pt idx="447">
                  <c:v>Obs450</c:v>
                </c:pt>
                <c:pt idx="448">
                  <c:v>Obs451</c:v>
                </c:pt>
                <c:pt idx="449">
                  <c:v>Obs452</c:v>
                </c:pt>
                <c:pt idx="450">
                  <c:v>Obs453</c:v>
                </c:pt>
                <c:pt idx="451">
                  <c:v>Obs454</c:v>
                </c:pt>
                <c:pt idx="452">
                  <c:v>Obs455</c:v>
                </c:pt>
                <c:pt idx="453">
                  <c:v>Obs456</c:v>
                </c:pt>
                <c:pt idx="454">
                  <c:v>Obs457</c:v>
                </c:pt>
                <c:pt idx="455">
                  <c:v>Obs458</c:v>
                </c:pt>
                <c:pt idx="456">
                  <c:v>Obs459</c:v>
                </c:pt>
                <c:pt idx="457">
                  <c:v>Obs460</c:v>
                </c:pt>
                <c:pt idx="458">
                  <c:v>Obs461</c:v>
                </c:pt>
                <c:pt idx="459">
                  <c:v>Obs462</c:v>
                </c:pt>
                <c:pt idx="460">
                  <c:v>Obs463</c:v>
                </c:pt>
                <c:pt idx="461">
                  <c:v>Obs464</c:v>
                </c:pt>
                <c:pt idx="462">
                  <c:v>Obs465</c:v>
                </c:pt>
                <c:pt idx="463">
                  <c:v>Obs466</c:v>
                </c:pt>
                <c:pt idx="464">
                  <c:v>Obs467</c:v>
                </c:pt>
                <c:pt idx="465">
                  <c:v>Obs468</c:v>
                </c:pt>
                <c:pt idx="466">
                  <c:v>Obs469</c:v>
                </c:pt>
                <c:pt idx="467">
                  <c:v>Obs470</c:v>
                </c:pt>
                <c:pt idx="468">
                  <c:v>Obs471</c:v>
                </c:pt>
                <c:pt idx="469">
                  <c:v>Obs472</c:v>
                </c:pt>
                <c:pt idx="470">
                  <c:v>Obs473</c:v>
                </c:pt>
                <c:pt idx="471">
                  <c:v>Obs474</c:v>
                </c:pt>
                <c:pt idx="472">
                  <c:v>Obs475</c:v>
                </c:pt>
                <c:pt idx="473">
                  <c:v>Obs476</c:v>
                </c:pt>
                <c:pt idx="474">
                  <c:v>Obs477</c:v>
                </c:pt>
                <c:pt idx="475">
                  <c:v>Obs478</c:v>
                </c:pt>
                <c:pt idx="476">
                  <c:v>Obs479</c:v>
                </c:pt>
                <c:pt idx="477">
                  <c:v>Obs480</c:v>
                </c:pt>
                <c:pt idx="478">
                  <c:v>Obs481</c:v>
                </c:pt>
                <c:pt idx="479">
                  <c:v>Obs482</c:v>
                </c:pt>
                <c:pt idx="480">
                  <c:v>Obs483</c:v>
                </c:pt>
                <c:pt idx="481">
                  <c:v>Obs484</c:v>
                </c:pt>
                <c:pt idx="482">
                  <c:v>Obs485</c:v>
                </c:pt>
                <c:pt idx="483">
                  <c:v>Obs486</c:v>
                </c:pt>
                <c:pt idx="484">
                  <c:v>Obs487</c:v>
                </c:pt>
                <c:pt idx="485">
                  <c:v>Obs488</c:v>
                </c:pt>
                <c:pt idx="486">
                  <c:v>Obs489</c:v>
                </c:pt>
                <c:pt idx="487">
                  <c:v>Obs490</c:v>
                </c:pt>
                <c:pt idx="488">
                  <c:v>Obs491</c:v>
                </c:pt>
                <c:pt idx="489">
                  <c:v>Obs492</c:v>
                </c:pt>
                <c:pt idx="490">
                  <c:v>Obs493</c:v>
                </c:pt>
                <c:pt idx="491">
                  <c:v>Obs494</c:v>
                </c:pt>
                <c:pt idx="492">
                  <c:v>Obs495</c:v>
                </c:pt>
                <c:pt idx="493">
                  <c:v>Obs496</c:v>
                </c:pt>
                <c:pt idx="494">
                  <c:v>Obs497</c:v>
                </c:pt>
                <c:pt idx="495">
                  <c:v>Obs498</c:v>
                </c:pt>
                <c:pt idx="496">
                  <c:v>Obs499</c:v>
                </c:pt>
                <c:pt idx="497">
                  <c:v>Obs500</c:v>
                </c:pt>
                <c:pt idx="498">
                  <c:v>Obs501</c:v>
                </c:pt>
                <c:pt idx="499">
                  <c:v>Obs502</c:v>
                </c:pt>
                <c:pt idx="500">
                  <c:v>Obs503</c:v>
                </c:pt>
                <c:pt idx="501">
                  <c:v>Obs504</c:v>
                </c:pt>
                <c:pt idx="502">
                  <c:v>Obs505</c:v>
                </c:pt>
                <c:pt idx="503">
                  <c:v>Obs506</c:v>
                </c:pt>
                <c:pt idx="504">
                  <c:v>Obs507</c:v>
                </c:pt>
                <c:pt idx="505">
                  <c:v>Obs508</c:v>
                </c:pt>
                <c:pt idx="506">
                  <c:v>Obs509</c:v>
                </c:pt>
                <c:pt idx="507">
                  <c:v>Obs510</c:v>
                </c:pt>
                <c:pt idx="508">
                  <c:v>Obs511</c:v>
                </c:pt>
                <c:pt idx="509">
                  <c:v>Obs512</c:v>
                </c:pt>
                <c:pt idx="510">
                  <c:v>Obs513</c:v>
                </c:pt>
                <c:pt idx="511">
                  <c:v>Obs514</c:v>
                </c:pt>
                <c:pt idx="512">
                  <c:v>Obs515</c:v>
                </c:pt>
                <c:pt idx="513">
                  <c:v>Obs516</c:v>
                </c:pt>
                <c:pt idx="514">
                  <c:v>Obs517</c:v>
                </c:pt>
                <c:pt idx="515">
                  <c:v>Obs518</c:v>
                </c:pt>
                <c:pt idx="516">
                  <c:v>Obs519</c:v>
                </c:pt>
                <c:pt idx="517">
                  <c:v>Obs520</c:v>
                </c:pt>
                <c:pt idx="518">
                  <c:v>Obs521</c:v>
                </c:pt>
                <c:pt idx="519">
                  <c:v>Obs522</c:v>
                </c:pt>
                <c:pt idx="520">
                  <c:v>Obs523</c:v>
                </c:pt>
                <c:pt idx="521">
                  <c:v>Obs524</c:v>
                </c:pt>
                <c:pt idx="522">
                  <c:v>Obs525</c:v>
                </c:pt>
                <c:pt idx="523">
                  <c:v>Obs526</c:v>
                </c:pt>
                <c:pt idx="524">
                  <c:v>Obs527</c:v>
                </c:pt>
                <c:pt idx="525">
                  <c:v>Obs528</c:v>
                </c:pt>
                <c:pt idx="526">
                  <c:v>Obs529</c:v>
                </c:pt>
                <c:pt idx="527">
                  <c:v>Obs530</c:v>
                </c:pt>
                <c:pt idx="528">
                  <c:v>Obs531</c:v>
                </c:pt>
                <c:pt idx="529">
                  <c:v>Obs532</c:v>
                </c:pt>
                <c:pt idx="530">
                  <c:v>Obs533</c:v>
                </c:pt>
                <c:pt idx="531">
                  <c:v>Obs534</c:v>
                </c:pt>
                <c:pt idx="532">
                  <c:v>Obs535</c:v>
                </c:pt>
                <c:pt idx="533">
                  <c:v>Obs536</c:v>
                </c:pt>
                <c:pt idx="534">
                  <c:v>Obs537</c:v>
                </c:pt>
                <c:pt idx="535">
                  <c:v>Obs538</c:v>
                </c:pt>
                <c:pt idx="536">
                  <c:v>Obs539</c:v>
                </c:pt>
                <c:pt idx="537">
                  <c:v>Obs540</c:v>
                </c:pt>
                <c:pt idx="538">
                  <c:v>Obs541</c:v>
                </c:pt>
                <c:pt idx="539">
                  <c:v>Obs542</c:v>
                </c:pt>
                <c:pt idx="540">
                  <c:v>Obs543</c:v>
                </c:pt>
                <c:pt idx="541">
                  <c:v>Obs544</c:v>
                </c:pt>
                <c:pt idx="542">
                  <c:v>Obs545</c:v>
                </c:pt>
                <c:pt idx="543">
                  <c:v>Obs546</c:v>
                </c:pt>
                <c:pt idx="544">
                  <c:v>Obs547</c:v>
                </c:pt>
                <c:pt idx="545">
                  <c:v>Obs548</c:v>
                </c:pt>
                <c:pt idx="546">
                  <c:v>Obs549</c:v>
                </c:pt>
                <c:pt idx="547">
                  <c:v>Obs550</c:v>
                </c:pt>
                <c:pt idx="548">
                  <c:v>Obs551</c:v>
                </c:pt>
                <c:pt idx="549">
                  <c:v>Obs552</c:v>
                </c:pt>
                <c:pt idx="550">
                  <c:v>Obs553</c:v>
                </c:pt>
                <c:pt idx="551">
                  <c:v>Obs554</c:v>
                </c:pt>
                <c:pt idx="552">
                  <c:v>Obs555</c:v>
                </c:pt>
                <c:pt idx="553">
                  <c:v>Obs556</c:v>
                </c:pt>
                <c:pt idx="554">
                  <c:v>Obs557</c:v>
                </c:pt>
                <c:pt idx="555">
                  <c:v>Obs558</c:v>
                </c:pt>
                <c:pt idx="556">
                  <c:v>Obs559</c:v>
                </c:pt>
                <c:pt idx="557">
                  <c:v>Obs560</c:v>
                </c:pt>
                <c:pt idx="558">
                  <c:v>Obs561</c:v>
                </c:pt>
                <c:pt idx="559">
                  <c:v>Obs562</c:v>
                </c:pt>
                <c:pt idx="560">
                  <c:v>Obs563</c:v>
                </c:pt>
                <c:pt idx="561">
                  <c:v>Obs564</c:v>
                </c:pt>
                <c:pt idx="562">
                  <c:v>Obs565</c:v>
                </c:pt>
                <c:pt idx="563">
                  <c:v>Obs566</c:v>
                </c:pt>
                <c:pt idx="564">
                  <c:v>Obs567</c:v>
                </c:pt>
                <c:pt idx="565">
                  <c:v>Obs568</c:v>
                </c:pt>
                <c:pt idx="566">
                  <c:v>Obs569</c:v>
                </c:pt>
                <c:pt idx="567">
                  <c:v>Obs570</c:v>
                </c:pt>
                <c:pt idx="568">
                  <c:v>Obs571</c:v>
                </c:pt>
                <c:pt idx="569">
                  <c:v>Obs572</c:v>
                </c:pt>
                <c:pt idx="570">
                  <c:v>Obs573</c:v>
                </c:pt>
                <c:pt idx="571">
                  <c:v>Obs574</c:v>
                </c:pt>
                <c:pt idx="572">
                  <c:v>Obs575</c:v>
                </c:pt>
                <c:pt idx="573">
                  <c:v>Obs576</c:v>
                </c:pt>
                <c:pt idx="574">
                  <c:v>Obs577</c:v>
                </c:pt>
                <c:pt idx="575">
                  <c:v>Obs578</c:v>
                </c:pt>
                <c:pt idx="576">
                  <c:v>Obs579</c:v>
                </c:pt>
                <c:pt idx="577">
                  <c:v>Obs580</c:v>
                </c:pt>
                <c:pt idx="578">
                  <c:v>Obs581</c:v>
                </c:pt>
                <c:pt idx="579">
                  <c:v>Obs582</c:v>
                </c:pt>
                <c:pt idx="580">
                  <c:v>Obs583</c:v>
                </c:pt>
                <c:pt idx="581">
                  <c:v>Obs584</c:v>
                </c:pt>
                <c:pt idx="582">
                  <c:v>Obs585</c:v>
                </c:pt>
                <c:pt idx="583">
                  <c:v>Obs586</c:v>
                </c:pt>
                <c:pt idx="584">
                  <c:v>Obs587</c:v>
                </c:pt>
                <c:pt idx="585">
                  <c:v>Obs588</c:v>
                </c:pt>
                <c:pt idx="586">
                  <c:v>Obs589</c:v>
                </c:pt>
                <c:pt idx="587">
                  <c:v>Obs590</c:v>
                </c:pt>
                <c:pt idx="588">
                  <c:v>Obs591</c:v>
                </c:pt>
                <c:pt idx="589">
                  <c:v>Obs592</c:v>
                </c:pt>
                <c:pt idx="590">
                  <c:v>Obs593</c:v>
                </c:pt>
                <c:pt idx="591">
                  <c:v>Obs594</c:v>
                </c:pt>
                <c:pt idx="592">
                  <c:v>Obs595</c:v>
                </c:pt>
                <c:pt idx="593">
                  <c:v>Obs596</c:v>
                </c:pt>
                <c:pt idx="594">
                  <c:v>Obs597</c:v>
                </c:pt>
                <c:pt idx="595">
                  <c:v>Obs598</c:v>
                </c:pt>
                <c:pt idx="596">
                  <c:v>Obs599</c:v>
                </c:pt>
                <c:pt idx="597">
                  <c:v>Obs600</c:v>
                </c:pt>
                <c:pt idx="598">
                  <c:v>Obs601</c:v>
                </c:pt>
                <c:pt idx="599">
                  <c:v>Obs602</c:v>
                </c:pt>
                <c:pt idx="600">
                  <c:v>Obs603</c:v>
                </c:pt>
                <c:pt idx="601">
                  <c:v>Obs604</c:v>
                </c:pt>
                <c:pt idx="602">
                  <c:v>Obs605</c:v>
                </c:pt>
                <c:pt idx="603">
                  <c:v>Obs606</c:v>
                </c:pt>
                <c:pt idx="604">
                  <c:v>Obs607</c:v>
                </c:pt>
                <c:pt idx="605">
                  <c:v>Obs608</c:v>
                </c:pt>
                <c:pt idx="606">
                  <c:v>Obs609</c:v>
                </c:pt>
                <c:pt idx="607">
                  <c:v>Obs610</c:v>
                </c:pt>
                <c:pt idx="608">
                  <c:v>Obs611</c:v>
                </c:pt>
                <c:pt idx="609">
                  <c:v>Obs612</c:v>
                </c:pt>
                <c:pt idx="610">
                  <c:v>Obs613</c:v>
                </c:pt>
                <c:pt idx="611">
                  <c:v>Obs614</c:v>
                </c:pt>
                <c:pt idx="612">
                  <c:v>Obs615</c:v>
                </c:pt>
                <c:pt idx="613">
                  <c:v>Obs616</c:v>
                </c:pt>
                <c:pt idx="614">
                  <c:v>Obs617</c:v>
                </c:pt>
                <c:pt idx="615">
                  <c:v>Obs618</c:v>
                </c:pt>
                <c:pt idx="616">
                  <c:v>Obs619</c:v>
                </c:pt>
                <c:pt idx="617">
                  <c:v>Obs620</c:v>
                </c:pt>
                <c:pt idx="618">
                  <c:v>Obs621</c:v>
                </c:pt>
                <c:pt idx="619">
                  <c:v>Obs622</c:v>
                </c:pt>
                <c:pt idx="620">
                  <c:v>Obs623</c:v>
                </c:pt>
                <c:pt idx="621">
                  <c:v>Obs624</c:v>
                </c:pt>
                <c:pt idx="622">
                  <c:v>Obs625</c:v>
                </c:pt>
                <c:pt idx="623">
                  <c:v>Obs626</c:v>
                </c:pt>
                <c:pt idx="624">
                  <c:v>Obs627</c:v>
                </c:pt>
                <c:pt idx="625">
                  <c:v>Obs628</c:v>
                </c:pt>
                <c:pt idx="626">
                  <c:v>Obs629</c:v>
                </c:pt>
                <c:pt idx="627">
                  <c:v>Obs630</c:v>
                </c:pt>
                <c:pt idx="628">
                  <c:v>Obs631</c:v>
                </c:pt>
                <c:pt idx="629">
                  <c:v>Obs632</c:v>
                </c:pt>
                <c:pt idx="630">
                  <c:v>Obs633</c:v>
                </c:pt>
                <c:pt idx="631">
                  <c:v>Obs634</c:v>
                </c:pt>
                <c:pt idx="632">
                  <c:v>Obs635</c:v>
                </c:pt>
                <c:pt idx="633">
                  <c:v>Obs636</c:v>
                </c:pt>
                <c:pt idx="634">
                  <c:v>Obs637</c:v>
                </c:pt>
                <c:pt idx="635">
                  <c:v>Obs638</c:v>
                </c:pt>
                <c:pt idx="636">
                  <c:v>Obs639</c:v>
                </c:pt>
                <c:pt idx="637">
                  <c:v>Obs640</c:v>
                </c:pt>
                <c:pt idx="638">
                  <c:v>Obs641</c:v>
                </c:pt>
                <c:pt idx="639">
                  <c:v>Obs642</c:v>
                </c:pt>
                <c:pt idx="640">
                  <c:v>Obs643</c:v>
                </c:pt>
                <c:pt idx="641">
                  <c:v>Obs644</c:v>
                </c:pt>
                <c:pt idx="642">
                  <c:v>Obs645</c:v>
                </c:pt>
                <c:pt idx="643">
                  <c:v>Obs646</c:v>
                </c:pt>
                <c:pt idx="644">
                  <c:v>Obs647</c:v>
                </c:pt>
                <c:pt idx="645">
                  <c:v>Obs648</c:v>
                </c:pt>
                <c:pt idx="646">
                  <c:v>Obs649</c:v>
                </c:pt>
                <c:pt idx="647">
                  <c:v>Obs650</c:v>
                </c:pt>
                <c:pt idx="648">
                  <c:v>Obs651</c:v>
                </c:pt>
                <c:pt idx="649">
                  <c:v>Obs652</c:v>
                </c:pt>
                <c:pt idx="650">
                  <c:v>Obs653</c:v>
                </c:pt>
                <c:pt idx="651">
                  <c:v>Obs654</c:v>
                </c:pt>
                <c:pt idx="652">
                  <c:v>Obs655</c:v>
                </c:pt>
                <c:pt idx="653">
                  <c:v>Obs656</c:v>
                </c:pt>
                <c:pt idx="654">
                  <c:v>Obs657</c:v>
                </c:pt>
                <c:pt idx="655">
                  <c:v>Obs658</c:v>
                </c:pt>
                <c:pt idx="656">
                  <c:v>Obs659</c:v>
                </c:pt>
                <c:pt idx="657">
                  <c:v>Obs660</c:v>
                </c:pt>
                <c:pt idx="658">
                  <c:v>Obs661</c:v>
                </c:pt>
                <c:pt idx="659">
                  <c:v>Obs662</c:v>
                </c:pt>
                <c:pt idx="660">
                  <c:v>Obs663</c:v>
                </c:pt>
                <c:pt idx="661">
                  <c:v>Obs664</c:v>
                </c:pt>
                <c:pt idx="662">
                  <c:v>Obs665</c:v>
                </c:pt>
                <c:pt idx="663">
                  <c:v>Obs666</c:v>
                </c:pt>
                <c:pt idx="664">
                  <c:v>Obs667</c:v>
                </c:pt>
                <c:pt idx="665">
                  <c:v>Obs668</c:v>
                </c:pt>
                <c:pt idx="666">
                  <c:v>Obs669</c:v>
                </c:pt>
                <c:pt idx="667">
                  <c:v>Obs670</c:v>
                </c:pt>
                <c:pt idx="668">
                  <c:v>Obs671</c:v>
                </c:pt>
                <c:pt idx="669">
                  <c:v>Obs672</c:v>
                </c:pt>
                <c:pt idx="670">
                  <c:v>Obs673</c:v>
                </c:pt>
                <c:pt idx="671">
                  <c:v>Obs674</c:v>
                </c:pt>
                <c:pt idx="672">
                  <c:v>Obs675</c:v>
                </c:pt>
                <c:pt idx="673">
                  <c:v>Obs676</c:v>
                </c:pt>
                <c:pt idx="674">
                  <c:v>Obs677</c:v>
                </c:pt>
                <c:pt idx="675">
                  <c:v>Obs678</c:v>
                </c:pt>
                <c:pt idx="676">
                  <c:v>Obs679</c:v>
                </c:pt>
                <c:pt idx="677">
                  <c:v>Obs680</c:v>
                </c:pt>
                <c:pt idx="678">
                  <c:v>Obs681</c:v>
                </c:pt>
                <c:pt idx="679">
                  <c:v>Obs682</c:v>
                </c:pt>
                <c:pt idx="680">
                  <c:v>Obs683</c:v>
                </c:pt>
                <c:pt idx="681">
                  <c:v>Obs684</c:v>
                </c:pt>
                <c:pt idx="682">
                  <c:v>Obs685</c:v>
                </c:pt>
                <c:pt idx="683">
                  <c:v>Obs686</c:v>
                </c:pt>
                <c:pt idx="684">
                  <c:v>Obs687</c:v>
                </c:pt>
                <c:pt idx="685">
                  <c:v>Obs688</c:v>
                </c:pt>
                <c:pt idx="686">
                  <c:v>Obs689</c:v>
                </c:pt>
                <c:pt idx="687">
                  <c:v>Obs690</c:v>
                </c:pt>
                <c:pt idx="688">
                  <c:v>Obs691</c:v>
                </c:pt>
                <c:pt idx="689">
                  <c:v>Obs692</c:v>
                </c:pt>
                <c:pt idx="690">
                  <c:v>Obs693</c:v>
                </c:pt>
                <c:pt idx="691">
                  <c:v>Obs694</c:v>
                </c:pt>
                <c:pt idx="692">
                  <c:v>Obs695</c:v>
                </c:pt>
                <c:pt idx="693">
                  <c:v>Obs696</c:v>
                </c:pt>
                <c:pt idx="694">
                  <c:v>Obs697</c:v>
                </c:pt>
                <c:pt idx="695">
                  <c:v>Obs698</c:v>
                </c:pt>
                <c:pt idx="696">
                  <c:v>Obs699</c:v>
                </c:pt>
                <c:pt idx="697">
                  <c:v>Obs700</c:v>
                </c:pt>
                <c:pt idx="698">
                  <c:v>Obs701</c:v>
                </c:pt>
                <c:pt idx="699">
                  <c:v>Obs702</c:v>
                </c:pt>
                <c:pt idx="700">
                  <c:v>Obs703</c:v>
                </c:pt>
                <c:pt idx="701">
                  <c:v>Obs704</c:v>
                </c:pt>
                <c:pt idx="702">
                  <c:v>Obs705</c:v>
                </c:pt>
                <c:pt idx="703">
                  <c:v>Obs706</c:v>
                </c:pt>
                <c:pt idx="704">
                  <c:v>Obs707</c:v>
                </c:pt>
                <c:pt idx="705">
                  <c:v>Obs708</c:v>
                </c:pt>
                <c:pt idx="706">
                  <c:v>Obs709</c:v>
                </c:pt>
                <c:pt idx="707">
                  <c:v>Obs710</c:v>
                </c:pt>
                <c:pt idx="708">
                  <c:v>Obs711</c:v>
                </c:pt>
                <c:pt idx="709">
                  <c:v>Obs712</c:v>
                </c:pt>
                <c:pt idx="710">
                  <c:v>Obs713</c:v>
                </c:pt>
                <c:pt idx="711">
                  <c:v>Obs714</c:v>
                </c:pt>
                <c:pt idx="712">
                  <c:v>Obs715</c:v>
                </c:pt>
                <c:pt idx="713">
                  <c:v>Obs716</c:v>
                </c:pt>
                <c:pt idx="714">
                  <c:v>Obs717</c:v>
                </c:pt>
                <c:pt idx="715">
                  <c:v>Obs718</c:v>
                </c:pt>
                <c:pt idx="716">
                  <c:v>Obs719</c:v>
                </c:pt>
                <c:pt idx="717">
                  <c:v>Obs720</c:v>
                </c:pt>
                <c:pt idx="718">
                  <c:v>Obs721</c:v>
                </c:pt>
                <c:pt idx="719">
                  <c:v>Obs722</c:v>
                </c:pt>
                <c:pt idx="720">
                  <c:v>Obs723</c:v>
                </c:pt>
                <c:pt idx="721">
                  <c:v>Obs724</c:v>
                </c:pt>
                <c:pt idx="722">
                  <c:v>Obs725</c:v>
                </c:pt>
                <c:pt idx="723">
                  <c:v>Obs726</c:v>
                </c:pt>
                <c:pt idx="724">
                  <c:v>Obs727</c:v>
                </c:pt>
                <c:pt idx="725">
                  <c:v>Obs728</c:v>
                </c:pt>
                <c:pt idx="726">
                  <c:v>Obs729</c:v>
                </c:pt>
                <c:pt idx="727">
                  <c:v>Obs730</c:v>
                </c:pt>
                <c:pt idx="728">
                  <c:v>Obs731</c:v>
                </c:pt>
                <c:pt idx="729">
                  <c:v>Obs732</c:v>
                </c:pt>
                <c:pt idx="730">
                  <c:v>Obs733</c:v>
                </c:pt>
                <c:pt idx="731">
                  <c:v>Obs734</c:v>
                </c:pt>
                <c:pt idx="732">
                  <c:v>Obs735</c:v>
                </c:pt>
                <c:pt idx="733">
                  <c:v>Obs736</c:v>
                </c:pt>
                <c:pt idx="734">
                  <c:v>Obs737</c:v>
                </c:pt>
                <c:pt idx="735">
                  <c:v>Obs738</c:v>
                </c:pt>
                <c:pt idx="736">
                  <c:v>Obs739</c:v>
                </c:pt>
                <c:pt idx="737">
                  <c:v>Obs740</c:v>
                </c:pt>
                <c:pt idx="738">
                  <c:v>Obs741</c:v>
                </c:pt>
                <c:pt idx="739">
                  <c:v>Obs742</c:v>
                </c:pt>
                <c:pt idx="740">
                  <c:v>Obs743</c:v>
                </c:pt>
                <c:pt idx="741">
                  <c:v>Obs744</c:v>
                </c:pt>
                <c:pt idx="742">
                  <c:v>Obs745</c:v>
                </c:pt>
                <c:pt idx="743">
                  <c:v>Obs746</c:v>
                </c:pt>
                <c:pt idx="744">
                  <c:v>Obs747</c:v>
                </c:pt>
                <c:pt idx="745">
                  <c:v>Obs748</c:v>
                </c:pt>
                <c:pt idx="746">
                  <c:v>Obs749</c:v>
                </c:pt>
                <c:pt idx="747">
                  <c:v>Obs750</c:v>
                </c:pt>
                <c:pt idx="748">
                  <c:v>Obs751</c:v>
                </c:pt>
                <c:pt idx="749">
                  <c:v>Obs752</c:v>
                </c:pt>
                <c:pt idx="750">
                  <c:v>Obs753</c:v>
                </c:pt>
                <c:pt idx="751">
                  <c:v>Obs754</c:v>
                </c:pt>
                <c:pt idx="752">
                  <c:v>Obs755</c:v>
                </c:pt>
                <c:pt idx="753">
                  <c:v>Obs756</c:v>
                </c:pt>
                <c:pt idx="754">
                  <c:v>Obs757</c:v>
                </c:pt>
                <c:pt idx="755">
                  <c:v>Obs758</c:v>
                </c:pt>
                <c:pt idx="756">
                  <c:v>Obs759</c:v>
                </c:pt>
                <c:pt idx="757">
                  <c:v>Obs760</c:v>
                </c:pt>
                <c:pt idx="758">
                  <c:v>Obs761</c:v>
                </c:pt>
                <c:pt idx="759">
                  <c:v>Obs762</c:v>
                </c:pt>
                <c:pt idx="760">
                  <c:v>Obs763</c:v>
                </c:pt>
                <c:pt idx="761">
                  <c:v>Obs764</c:v>
                </c:pt>
                <c:pt idx="762">
                  <c:v>Obs765</c:v>
                </c:pt>
                <c:pt idx="763">
                  <c:v>Obs766</c:v>
                </c:pt>
                <c:pt idx="764">
                  <c:v>Obs767</c:v>
                </c:pt>
                <c:pt idx="765">
                  <c:v>Obs768</c:v>
                </c:pt>
                <c:pt idx="766">
                  <c:v>Obs769</c:v>
                </c:pt>
                <c:pt idx="767">
                  <c:v>Obs770</c:v>
                </c:pt>
                <c:pt idx="768">
                  <c:v>Obs771</c:v>
                </c:pt>
                <c:pt idx="769">
                  <c:v>Obs772</c:v>
                </c:pt>
                <c:pt idx="770">
                  <c:v>Obs773</c:v>
                </c:pt>
                <c:pt idx="771">
                  <c:v>Obs774</c:v>
                </c:pt>
                <c:pt idx="772">
                  <c:v>Obs775</c:v>
                </c:pt>
                <c:pt idx="773">
                  <c:v>Obs776</c:v>
                </c:pt>
                <c:pt idx="774">
                  <c:v>Obs777</c:v>
                </c:pt>
                <c:pt idx="775">
                  <c:v>Obs778</c:v>
                </c:pt>
                <c:pt idx="776">
                  <c:v>Obs779</c:v>
                </c:pt>
                <c:pt idx="777">
                  <c:v>Obs780</c:v>
                </c:pt>
                <c:pt idx="778">
                  <c:v>Obs781</c:v>
                </c:pt>
                <c:pt idx="779">
                  <c:v>Obs782</c:v>
                </c:pt>
                <c:pt idx="780">
                  <c:v>Obs783</c:v>
                </c:pt>
                <c:pt idx="781">
                  <c:v>Obs784</c:v>
                </c:pt>
                <c:pt idx="782">
                  <c:v>Obs785</c:v>
                </c:pt>
                <c:pt idx="783">
                  <c:v>Obs786</c:v>
                </c:pt>
                <c:pt idx="784">
                  <c:v>Obs787</c:v>
                </c:pt>
                <c:pt idx="785">
                  <c:v>Obs788</c:v>
                </c:pt>
                <c:pt idx="786">
                  <c:v>Obs789</c:v>
                </c:pt>
                <c:pt idx="787">
                  <c:v>Obs790</c:v>
                </c:pt>
                <c:pt idx="788">
                  <c:v>Obs791</c:v>
                </c:pt>
                <c:pt idx="789">
                  <c:v>Obs792</c:v>
                </c:pt>
                <c:pt idx="790">
                  <c:v>Obs793</c:v>
                </c:pt>
                <c:pt idx="791">
                  <c:v>Obs794</c:v>
                </c:pt>
                <c:pt idx="792">
                  <c:v>Obs795</c:v>
                </c:pt>
                <c:pt idx="793">
                  <c:v>Obs796</c:v>
                </c:pt>
                <c:pt idx="794">
                  <c:v>Obs797</c:v>
                </c:pt>
                <c:pt idx="795">
                  <c:v>Obs798</c:v>
                </c:pt>
                <c:pt idx="796">
                  <c:v>Obs799</c:v>
                </c:pt>
                <c:pt idx="797">
                  <c:v>Obs800</c:v>
                </c:pt>
                <c:pt idx="798">
                  <c:v>Obs801</c:v>
                </c:pt>
                <c:pt idx="799">
                  <c:v>Obs802</c:v>
                </c:pt>
                <c:pt idx="800">
                  <c:v>Obs803</c:v>
                </c:pt>
                <c:pt idx="801">
                  <c:v>Obs804</c:v>
                </c:pt>
                <c:pt idx="802">
                  <c:v>Obs805</c:v>
                </c:pt>
                <c:pt idx="803">
                  <c:v>Obs806</c:v>
                </c:pt>
                <c:pt idx="804">
                  <c:v>Obs807</c:v>
                </c:pt>
                <c:pt idx="805">
                  <c:v>Obs808</c:v>
                </c:pt>
                <c:pt idx="806">
                  <c:v>Obs809</c:v>
                </c:pt>
                <c:pt idx="807">
                  <c:v>Obs810</c:v>
                </c:pt>
                <c:pt idx="808">
                  <c:v>Obs811</c:v>
                </c:pt>
                <c:pt idx="809">
                  <c:v>Obs812</c:v>
                </c:pt>
                <c:pt idx="810">
                  <c:v>Obs813</c:v>
                </c:pt>
                <c:pt idx="811">
                  <c:v>Obs814</c:v>
                </c:pt>
                <c:pt idx="812">
                  <c:v>Obs815</c:v>
                </c:pt>
                <c:pt idx="813">
                  <c:v>Obs816</c:v>
                </c:pt>
                <c:pt idx="814">
                  <c:v>Obs817</c:v>
                </c:pt>
                <c:pt idx="815">
                  <c:v>Obs818</c:v>
                </c:pt>
                <c:pt idx="816">
                  <c:v>Obs819</c:v>
                </c:pt>
                <c:pt idx="817">
                  <c:v>Obs820</c:v>
                </c:pt>
                <c:pt idx="818">
                  <c:v>Obs821</c:v>
                </c:pt>
                <c:pt idx="819">
                  <c:v>Obs822</c:v>
                </c:pt>
                <c:pt idx="820">
                  <c:v>Obs823</c:v>
                </c:pt>
                <c:pt idx="821">
                  <c:v>Obs824</c:v>
                </c:pt>
                <c:pt idx="822">
                  <c:v>Obs825</c:v>
                </c:pt>
                <c:pt idx="823">
                  <c:v>Obs826</c:v>
                </c:pt>
                <c:pt idx="824">
                  <c:v>Obs827</c:v>
                </c:pt>
                <c:pt idx="825">
                  <c:v>Obs828</c:v>
                </c:pt>
                <c:pt idx="826">
                  <c:v>Obs829</c:v>
                </c:pt>
                <c:pt idx="827">
                  <c:v>Obs830</c:v>
                </c:pt>
                <c:pt idx="828">
                  <c:v>Obs831</c:v>
                </c:pt>
                <c:pt idx="829">
                  <c:v>Obs832</c:v>
                </c:pt>
                <c:pt idx="830">
                  <c:v>Obs833</c:v>
                </c:pt>
                <c:pt idx="831">
                  <c:v>Obs834</c:v>
                </c:pt>
                <c:pt idx="832">
                  <c:v>Obs835</c:v>
                </c:pt>
                <c:pt idx="833">
                  <c:v>Obs836</c:v>
                </c:pt>
                <c:pt idx="834">
                  <c:v>Obs837</c:v>
                </c:pt>
                <c:pt idx="835">
                  <c:v>Obs838</c:v>
                </c:pt>
                <c:pt idx="836">
                  <c:v>Obs839</c:v>
                </c:pt>
                <c:pt idx="837">
                  <c:v>Obs840</c:v>
                </c:pt>
                <c:pt idx="838">
                  <c:v>Obs841</c:v>
                </c:pt>
                <c:pt idx="839">
                  <c:v>Obs842</c:v>
                </c:pt>
                <c:pt idx="840">
                  <c:v>Obs843</c:v>
                </c:pt>
                <c:pt idx="841">
                  <c:v>Obs844</c:v>
                </c:pt>
                <c:pt idx="842">
                  <c:v>Obs845</c:v>
                </c:pt>
                <c:pt idx="843">
                  <c:v>Obs846</c:v>
                </c:pt>
                <c:pt idx="844">
                  <c:v>Obs847</c:v>
                </c:pt>
                <c:pt idx="845">
                  <c:v>Obs848</c:v>
                </c:pt>
                <c:pt idx="846">
                  <c:v>Obs849</c:v>
                </c:pt>
                <c:pt idx="847">
                  <c:v>Obs850</c:v>
                </c:pt>
                <c:pt idx="848">
                  <c:v>Obs851</c:v>
                </c:pt>
                <c:pt idx="849">
                  <c:v>Obs852</c:v>
                </c:pt>
                <c:pt idx="850">
                  <c:v>Obs853</c:v>
                </c:pt>
                <c:pt idx="851">
                  <c:v>Obs854</c:v>
                </c:pt>
                <c:pt idx="852">
                  <c:v>Obs855</c:v>
                </c:pt>
                <c:pt idx="853">
                  <c:v>Obs856</c:v>
                </c:pt>
                <c:pt idx="854">
                  <c:v>Obs857</c:v>
                </c:pt>
                <c:pt idx="855">
                  <c:v>Obs858</c:v>
                </c:pt>
                <c:pt idx="856">
                  <c:v>Obs859</c:v>
                </c:pt>
                <c:pt idx="857">
                  <c:v>Obs860</c:v>
                </c:pt>
                <c:pt idx="858">
                  <c:v>Obs861</c:v>
                </c:pt>
                <c:pt idx="859">
                  <c:v>Obs862</c:v>
                </c:pt>
                <c:pt idx="860">
                  <c:v>Obs863</c:v>
                </c:pt>
                <c:pt idx="861">
                  <c:v>Obs864</c:v>
                </c:pt>
                <c:pt idx="862">
                  <c:v>Obs865</c:v>
                </c:pt>
                <c:pt idx="863">
                  <c:v>Obs866</c:v>
                </c:pt>
                <c:pt idx="864">
                  <c:v>Obs867</c:v>
                </c:pt>
                <c:pt idx="865">
                  <c:v>Obs868</c:v>
                </c:pt>
                <c:pt idx="866">
                  <c:v>Obs869</c:v>
                </c:pt>
                <c:pt idx="867">
                  <c:v>Obs870</c:v>
                </c:pt>
                <c:pt idx="868">
                  <c:v>Obs871</c:v>
                </c:pt>
                <c:pt idx="869">
                  <c:v>Obs872</c:v>
                </c:pt>
                <c:pt idx="870">
                  <c:v>Obs873</c:v>
                </c:pt>
                <c:pt idx="871">
                  <c:v>Obs874</c:v>
                </c:pt>
                <c:pt idx="872">
                  <c:v>Obs875</c:v>
                </c:pt>
                <c:pt idx="873">
                  <c:v>Obs876</c:v>
                </c:pt>
                <c:pt idx="874">
                  <c:v>Obs877</c:v>
                </c:pt>
                <c:pt idx="875">
                  <c:v>Obs878</c:v>
                </c:pt>
                <c:pt idx="876">
                  <c:v>Obs879</c:v>
                </c:pt>
                <c:pt idx="877">
                  <c:v>Obs880</c:v>
                </c:pt>
                <c:pt idx="878">
                  <c:v>Obs881</c:v>
                </c:pt>
                <c:pt idx="879">
                  <c:v>Obs882</c:v>
                </c:pt>
                <c:pt idx="880">
                  <c:v>Obs883</c:v>
                </c:pt>
                <c:pt idx="881">
                  <c:v>Obs884</c:v>
                </c:pt>
                <c:pt idx="882">
                  <c:v>Obs885</c:v>
                </c:pt>
                <c:pt idx="883">
                  <c:v>Obs886</c:v>
                </c:pt>
                <c:pt idx="884">
                  <c:v>Obs887</c:v>
                </c:pt>
                <c:pt idx="885">
                  <c:v>Obs888</c:v>
                </c:pt>
                <c:pt idx="886">
                  <c:v>Obs889</c:v>
                </c:pt>
                <c:pt idx="887">
                  <c:v>Obs890</c:v>
                </c:pt>
                <c:pt idx="888">
                  <c:v>Obs891</c:v>
                </c:pt>
                <c:pt idx="889">
                  <c:v>Obs892</c:v>
                </c:pt>
                <c:pt idx="890">
                  <c:v>Obs893</c:v>
                </c:pt>
                <c:pt idx="891">
                  <c:v>Obs894</c:v>
                </c:pt>
                <c:pt idx="892">
                  <c:v>Obs895</c:v>
                </c:pt>
                <c:pt idx="893">
                  <c:v>Obs896</c:v>
                </c:pt>
                <c:pt idx="894">
                  <c:v>Obs897</c:v>
                </c:pt>
                <c:pt idx="895">
                  <c:v>Obs898</c:v>
                </c:pt>
                <c:pt idx="896">
                  <c:v>Obs899</c:v>
                </c:pt>
                <c:pt idx="897">
                  <c:v>Obs900</c:v>
                </c:pt>
              </c:strCache>
            </c:strRef>
          </c:cat>
          <c:val>
            <c:numRef>
              <c:f>ANOVA_HID18!$F$6:$F$905</c:f>
              <c:numCache>
                <c:formatCode>0.000</c:formatCode>
                <c:ptCount val="900"/>
                <c:pt idx="0">
                  <c:v>0.25403233776066</c:v>
                </c:pt>
                <c:pt idx="1">
                  <c:v>0.25403233776066</c:v>
                </c:pt>
                <c:pt idx="2">
                  <c:v>0.25403233776066</c:v>
                </c:pt>
                <c:pt idx="3">
                  <c:v>0.25403233776066</c:v>
                </c:pt>
                <c:pt idx="4">
                  <c:v>0.25403233776066</c:v>
                </c:pt>
                <c:pt idx="5">
                  <c:v>0.25403233776066</c:v>
                </c:pt>
                <c:pt idx="6">
                  <c:v>0.25403233776066</c:v>
                </c:pt>
                <c:pt idx="7">
                  <c:v>0.25403233776066</c:v>
                </c:pt>
                <c:pt idx="8">
                  <c:v>-1.651210195444265</c:v>
                </c:pt>
                <c:pt idx="9">
                  <c:v>0.25403233776066</c:v>
                </c:pt>
                <c:pt idx="10">
                  <c:v>0.25403233776066</c:v>
                </c:pt>
                <c:pt idx="11">
                  <c:v>0.25403233776066</c:v>
                </c:pt>
                <c:pt idx="12">
                  <c:v>0.25403233776066</c:v>
                </c:pt>
                <c:pt idx="13">
                  <c:v>0.25403233776066</c:v>
                </c:pt>
                <c:pt idx="14">
                  <c:v>0.25403233776066</c:v>
                </c:pt>
                <c:pt idx="15">
                  <c:v>0.25403233776066</c:v>
                </c:pt>
                <c:pt idx="16">
                  <c:v>0.25403233776066</c:v>
                </c:pt>
                <c:pt idx="17">
                  <c:v>0.25403233776066</c:v>
                </c:pt>
                <c:pt idx="18">
                  <c:v>-1.651210195444265</c:v>
                </c:pt>
                <c:pt idx="19">
                  <c:v>0.25403233776066</c:v>
                </c:pt>
                <c:pt idx="20">
                  <c:v>0.25403233776066</c:v>
                </c:pt>
                <c:pt idx="21">
                  <c:v>0.25403233776066</c:v>
                </c:pt>
                <c:pt idx="22">
                  <c:v>0.25403233776066</c:v>
                </c:pt>
                <c:pt idx="23">
                  <c:v>0.25403233776066</c:v>
                </c:pt>
                <c:pt idx="24">
                  <c:v>0.25403233776066</c:v>
                </c:pt>
                <c:pt idx="25">
                  <c:v>0.25403233776066</c:v>
                </c:pt>
                <c:pt idx="26">
                  <c:v>0.25403233776066</c:v>
                </c:pt>
                <c:pt idx="27">
                  <c:v>0.25403233776066</c:v>
                </c:pt>
                <c:pt idx="28">
                  <c:v>0.25403233776066</c:v>
                </c:pt>
                <c:pt idx="29">
                  <c:v>0.25403233776066</c:v>
                </c:pt>
                <c:pt idx="30">
                  <c:v>0.25403233776066</c:v>
                </c:pt>
                <c:pt idx="31">
                  <c:v>0.25403233776066</c:v>
                </c:pt>
                <c:pt idx="32">
                  <c:v>0.25403233776066</c:v>
                </c:pt>
                <c:pt idx="33">
                  <c:v>0.25403233776066</c:v>
                </c:pt>
                <c:pt idx="34">
                  <c:v>0.25403233776066</c:v>
                </c:pt>
                <c:pt idx="35">
                  <c:v>0.25403233776066</c:v>
                </c:pt>
                <c:pt idx="36">
                  <c:v>0.25403233776066</c:v>
                </c:pt>
                <c:pt idx="37">
                  <c:v>0.25403233776066</c:v>
                </c:pt>
                <c:pt idx="38">
                  <c:v>-1.651210195444265</c:v>
                </c:pt>
                <c:pt idx="39">
                  <c:v>0.25403233776066</c:v>
                </c:pt>
                <c:pt idx="40">
                  <c:v>0.25403233776066</c:v>
                </c:pt>
                <c:pt idx="41">
                  <c:v>0.25403233776066</c:v>
                </c:pt>
                <c:pt idx="42">
                  <c:v>0.25403233776066</c:v>
                </c:pt>
                <c:pt idx="43">
                  <c:v>0.25403233776066</c:v>
                </c:pt>
                <c:pt idx="44">
                  <c:v>0.25403233776066</c:v>
                </c:pt>
                <c:pt idx="45">
                  <c:v>0.25403233776066</c:v>
                </c:pt>
                <c:pt idx="46">
                  <c:v>0.25403233776066</c:v>
                </c:pt>
                <c:pt idx="47">
                  <c:v>0.25403233776066</c:v>
                </c:pt>
                <c:pt idx="48">
                  <c:v>-1.651210195444265</c:v>
                </c:pt>
                <c:pt idx="49">
                  <c:v>0.25403233776066</c:v>
                </c:pt>
                <c:pt idx="50">
                  <c:v>0.25403233776066</c:v>
                </c:pt>
                <c:pt idx="51">
                  <c:v>0.25403233776066</c:v>
                </c:pt>
                <c:pt idx="52">
                  <c:v>0.25403233776066</c:v>
                </c:pt>
                <c:pt idx="53">
                  <c:v>0.25403233776066</c:v>
                </c:pt>
                <c:pt idx="54">
                  <c:v>0.25403233776066</c:v>
                </c:pt>
                <c:pt idx="55">
                  <c:v>0.25403233776066</c:v>
                </c:pt>
                <c:pt idx="56">
                  <c:v>0.25403233776066</c:v>
                </c:pt>
                <c:pt idx="57">
                  <c:v>0.25403233776066</c:v>
                </c:pt>
                <c:pt idx="58">
                  <c:v>0.25403233776066</c:v>
                </c:pt>
                <c:pt idx="59">
                  <c:v>-1.651210195444265</c:v>
                </c:pt>
                <c:pt idx="60">
                  <c:v>0.25403233776066</c:v>
                </c:pt>
                <c:pt idx="61">
                  <c:v>0.25403233776066</c:v>
                </c:pt>
                <c:pt idx="62">
                  <c:v>0.25403233776066</c:v>
                </c:pt>
                <c:pt idx="63">
                  <c:v>0.25403233776066</c:v>
                </c:pt>
                <c:pt idx="64">
                  <c:v>0.25403233776066</c:v>
                </c:pt>
                <c:pt idx="65">
                  <c:v>0.25403233776066</c:v>
                </c:pt>
                <c:pt idx="66">
                  <c:v>0.25403233776066</c:v>
                </c:pt>
                <c:pt idx="67">
                  <c:v>0.25403233776066</c:v>
                </c:pt>
                <c:pt idx="68">
                  <c:v>0.25403233776066</c:v>
                </c:pt>
                <c:pt idx="69">
                  <c:v>0.25403233776066</c:v>
                </c:pt>
                <c:pt idx="70">
                  <c:v>0.25403233776066</c:v>
                </c:pt>
                <c:pt idx="71">
                  <c:v>0.25403233776066</c:v>
                </c:pt>
                <c:pt idx="72">
                  <c:v>0.25403233776066</c:v>
                </c:pt>
                <c:pt idx="73">
                  <c:v>1.244758455027219</c:v>
                </c:pt>
                <c:pt idx="74">
                  <c:v>1.244758455027219</c:v>
                </c:pt>
                <c:pt idx="75">
                  <c:v>-2.565726611382632</c:v>
                </c:pt>
                <c:pt idx="76">
                  <c:v>-0.660484078177707</c:v>
                </c:pt>
                <c:pt idx="77">
                  <c:v>1.244758455027219</c:v>
                </c:pt>
                <c:pt idx="78">
                  <c:v>-2.565726611382632</c:v>
                </c:pt>
                <c:pt idx="79">
                  <c:v>-0.660484078177707</c:v>
                </c:pt>
                <c:pt idx="80">
                  <c:v>-0.660484078177707</c:v>
                </c:pt>
                <c:pt idx="81">
                  <c:v>1.244758455027219</c:v>
                </c:pt>
                <c:pt idx="82">
                  <c:v>1.244758455027219</c:v>
                </c:pt>
                <c:pt idx="83">
                  <c:v>-2.565726611382632</c:v>
                </c:pt>
                <c:pt idx="84">
                  <c:v>-0.660484078177707</c:v>
                </c:pt>
                <c:pt idx="85">
                  <c:v>-0.660484078177707</c:v>
                </c:pt>
                <c:pt idx="86">
                  <c:v>1.244758455027219</c:v>
                </c:pt>
                <c:pt idx="87">
                  <c:v>1.244758455027219</c:v>
                </c:pt>
                <c:pt idx="88">
                  <c:v>1.244758455027219</c:v>
                </c:pt>
                <c:pt idx="89">
                  <c:v>-0.660484078177707</c:v>
                </c:pt>
                <c:pt idx="90">
                  <c:v>-0.660484078177707</c:v>
                </c:pt>
                <c:pt idx="91">
                  <c:v>1.244758455027219</c:v>
                </c:pt>
                <c:pt idx="92">
                  <c:v>-0.660484078177707</c:v>
                </c:pt>
                <c:pt idx="93">
                  <c:v>1.244758455027219</c:v>
                </c:pt>
                <c:pt idx="94">
                  <c:v>1.244758455027219</c:v>
                </c:pt>
                <c:pt idx="95">
                  <c:v>-2.565726611382632</c:v>
                </c:pt>
                <c:pt idx="96">
                  <c:v>-0.660484078177707</c:v>
                </c:pt>
                <c:pt idx="97">
                  <c:v>-0.660484078177707</c:v>
                </c:pt>
                <c:pt idx="98">
                  <c:v>-0.660484078177707</c:v>
                </c:pt>
                <c:pt idx="99">
                  <c:v>-0.660484078177707</c:v>
                </c:pt>
                <c:pt idx="100">
                  <c:v>-0.660484078177707</c:v>
                </c:pt>
                <c:pt idx="101">
                  <c:v>-0.660484078177707</c:v>
                </c:pt>
                <c:pt idx="102">
                  <c:v>-0.660484078177707</c:v>
                </c:pt>
                <c:pt idx="103">
                  <c:v>-0.660484078177707</c:v>
                </c:pt>
                <c:pt idx="104">
                  <c:v>-0.660484078177707</c:v>
                </c:pt>
                <c:pt idx="105">
                  <c:v>1.244758455027219</c:v>
                </c:pt>
                <c:pt idx="106">
                  <c:v>1.244758455027219</c:v>
                </c:pt>
                <c:pt idx="107">
                  <c:v>1.244758455027219</c:v>
                </c:pt>
                <c:pt idx="108">
                  <c:v>1.244758455027219</c:v>
                </c:pt>
                <c:pt idx="109">
                  <c:v>-0.660484078177707</c:v>
                </c:pt>
                <c:pt idx="110">
                  <c:v>1.244758455027219</c:v>
                </c:pt>
                <c:pt idx="111">
                  <c:v>1.244758455027219</c:v>
                </c:pt>
                <c:pt idx="112">
                  <c:v>1.244758455027219</c:v>
                </c:pt>
                <c:pt idx="113">
                  <c:v>-2.565726611382632</c:v>
                </c:pt>
                <c:pt idx="114">
                  <c:v>1.244758455027219</c:v>
                </c:pt>
                <c:pt idx="115">
                  <c:v>-2.565726611382632</c:v>
                </c:pt>
                <c:pt idx="116">
                  <c:v>1.244758455027219</c:v>
                </c:pt>
                <c:pt idx="117">
                  <c:v>-2.565726611382632</c:v>
                </c:pt>
                <c:pt idx="118">
                  <c:v>-0.660484078177707</c:v>
                </c:pt>
                <c:pt idx="119">
                  <c:v>-0.660484078177707</c:v>
                </c:pt>
                <c:pt idx="120">
                  <c:v>-0.660484078177707</c:v>
                </c:pt>
                <c:pt idx="121">
                  <c:v>-0.660484078177707</c:v>
                </c:pt>
                <c:pt idx="122">
                  <c:v>-0.660484078177707</c:v>
                </c:pt>
                <c:pt idx="123">
                  <c:v>-2.565726611382632</c:v>
                </c:pt>
                <c:pt idx="124">
                  <c:v>-0.660484078177707</c:v>
                </c:pt>
                <c:pt idx="125">
                  <c:v>1.244758455027219</c:v>
                </c:pt>
                <c:pt idx="126">
                  <c:v>-0.660484078177707</c:v>
                </c:pt>
                <c:pt idx="127">
                  <c:v>-0.660484078177707</c:v>
                </c:pt>
                <c:pt idx="128">
                  <c:v>1.244758455027219</c:v>
                </c:pt>
                <c:pt idx="129">
                  <c:v>-0.660484078177707</c:v>
                </c:pt>
                <c:pt idx="130">
                  <c:v>-0.660484078177707</c:v>
                </c:pt>
                <c:pt idx="131">
                  <c:v>1.244758455027219</c:v>
                </c:pt>
                <c:pt idx="132">
                  <c:v>-0.660484078177707</c:v>
                </c:pt>
                <c:pt idx="133">
                  <c:v>-0.660484078177707</c:v>
                </c:pt>
                <c:pt idx="134">
                  <c:v>-0.660484078177707</c:v>
                </c:pt>
                <c:pt idx="135">
                  <c:v>1.244758455027219</c:v>
                </c:pt>
                <c:pt idx="136">
                  <c:v>-0.660484078177707</c:v>
                </c:pt>
                <c:pt idx="137">
                  <c:v>-0.660484078177707</c:v>
                </c:pt>
                <c:pt idx="138">
                  <c:v>1.244758455027219</c:v>
                </c:pt>
                <c:pt idx="139">
                  <c:v>1.244758455027219</c:v>
                </c:pt>
                <c:pt idx="140">
                  <c:v>1.244758455027219</c:v>
                </c:pt>
                <c:pt idx="141">
                  <c:v>1.244758455027219</c:v>
                </c:pt>
                <c:pt idx="142">
                  <c:v>-2.565726611382632</c:v>
                </c:pt>
                <c:pt idx="143">
                  <c:v>-0.660484078177707</c:v>
                </c:pt>
                <c:pt idx="144">
                  <c:v>1.244758455027219</c:v>
                </c:pt>
                <c:pt idx="145">
                  <c:v>-0.660484078177707</c:v>
                </c:pt>
                <c:pt idx="146">
                  <c:v>1.244758455027219</c:v>
                </c:pt>
                <c:pt idx="147">
                  <c:v>1.244758455027219</c:v>
                </c:pt>
                <c:pt idx="148">
                  <c:v>0.0254032337760688</c:v>
                </c:pt>
                <c:pt idx="149">
                  <c:v>0.0254032337760688</c:v>
                </c:pt>
                <c:pt idx="150">
                  <c:v>0.0254032337760688</c:v>
                </c:pt>
                <c:pt idx="151">
                  <c:v>0.0254032337760688</c:v>
                </c:pt>
                <c:pt idx="152">
                  <c:v>0.0254032337760688</c:v>
                </c:pt>
                <c:pt idx="153">
                  <c:v>0.0254032337760688</c:v>
                </c:pt>
                <c:pt idx="154">
                  <c:v>0.0254032337760688</c:v>
                </c:pt>
                <c:pt idx="155">
                  <c:v>0.0254032337760688</c:v>
                </c:pt>
                <c:pt idx="156">
                  <c:v>0.0254032337760688</c:v>
                </c:pt>
                <c:pt idx="157">
                  <c:v>0.0254032337760688</c:v>
                </c:pt>
                <c:pt idx="158">
                  <c:v>0.0254032337760688</c:v>
                </c:pt>
                <c:pt idx="159">
                  <c:v>0.0254032337760688</c:v>
                </c:pt>
                <c:pt idx="160">
                  <c:v>0.0254032337760688</c:v>
                </c:pt>
                <c:pt idx="161">
                  <c:v>0.0254032337760688</c:v>
                </c:pt>
                <c:pt idx="162">
                  <c:v>0.0254032337760688</c:v>
                </c:pt>
                <c:pt idx="163">
                  <c:v>0.0254032337760688</c:v>
                </c:pt>
                <c:pt idx="164">
                  <c:v>0.0254032337760688</c:v>
                </c:pt>
                <c:pt idx="165">
                  <c:v>0.0254032337760688</c:v>
                </c:pt>
                <c:pt idx="166">
                  <c:v>0.0254032337760688</c:v>
                </c:pt>
                <c:pt idx="167">
                  <c:v>0.0254032337760688</c:v>
                </c:pt>
                <c:pt idx="168">
                  <c:v>0.0254032337760688</c:v>
                </c:pt>
                <c:pt idx="169">
                  <c:v>0.0254032337760688</c:v>
                </c:pt>
                <c:pt idx="170">
                  <c:v>0.0254032337760688</c:v>
                </c:pt>
                <c:pt idx="171">
                  <c:v>0.0254032337760688</c:v>
                </c:pt>
                <c:pt idx="172">
                  <c:v>0.0254032337760688</c:v>
                </c:pt>
                <c:pt idx="173">
                  <c:v>0.0254032337760688</c:v>
                </c:pt>
                <c:pt idx="174">
                  <c:v>0.0254032337760688</c:v>
                </c:pt>
                <c:pt idx="175">
                  <c:v>0.0254032337760688</c:v>
                </c:pt>
                <c:pt idx="176">
                  <c:v>0.0254032337760688</c:v>
                </c:pt>
                <c:pt idx="177">
                  <c:v>0.0254032337760688</c:v>
                </c:pt>
                <c:pt idx="178">
                  <c:v>0.0254032337760688</c:v>
                </c:pt>
                <c:pt idx="179">
                  <c:v>0.0254032337760688</c:v>
                </c:pt>
                <c:pt idx="180">
                  <c:v>0.0254032337760688</c:v>
                </c:pt>
                <c:pt idx="181">
                  <c:v>0.0254032337760688</c:v>
                </c:pt>
                <c:pt idx="182">
                  <c:v>0.0254032337760688</c:v>
                </c:pt>
                <c:pt idx="183">
                  <c:v>0.0254032337760688</c:v>
                </c:pt>
                <c:pt idx="184">
                  <c:v>0.0254032337760688</c:v>
                </c:pt>
                <c:pt idx="185">
                  <c:v>0.0254032337760688</c:v>
                </c:pt>
                <c:pt idx="186">
                  <c:v>0.0254032337760688</c:v>
                </c:pt>
                <c:pt idx="187">
                  <c:v>0.0254032337760688</c:v>
                </c:pt>
                <c:pt idx="188">
                  <c:v>0.0254032337760688</c:v>
                </c:pt>
                <c:pt idx="189">
                  <c:v>0.0254032337760688</c:v>
                </c:pt>
                <c:pt idx="190">
                  <c:v>0.0254032337760688</c:v>
                </c:pt>
                <c:pt idx="191">
                  <c:v>0.0254032337760688</c:v>
                </c:pt>
                <c:pt idx="192">
                  <c:v>0.0254032337760688</c:v>
                </c:pt>
                <c:pt idx="193">
                  <c:v>0.0254032337760688</c:v>
                </c:pt>
                <c:pt idx="194">
                  <c:v>0.0254032337760688</c:v>
                </c:pt>
                <c:pt idx="195">
                  <c:v>0.0254032337760688</c:v>
                </c:pt>
                <c:pt idx="196">
                  <c:v>0.0254032337760688</c:v>
                </c:pt>
                <c:pt idx="197">
                  <c:v>0.0254032337760688</c:v>
                </c:pt>
                <c:pt idx="198">
                  <c:v>0.0254032337760688</c:v>
                </c:pt>
                <c:pt idx="199">
                  <c:v>0.0254032337760688</c:v>
                </c:pt>
                <c:pt idx="200">
                  <c:v>0.0254032337760688</c:v>
                </c:pt>
                <c:pt idx="201">
                  <c:v>0.0254032337760688</c:v>
                </c:pt>
                <c:pt idx="202">
                  <c:v>0.0254032337760688</c:v>
                </c:pt>
                <c:pt idx="203">
                  <c:v>0.0254032337760688</c:v>
                </c:pt>
                <c:pt idx="204">
                  <c:v>0.0254032337760688</c:v>
                </c:pt>
                <c:pt idx="205">
                  <c:v>0.0254032337760688</c:v>
                </c:pt>
                <c:pt idx="206">
                  <c:v>0.0254032337760688</c:v>
                </c:pt>
                <c:pt idx="207">
                  <c:v>0.0254032337760688</c:v>
                </c:pt>
                <c:pt idx="208">
                  <c:v>0.0254032337760688</c:v>
                </c:pt>
                <c:pt idx="209">
                  <c:v>-3.785081832633782</c:v>
                </c:pt>
                <c:pt idx="210">
                  <c:v>0.0254032337760688</c:v>
                </c:pt>
                <c:pt idx="211">
                  <c:v>0.0254032337760688</c:v>
                </c:pt>
                <c:pt idx="212">
                  <c:v>0.0254032337760688</c:v>
                </c:pt>
                <c:pt idx="213">
                  <c:v>0.0254032337760688</c:v>
                </c:pt>
                <c:pt idx="214">
                  <c:v>0.0254032337760688</c:v>
                </c:pt>
                <c:pt idx="215">
                  <c:v>0.0254032337760688</c:v>
                </c:pt>
                <c:pt idx="216">
                  <c:v>0.0254032337760688</c:v>
                </c:pt>
                <c:pt idx="217">
                  <c:v>0.0254032337760688</c:v>
                </c:pt>
                <c:pt idx="218">
                  <c:v>0.0254032337760688</c:v>
                </c:pt>
                <c:pt idx="219">
                  <c:v>0.0254032337760688</c:v>
                </c:pt>
                <c:pt idx="220">
                  <c:v>0.0254032337760688</c:v>
                </c:pt>
                <c:pt idx="221">
                  <c:v>0.0254032337760688</c:v>
                </c:pt>
                <c:pt idx="222">
                  <c:v>0.0254032337760688</c:v>
                </c:pt>
                <c:pt idx="223">
                  <c:v>0.220161359392567</c:v>
                </c:pt>
                <c:pt idx="224">
                  <c:v>-1.685081173812358</c:v>
                </c:pt>
                <c:pt idx="225">
                  <c:v>-1.685081173812358</c:v>
                </c:pt>
                <c:pt idx="226">
                  <c:v>0.220161359392567</c:v>
                </c:pt>
                <c:pt idx="227">
                  <c:v>0.220161359392567</c:v>
                </c:pt>
                <c:pt idx="228">
                  <c:v>-1.685081173812358</c:v>
                </c:pt>
                <c:pt idx="229">
                  <c:v>0.220161359392567</c:v>
                </c:pt>
                <c:pt idx="230">
                  <c:v>0.220161359392567</c:v>
                </c:pt>
                <c:pt idx="231">
                  <c:v>-3.590323707017284</c:v>
                </c:pt>
                <c:pt idx="232">
                  <c:v>0.220161359392567</c:v>
                </c:pt>
                <c:pt idx="233">
                  <c:v>-1.685081173812358</c:v>
                </c:pt>
                <c:pt idx="234">
                  <c:v>-1.685081173812358</c:v>
                </c:pt>
                <c:pt idx="235">
                  <c:v>0.220161359392567</c:v>
                </c:pt>
                <c:pt idx="236">
                  <c:v>0.220161359392567</c:v>
                </c:pt>
                <c:pt idx="237">
                  <c:v>0.220161359392567</c:v>
                </c:pt>
                <c:pt idx="238">
                  <c:v>-1.685081173812358</c:v>
                </c:pt>
                <c:pt idx="239">
                  <c:v>0.220161359392567</c:v>
                </c:pt>
                <c:pt idx="240">
                  <c:v>0.220161359392567</c:v>
                </c:pt>
                <c:pt idx="241">
                  <c:v>0.220161359392567</c:v>
                </c:pt>
                <c:pt idx="242">
                  <c:v>0.220161359392567</c:v>
                </c:pt>
                <c:pt idx="243">
                  <c:v>0.220161359392567</c:v>
                </c:pt>
                <c:pt idx="244">
                  <c:v>0.220161359392567</c:v>
                </c:pt>
                <c:pt idx="245">
                  <c:v>0.220161359392567</c:v>
                </c:pt>
                <c:pt idx="246">
                  <c:v>0.220161359392567</c:v>
                </c:pt>
                <c:pt idx="247">
                  <c:v>0.220161359392567</c:v>
                </c:pt>
                <c:pt idx="248">
                  <c:v>0.220161359392567</c:v>
                </c:pt>
                <c:pt idx="249">
                  <c:v>0.220161359392567</c:v>
                </c:pt>
                <c:pt idx="250">
                  <c:v>0.220161359392567</c:v>
                </c:pt>
                <c:pt idx="251">
                  <c:v>-1.685081173812358</c:v>
                </c:pt>
                <c:pt idx="252">
                  <c:v>0.220161359392567</c:v>
                </c:pt>
                <c:pt idx="253">
                  <c:v>-1.685081173812358</c:v>
                </c:pt>
                <c:pt idx="254">
                  <c:v>0.220161359392567</c:v>
                </c:pt>
                <c:pt idx="255">
                  <c:v>0.220161359392567</c:v>
                </c:pt>
                <c:pt idx="256">
                  <c:v>0.220161359392567</c:v>
                </c:pt>
                <c:pt idx="257">
                  <c:v>0.220161359392567</c:v>
                </c:pt>
                <c:pt idx="258">
                  <c:v>0.220161359392567</c:v>
                </c:pt>
                <c:pt idx="259">
                  <c:v>0.220161359392567</c:v>
                </c:pt>
                <c:pt idx="260">
                  <c:v>0.220161359392567</c:v>
                </c:pt>
                <c:pt idx="261">
                  <c:v>0.220161359392567</c:v>
                </c:pt>
                <c:pt idx="262">
                  <c:v>0.220161359392567</c:v>
                </c:pt>
                <c:pt idx="263">
                  <c:v>-1.685081173812358</c:v>
                </c:pt>
                <c:pt idx="264">
                  <c:v>0.220161359392567</c:v>
                </c:pt>
                <c:pt idx="265">
                  <c:v>0.220161359392567</c:v>
                </c:pt>
                <c:pt idx="266">
                  <c:v>0.220161359392567</c:v>
                </c:pt>
                <c:pt idx="267">
                  <c:v>0.220161359392567</c:v>
                </c:pt>
                <c:pt idx="268">
                  <c:v>0.220161359392567</c:v>
                </c:pt>
                <c:pt idx="269">
                  <c:v>0.220161359392567</c:v>
                </c:pt>
                <c:pt idx="270">
                  <c:v>0.220161359392567</c:v>
                </c:pt>
                <c:pt idx="271">
                  <c:v>0.220161359392567</c:v>
                </c:pt>
                <c:pt idx="272">
                  <c:v>-1.685081173812358</c:v>
                </c:pt>
                <c:pt idx="273">
                  <c:v>0.220161359392567</c:v>
                </c:pt>
                <c:pt idx="274">
                  <c:v>0.220161359392567</c:v>
                </c:pt>
                <c:pt idx="275">
                  <c:v>-1.685081173812358</c:v>
                </c:pt>
                <c:pt idx="276">
                  <c:v>0.220161359392567</c:v>
                </c:pt>
                <c:pt idx="277">
                  <c:v>0.220161359392567</c:v>
                </c:pt>
                <c:pt idx="278">
                  <c:v>-1.685081173812358</c:v>
                </c:pt>
                <c:pt idx="279">
                  <c:v>0.220161359392567</c:v>
                </c:pt>
                <c:pt idx="280">
                  <c:v>0.220161359392567</c:v>
                </c:pt>
                <c:pt idx="281">
                  <c:v>0.220161359392567</c:v>
                </c:pt>
                <c:pt idx="282">
                  <c:v>0.220161359392567</c:v>
                </c:pt>
                <c:pt idx="283">
                  <c:v>0.220161359392567</c:v>
                </c:pt>
                <c:pt idx="284">
                  <c:v>-1.685081173812358</c:v>
                </c:pt>
                <c:pt idx="285">
                  <c:v>0.220161359392567</c:v>
                </c:pt>
                <c:pt idx="286">
                  <c:v>0.220161359392567</c:v>
                </c:pt>
                <c:pt idx="287">
                  <c:v>0.220161359392567</c:v>
                </c:pt>
                <c:pt idx="288">
                  <c:v>0.220161359392567</c:v>
                </c:pt>
                <c:pt idx="289">
                  <c:v>0.220161359392567</c:v>
                </c:pt>
                <c:pt idx="290">
                  <c:v>0.220161359392567</c:v>
                </c:pt>
                <c:pt idx="291">
                  <c:v>0.220161359392567</c:v>
                </c:pt>
                <c:pt idx="292">
                  <c:v>-1.685081173812358</c:v>
                </c:pt>
                <c:pt idx="293">
                  <c:v>-1.685081173812358</c:v>
                </c:pt>
                <c:pt idx="294">
                  <c:v>0.220161359392567</c:v>
                </c:pt>
                <c:pt idx="295">
                  <c:v>0.220161359392567</c:v>
                </c:pt>
                <c:pt idx="296">
                  <c:v>0.220161359392567</c:v>
                </c:pt>
                <c:pt idx="297">
                  <c:v>0.220161359392567</c:v>
                </c:pt>
                <c:pt idx="298">
                  <c:v>1.210887476659126</c:v>
                </c:pt>
                <c:pt idx="299">
                  <c:v>-2.599597589750725</c:v>
                </c:pt>
                <c:pt idx="300">
                  <c:v>-0.6943550565458</c:v>
                </c:pt>
                <c:pt idx="301">
                  <c:v>1.210887476659126</c:v>
                </c:pt>
                <c:pt idx="302">
                  <c:v>-2.599597589750725</c:v>
                </c:pt>
                <c:pt idx="303">
                  <c:v>-0.6943550565458</c:v>
                </c:pt>
                <c:pt idx="304">
                  <c:v>1.210887476659126</c:v>
                </c:pt>
                <c:pt idx="305">
                  <c:v>1.210887476659126</c:v>
                </c:pt>
                <c:pt idx="306">
                  <c:v>-0.6943550565458</c:v>
                </c:pt>
                <c:pt idx="307">
                  <c:v>-0.6943550565458</c:v>
                </c:pt>
                <c:pt idx="308">
                  <c:v>-0.6943550565458</c:v>
                </c:pt>
                <c:pt idx="309">
                  <c:v>-0.6943550565458</c:v>
                </c:pt>
                <c:pt idx="310">
                  <c:v>1.210887476659126</c:v>
                </c:pt>
                <c:pt idx="311">
                  <c:v>1.210887476659126</c:v>
                </c:pt>
                <c:pt idx="312">
                  <c:v>1.210887476659126</c:v>
                </c:pt>
                <c:pt idx="313">
                  <c:v>-0.6943550565458</c:v>
                </c:pt>
                <c:pt idx="314">
                  <c:v>1.210887476659126</c:v>
                </c:pt>
                <c:pt idx="315">
                  <c:v>1.210887476659126</c:v>
                </c:pt>
                <c:pt idx="316">
                  <c:v>1.210887476659126</c:v>
                </c:pt>
                <c:pt idx="317">
                  <c:v>1.210887476659126</c:v>
                </c:pt>
                <c:pt idx="318">
                  <c:v>1.210887476659126</c:v>
                </c:pt>
                <c:pt idx="319">
                  <c:v>1.210887476659126</c:v>
                </c:pt>
                <c:pt idx="320">
                  <c:v>1.210887476659126</c:v>
                </c:pt>
                <c:pt idx="321">
                  <c:v>1.210887476659126</c:v>
                </c:pt>
                <c:pt idx="322">
                  <c:v>-0.6943550565458</c:v>
                </c:pt>
                <c:pt idx="323">
                  <c:v>1.210887476659126</c:v>
                </c:pt>
                <c:pt idx="324">
                  <c:v>1.210887476659126</c:v>
                </c:pt>
                <c:pt idx="325">
                  <c:v>1.210887476659126</c:v>
                </c:pt>
                <c:pt idx="326">
                  <c:v>-0.6943550565458</c:v>
                </c:pt>
                <c:pt idx="327">
                  <c:v>1.210887476659126</c:v>
                </c:pt>
                <c:pt idx="328">
                  <c:v>-0.6943550565458</c:v>
                </c:pt>
                <c:pt idx="329">
                  <c:v>1.210887476659126</c:v>
                </c:pt>
                <c:pt idx="330">
                  <c:v>1.210887476659126</c:v>
                </c:pt>
                <c:pt idx="331">
                  <c:v>1.210887476659126</c:v>
                </c:pt>
                <c:pt idx="332">
                  <c:v>1.210887476659126</c:v>
                </c:pt>
                <c:pt idx="333">
                  <c:v>1.210887476659126</c:v>
                </c:pt>
                <c:pt idx="334">
                  <c:v>1.210887476659126</c:v>
                </c:pt>
                <c:pt idx="335">
                  <c:v>-0.6943550565458</c:v>
                </c:pt>
                <c:pt idx="336">
                  <c:v>1.210887476659126</c:v>
                </c:pt>
                <c:pt idx="337">
                  <c:v>1.210887476659126</c:v>
                </c:pt>
                <c:pt idx="338">
                  <c:v>-0.6943550565458</c:v>
                </c:pt>
                <c:pt idx="339">
                  <c:v>1.210887476659126</c:v>
                </c:pt>
                <c:pt idx="340">
                  <c:v>1.210887476659126</c:v>
                </c:pt>
                <c:pt idx="341">
                  <c:v>1.210887476659126</c:v>
                </c:pt>
                <c:pt idx="342">
                  <c:v>-0.6943550565458</c:v>
                </c:pt>
                <c:pt idx="343">
                  <c:v>-0.6943550565458</c:v>
                </c:pt>
                <c:pt idx="344">
                  <c:v>1.210887476659126</c:v>
                </c:pt>
                <c:pt idx="345">
                  <c:v>1.210887476659126</c:v>
                </c:pt>
                <c:pt idx="346">
                  <c:v>-0.6943550565458</c:v>
                </c:pt>
                <c:pt idx="347">
                  <c:v>1.210887476659126</c:v>
                </c:pt>
                <c:pt idx="348">
                  <c:v>-0.6943550565458</c:v>
                </c:pt>
                <c:pt idx="349">
                  <c:v>1.210887476659126</c:v>
                </c:pt>
                <c:pt idx="350">
                  <c:v>-0.6943550565458</c:v>
                </c:pt>
                <c:pt idx="351">
                  <c:v>1.210887476659126</c:v>
                </c:pt>
                <c:pt idx="352">
                  <c:v>-0.6943550565458</c:v>
                </c:pt>
                <c:pt idx="353">
                  <c:v>1.210887476659126</c:v>
                </c:pt>
                <c:pt idx="354">
                  <c:v>1.210887476659126</c:v>
                </c:pt>
                <c:pt idx="355">
                  <c:v>1.210887476659126</c:v>
                </c:pt>
                <c:pt idx="356">
                  <c:v>-0.6943550565458</c:v>
                </c:pt>
                <c:pt idx="357">
                  <c:v>1.210887476659126</c:v>
                </c:pt>
                <c:pt idx="358">
                  <c:v>1.210887476659126</c:v>
                </c:pt>
                <c:pt idx="359">
                  <c:v>-2.599597589750725</c:v>
                </c:pt>
                <c:pt idx="360">
                  <c:v>1.210887476659126</c:v>
                </c:pt>
                <c:pt idx="361">
                  <c:v>1.210887476659126</c:v>
                </c:pt>
                <c:pt idx="362">
                  <c:v>1.210887476659126</c:v>
                </c:pt>
                <c:pt idx="363">
                  <c:v>1.210887476659126</c:v>
                </c:pt>
                <c:pt idx="364">
                  <c:v>1.210887476659126</c:v>
                </c:pt>
                <c:pt idx="365">
                  <c:v>1.210887476659126</c:v>
                </c:pt>
                <c:pt idx="366">
                  <c:v>1.210887476659126</c:v>
                </c:pt>
                <c:pt idx="367">
                  <c:v>-2.599597589750725</c:v>
                </c:pt>
                <c:pt idx="368">
                  <c:v>-0.6943550565458</c:v>
                </c:pt>
                <c:pt idx="369">
                  <c:v>1.210887476659126</c:v>
                </c:pt>
                <c:pt idx="370">
                  <c:v>-0.6943550565458</c:v>
                </c:pt>
                <c:pt idx="371">
                  <c:v>1.210887476659126</c:v>
                </c:pt>
                <c:pt idx="372">
                  <c:v>1.210887476659126</c:v>
                </c:pt>
                <c:pt idx="373">
                  <c:v>-3.818952811001875</c:v>
                </c:pt>
                <c:pt idx="374">
                  <c:v>-0.00846774459202406</c:v>
                </c:pt>
                <c:pt idx="375">
                  <c:v>-0.00846774459202406</c:v>
                </c:pt>
                <c:pt idx="376">
                  <c:v>-0.00846774459202406</c:v>
                </c:pt>
                <c:pt idx="377">
                  <c:v>-3.818952811001875</c:v>
                </c:pt>
                <c:pt idx="378">
                  <c:v>-0.00846774459202406</c:v>
                </c:pt>
                <c:pt idx="379">
                  <c:v>-0.00846774459202406</c:v>
                </c:pt>
                <c:pt idx="380">
                  <c:v>-0.00846774459202406</c:v>
                </c:pt>
                <c:pt idx="381">
                  <c:v>-0.00846774459202406</c:v>
                </c:pt>
                <c:pt idx="382">
                  <c:v>-0.00846774459202406</c:v>
                </c:pt>
                <c:pt idx="383">
                  <c:v>-0.00846774459202406</c:v>
                </c:pt>
                <c:pt idx="384">
                  <c:v>-0.00846774459202406</c:v>
                </c:pt>
                <c:pt idx="385">
                  <c:v>-0.00846774459202406</c:v>
                </c:pt>
                <c:pt idx="386">
                  <c:v>-0.00846774459202406</c:v>
                </c:pt>
                <c:pt idx="387">
                  <c:v>-0.00846774459202406</c:v>
                </c:pt>
                <c:pt idx="388">
                  <c:v>-0.00846774459202406</c:v>
                </c:pt>
                <c:pt idx="389">
                  <c:v>-0.00846774459202406</c:v>
                </c:pt>
                <c:pt idx="390">
                  <c:v>-3.818952811001875</c:v>
                </c:pt>
                <c:pt idx="391">
                  <c:v>-0.00846774459202406</c:v>
                </c:pt>
                <c:pt idx="392">
                  <c:v>-0.00846774459202406</c:v>
                </c:pt>
                <c:pt idx="393">
                  <c:v>-0.00846774459202406</c:v>
                </c:pt>
                <c:pt idx="394">
                  <c:v>-0.00846774459202406</c:v>
                </c:pt>
                <c:pt idx="395">
                  <c:v>-0.00846774459202406</c:v>
                </c:pt>
                <c:pt idx="396">
                  <c:v>-0.00846774459202406</c:v>
                </c:pt>
                <c:pt idx="397">
                  <c:v>-0.00846774459202406</c:v>
                </c:pt>
                <c:pt idx="398">
                  <c:v>-0.00846774459202406</c:v>
                </c:pt>
                <c:pt idx="399">
                  <c:v>-0.00846774459202406</c:v>
                </c:pt>
                <c:pt idx="400">
                  <c:v>-0.00846774459202406</c:v>
                </c:pt>
                <c:pt idx="401">
                  <c:v>-3.818952811001875</c:v>
                </c:pt>
                <c:pt idx="402">
                  <c:v>-0.00846774459202406</c:v>
                </c:pt>
                <c:pt idx="403">
                  <c:v>-0.00846774459202406</c:v>
                </c:pt>
                <c:pt idx="404">
                  <c:v>-0.00846774459202406</c:v>
                </c:pt>
                <c:pt idx="405">
                  <c:v>-0.00846774459202406</c:v>
                </c:pt>
                <c:pt idx="406">
                  <c:v>-0.00846774459202406</c:v>
                </c:pt>
                <c:pt idx="407">
                  <c:v>-0.00846774459202406</c:v>
                </c:pt>
                <c:pt idx="408">
                  <c:v>-0.00846774459202406</c:v>
                </c:pt>
                <c:pt idx="409">
                  <c:v>-0.00846774459202406</c:v>
                </c:pt>
                <c:pt idx="410">
                  <c:v>-0.00846774459202406</c:v>
                </c:pt>
                <c:pt idx="411">
                  <c:v>-0.00846774459202406</c:v>
                </c:pt>
                <c:pt idx="412">
                  <c:v>-0.00846774459202406</c:v>
                </c:pt>
                <c:pt idx="413">
                  <c:v>-0.00846774459202406</c:v>
                </c:pt>
                <c:pt idx="414">
                  <c:v>-0.00846774459202406</c:v>
                </c:pt>
                <c:pt idx="415">
                  <c:v>-0.00846774459202406</c:v>
                </c:pt>
                <c:pt idx="416">
                  <c:v>-3.818952811001875</c:v>
                </c:pt>
                <c:pt idx="417">
                  <c:v>-0.00846774459202406</c:v>
                </c:pt>
                <c:pt idx="418">
                  <c:v>-0.00846774459202406</c:v>
                </c:pt>
                <c:pt idx="419">
                  <c:v>-0.00846774459202406</c:v>
                </c:pt>
                <c:pt idx="420">
                  <c:v>-0.00846774459202406</c:v>
                </c:pt>
                <c:pt idx="421">
                  <c:v>-0.00846774459202406</c:v>
                </c:pt>
                <c:pt idx="422">
                  <c:v>-0.00846774459202406</c:v>
                </c:pt>
                <c:pt idx="423">
                  <c:v>-0.00846774459202406</c:v>
                </c:pt>
                <c:pt idx="424">
                  <c:v>-0.00846774459202406</c:v>
                </c:pt>
                <c:pt idx="425">
                  <c:v>-0.00846774459202406</c:v>
                </c:pt>
                <c:pt idx="426">
                  <c:v>-0.00846774459202406</c:v>
                </c:pt>
                <c:pt idx="427">
                  <c:v>-0.00846774459202406</c:v>
                </c:pt>
                <c:pt idx="428">
                  <c:v>-0.00846774459202406</c:v>
                </c:pt>
                <c:pt idx="429">
                  <c:v>-0.00846774459202406</c:v>
                </c:pt>
                <c:pt idx="430">
                  <c:v>-0.00846774459202406</c:v>
                </c:pt>
                <c:pt idx="431">
                  <c:v>-0.00846774459202406</c:v>
                </c:pt>
                <c:pt idx="432">
                  <c:v>-0.00846774459202406</c:v>
                </c:pt>
                <c:pt idx="433">
                  <c:v>-0.00846774459202406</c:v>
                </c:pt>
                <c:pt idx="434">
                  <c:v>-0.00846774459202406</c:v>
                </c:pt>
                <c:pt idx="435">
                  <c:v>-0.00846774459202406</c:v>
                </c:pt>
                <c:pt idx="436">
                  <c:v>-0.00846774459202406</c:v>
                </c:pt>
                <c:pt idx="437">
                  <c:v>-0.00846774459202406</c:v>
                </c:pt>
                <c:pt idx="438">
                  <c:v>-0.00846774459202406</c:v>
                </c:pt>
                <c:pt idx="439">
                  <c:v>-0.00846774459202406</c:v>
                </c:pt>
                <c:pt idx="440">
                  <c:v>-0.00846774459202406</c:v>
                </c:pt>
                <c:pt idx="441">
                  <c:v>-0.00846774459202406</c:v>
                </c:pt>
                <c:pt idx="442">
                  <c:v>-0.00846774459202406</c:v>
                </c:pt>
                <c:pt idx="443">
                  <c:v>-0.00846774459202406</c:v>
                </c:pt>
                <c:pt idx="444">
                  <c:v>-0.00846774459202406</c:v>
                </c:pt>
                <c:pt idx="445">
                  <c:v>-0.00846774459202406</c:v>
                </c:pt>
                <c:pt idx="446">
                  <c:v>-0.00846774459202406</c:v>
                </c:pt>
                <c:pt idx="447">
                  <c:v>-0.00846774459202406</c:v>
                </c:pt>
                <c:pt idx="448">
                  <c:v>-0.880645437570278</c:v>
                </c:pt>
                <c:pt idx="449">
                  <c:v>-2.785887970775203</c:v>
                </c:pt>
                <c:pt idx="450">
                  <c:v>-0.880645437570278</c:v>
                </c:pt>
                <c:pt idx="451">
                  <c:v>-2.785887970775203</c:v>
                </c:pt>
                <c:pt idx="452">
                  <c:v>1.024597095634648</c:v>
                </c:pt>
                <c:pt idx="453">
                  <c:v>1.024597095634648</c:v>
                </c:pt>
                <c:pt idx="454">
                  <c:v>-0.880645437570278</c:v>
                </c:pt>
                <c:pt idx="455">
                  <c:v>-0.880645437570278</c:v>
                </c:pt>
                <c:pt idx="456">
                  <c:v>-2.785887970775203</c:v>
                </c:pt>
                <c:pt idx="457">
                  <c:v>-0.880645437570278</c:v>
                </c:pt>
                <c:pt idx="458">
                  <c:v>-0.880645437570278</c:v>
                </c:pt>
                <c:pt idx="459">
                  <c:v>-0.880645437570278</c:v>
                </c:pt>
                <c:pt idx="460">
                  <c:v>1.024597095634648</c:v>
                </c:pt>
                <c:pt idx="461">
                  <c:v>-0.880645437570278</c:v>
                </c:pt>
                <c:pt idx="462">
                  <c:v>1.024597095634648</c:v>
                </c:pt>
                <c:pt idx="463">
                  <c:v>-0.880645437570278</c:v>
                </c:pt>
                <c:pt idx="464">
                  <c:v>1.024597095634648</c:v>
                </c:pt>
                <c:pt idx="465">
                  <c:v>1.024597095634648</c:v>
                </c:pt>
                <c:pt idx="466">
                  <c:v>1.024597095634648</c:v>
                </c:pt>
                <c:pt idx="467">
                  <c:v>-0.880645437570278</c:v>
                </c:pt>
                <c:pt idx="468">
                  <c:v>1.024597095634648</c:v>
                </c:pt>
                <c:pt idx="469">
                  <c:v>-0.880645437570278</c:v>
                </c:pt>
                <c:pt idx="470">
                  <c:v>1.024597095634648</c:v>
                </c:pt>
                <c:pt idx="471">
                  <c:v>1.024597095634648</c:v>
                </c:pt>
                <c:pt idx="472">
                  <c:v>1.024597095634648</c:v>
                </c:pt>
                <c:pt idx="473">
                  <c:v>-2.785887970775203</c:v>
                </c:pt>
                <c:pt idx="474">
                  <c:v>-0.880645437570278</c:v>
                </c:pt>
                <c:pt idx="475">
                  <c:v>1.024597095634648</c:v>
                </c:pt>
                <c:pt idx="476">
                  <c:v>1.024597095634648</c:v>
                </c:pt>
                <c:pt idx="477">
                  <c:v>-0.880645437570278</c:v>
                </c:pt>
                <c:pt idx="478">
                  <c:v>-0.880645437570278</c:v>
                </c:pt>
                <c:pt idx="479">
                  <c:v>-0.880645437570278</c:v>
                </c:pt>
                <c:pt idx="480">
                  <c:v>-2.785887970775203</c:v>
                </c:pt>
                <c:pt idx="481">
                  <c:v>-2.785887970775203</c:v>
                </c:pt>
                <c:pt idx="482">
                  <c:v>1.024597095634648</c:v>
                </c:pt>
                <c:pt idx="483">
                  <c:v>1.024597095634648</c:v>
                </c:pt>
                <c:pt idx="484">
                  <c:v>1.024597095634648</c:v>
                </c:pt>
                <c:pt idx="485">
                  <c:v>1.024597095634648</c:v>
                </c:pt>
                <c:pt idx="486">
                  <c:v>-0.880645437570278</c:v>
                </c:pt>
                <c:pt idx="487">
                  <c:v>1.024597095634648</c:v>
                </c:pt>
                <c:pt idx="488">
                  <c:v>-0.880645437570278</c:v>
                </c:pt>
                <c:pt idx="489">
                  <c:v>-0.880645437570278</c:v>
                </c:pt>
                <c:pt idx="490">
                  <c:v>1.024597095634648</c:v>
                </c:pt>
                <c:pt idx="491">
                  <c:v>1.024597095634648</c:v>
                </c:pt>
                <c:pt idx="492">
                  <c:v>1.024597095634648</c:v>
                </c:pt>
                <c:pt idx="493">
                  <c:v>-0.880645437570278</c:v>
                </c:pt>
                <c:pt idx="494">
                  <c:v>1.024597095634648</c:v>
                </c:pt>
                <c:pt idx="495">
                  <c:v>1.024597095634648</c:v>
                </c:pt>
                <c:pt idx="496">
                  <c:v>-0.880645437570278</c:v>
                </c:pt>
                <c:pt idx="497">
                  <c:v>1.024597095634648</c:v>
                </c:pt>
                <c:pt idx="498">
                  <c:v>-0.880645437570278</c:v>
                </c:pt>
                <c:pt idx="499">
                  <c:v>-0.880645437570278</c:v>
                </c:pt>
                <c:pt idx="500">
                  <c:v>1.024597095634648</c:v>
                </c:pt>
                <c:pt idx="501">
                  <c:v>1.024597095634648</c:v>
                </c:pt>
                <c:pt idx="502">
                  <c:v>1.024597095634648</c:v>
                </c:pt>
                <c:pt idx="503">
                  <c:v>-0.880645437570278</c:v>
                </c:pt>
                <c:pt idx="504">
                  <c:v>1.024597095634648</c:v>
                </c:pt>
                <c:pt idx="505">
                  <c:v>1.024597095634648</c:v>
                </c:pt>
                <c:pt idx="506">
                  <c:v>-0.880645437570278</c:v>
                </c:pt>
                <c:pt idx="507">
                  <c:v>1.024597095634648</c:v>
                </c:pt>
                <c:pt idx="508">
                  <c:v>-0.880645437570278</c:v>
                </c:pt>
                <c:pt idx="509">
                  <c:v>1.024597095634648</c:v>
                </c:pt>
                <c:pt idx="510">
                  <c:v>-0.880645437570278</c:v>
                </c:pt>
                <c:pt idx="511">
                  <c:v>-0.880645437570278</c:v>
                </c:pt>
                <c:pt idx="512">
                  <c:v>1.024597095634648</c:v>
                </c:pt>
                <c:pt idx="513">
                  <c:v>-2.785887970775203</c:v>
                </c:pt>
                <c:pt idx="514">
                  <c:v>1.024597095634648</c:v>
                </c:pt>
                <c:pt idx="515">
                  <c:v>-2.785887970775203</c:v>
                </c:pt>
                <c:pt idx="516">
                  <c:v>-0.880645437570278</c:v>
                </c:pt>
                <c:pt idx="517">
                  <c:v>-0.880645437570278</c:v>
                </c:pt>
                <c:pt idx="518">
                  <c:v>-0.880645437570278</c:v>
                </c:pt>
                <c:pt idx="519">
                  <c:v>1.024597095634648</c:v>
                </c:pt>
                <c:pt idx="520">
                  <c:v>-0.880645437570278</c:v>
                </c:pt>
                <c:pt idx="521">
                  <c:v>-2.785887970775203</c:v>
                </c:pt>
                <c:pt idx="522">
                  <c:v>1.024597095634648</c:v>
                </c:pt>
                <c:pt idx="523">
                  <c:v>2.015323212901206</c:v>
                </c:pt>
                <c:pt idx="524">
                  <c:v>-1.795161853508645</c:v>
                </c:pt>
                <c:pt idx="525">
                  <c:v>-1.795161853508645</c:v>
                </c:pt>
                <c:pt idx="526">
                  <c:v>0.110080679696281</c:v>
                </c:pt>
                <c:pt idx="527">
                  <c:v>0.110080679696281</c:v>
                </c:pt>
                <c:pt idx="528">
                  <c:v>0.110080679696281</c:v>
                </c:pt>
                <c:pt idx="529">
                  <c:v>0.110080679696281</c:v>
                </c:pt>
                <c:pt idx="530">
                  <c:v>0.110080679696281</c:v>
                </c:pt>
                <c:pt idx="531">
                  <c:v>2.015323212901206</c:v>
                </c:pt>
                <c:pt idx="532">
                  <c:v>2.015323212901206</c:v>
                </c:pt>
                <c:pt idx="533">
                  <c:v>-1.795161853508645</c:v>
                </c:pt>
                <c:pt idx="534">
                  <c:v>0.110080679696281</c:v>
                </c:pt>
                <c:pt idx="535">
                  <c:v>0.110080679696281</c:v>
                </c:pt>
                <c:pt idx="536">
                  <c:v>0.110080679696281</c:v>
                </c:pt>
                <c:pt idx="537">
                  <c:v>2.015323212901206</c:v>
                </c:pt>
                <c:pt idx="538">
                  <c:v>0.110080679696281</c:v>
                </c:pt>
                <c:pt idx="539">
                  <c:v>0.110080679696281</c:v>
                </c:pt>
                <c:pt idx="540">
                  <c:v>-1.795161853508645</c:v>
                </c:pt>
                <c:pt idx="541">
                  <c:v>2.015323212901206</c:v>
                </c:pt>
                <c:pt idx="542">
                  <c:v>0.110080679696281</c:v>
                </c:pt>
                <c:pt idx="543">
                  <c:v>-1.795161853508645</c:v>
                </c:pt>
                <c:pt idx="544">
                  <c:v>0.110080679696281</c:v>
                </c:pt>
                <c:pt idx="545">
                  <c:v>0.110080679696281</c:v>
                </c:pt>
                <c:pt idx="546">
                  <c:v>0.110080679696281</c:v>
                </c:pt>
                <c:pt idx="547">
                  <c:v>-1.795161853508645</c:v>
                </c:pt>
                <c:pt idx="548">
                  <c:v>0.110080679696281</c:v>
                </c:pt>
                <c:pt idx="549">
                  <c:v>0.110080679696281</c:v>
                </c:pt>
                <c:pt idx="550">
                  <c:v>-1.795161853508645</c:v>
                </c:pt>
                <c:pt idx="551">
                  <c:v>0.110080679696281</c:v>
                </c:pt>
                <c:pt idx="552">
                  <c:v>0.110080679696281</c:v>
                </c:pt>
                <c:pt idx="553">
                  <c:v>-1.795161853508645</c:v>
                </c:pt>
                <c:pt idx="554">
                  <c:v>0.110080679696281</c:v>
                </c:pt>
                <c:pt idx="555">
                  <c:v>0.110080679696281</c:v>
                </c:pt>
                <c:pt idx="556">
                  <c:v>0.110080679696281</c:v>
                </c:pt>
                <c:pt idx="557">
                  <c:v>0.110080679696281</c:v>
                </c:pt>
                <c:pt idx="558">
                  <c:v>2.015323212901206</c:v>
                </c:pt>
                <c:pt idx="559">
                  <c:v>0.110080679696281</c:v>
                </c:pt>
                <c:pt idx="560">
                  <c:v>0.110080679696281</c:v>
                </c:pt>
                <c:pt idx="561">
                  <c:v>2.015323212901206</c:v>
                </c:pt>
                <c:pt idx="562">
                  <c:v>2.015323212901206</c:v>
                </c:pt>
                <c:pt idx="563">
                  <c:v>-1.795161853508645</c:v>
                </c:pt>
                <c:pt idx="564">
                  <c:v>2.015323212901206</c:v>
                </c:pt>
                <c:pt idx="565">
                  <c:v>0.110080679696281</c:v>
                </c:pt>
                <c:pt idx="566">
                  <c:v>2.015323212901206</c:v>
                </c:pt>
                <c:pt idx="567">
                  <c:v>-1.795161853508645</c:v>
                </c:pt>
                <c:pt idx="568">
                  <c:v>-1.795161853508645</c:v>
                </c:pt>
                <c:pt idx="569">
                  <c:v>-1.795161853508645</c:v>
                </c:pt>
                <c:pt idx="570">
                  <c:v>-1.795161853508645</c:v>
                </c:pt>
                <c:pt idx="571">
                  <c:v>0.110080679696281</c:v>
                </c:pt>
                <c:pt idx="572">
                  <c:v>0.110080679696281</c:v>
                </c:pt>
                <c:pt idx="573">
                  <c:v>-1.795161853508645</c:v>
                </c:pt>
                <c:pt idx="574">
                  <c:v>-1.795161853508645</c:v>
                </c:pt>
                <c:pt idx="575">
                  <c:v>0.110080679696281</c:v>
                </c:pt>
                <c:pt idx="576">
                  <c:v>0.110080679696281</c:v>
                </c:pt>
                <c:pt idx="577">
                  <c:v>0.110080679696281</c:v>
                </c:pt>
                <c:pt idx="578">
                  <c:v>2.015323212901206</c:v>
                </c:pt>
                <c:pt idx="579">
                  <c:v>0.110080679696281</c:v>
                </c:pt>
                <c:pt idx="580">
                  <c:v>-1.795161853508645</c:v>
                </c:pt>
                <c:pt idx="581">
                  <c:v>0.110080679696281</c:v>
                </c:pt>
                <c:pt idx="582">
                  <c:v>-1.795161853508645</c:v>
                </c:pt>
                <c:pt idx="583">
                  <c:v>-1.795161853508645</c:v>
                </c:pt>
                <c:pt idx="584">
                  <c:v>0.110080679696281</c:v>
                </c:pt>
                <c:pt idx="585">
                  <c:v>2.015323212901206</c:v>
                </c:pt>
                <c:pt idx="586">
                  <c:v>2.015323212901206</c:v>
                </c:pt>
                <c:pt idx="587">
                  <c:v>0.110080679696281</c:v>
                </c:pt>
                <c:pt idx="588">
                  <c:v>0.110080679696281</c:v>
                </c:pt>
                <c:pt idx="589">
                  <c:v>0.110080679696281</c:v>
                </c:pt>
                <c:pt idx="590">
                  <c:v>2.015323212901206</c:v>
                </c:pt>
                <c:pt idx="591">
                  <c:v>0.110080679696281</c:v>
                </c:pt>
                <c:pt idx="592">
                  <c:v>0.110080679696281</c:v>
                </c:pt>
                <c:pt idx="593">
                  <c:v>-1.795161853508645</c:v>
                </c:pt>
                <c:pt idx="594">
                  <c:v>2.015323212901206</c:v>
                </c:pt>
                <c:pt idx="595">
                  <c:v>0.110080679696281</c:v>
                </c:pt>
                <c:pt idx="596">
                  <c:v>0.110080679696281</c:v>
                </c:pt>
                <c:pt idx="597">
                  <c:v>2.015323212901206</c:v>
                </c:pt>
                <c:pt idx="598">
                  <c:v>0.795967991650056</c:v>
                </c:pt>
                <c:pt idx="599">
                  <c:v>-3.014517074759795</c:v>
                </c:pt>
                <c:pt idx="600">
                  <c:v>0.795967991650056</c:v>
                </c:pt>
                <c:pt idx="601">
                  <c:v>0.795967991650056</c:v>
                </c:pt>
                <c:pt idx="602">
                  <c:v>0.795967991650056</c:v>
                </c:pt>
                <c:pt idx="603">
                  <c:v>0.795967991650056</c:v>
                </c:pt>
                <c:pt idx="604">
                  <c:v>-3.014517074759795</c:v>
                </c:pt>
                <c:pt idx="605">
                  <c:v>0.795967991650056</c:v>
                </c:pt>
                <c:pt idx="606">
                  <c:v>-3.014517074759795</c:v>
                </c:pt>
                <c:pt idx="607">
                  <c:v>0.795967991650056</c:v>
                </c:pt>
                <c:pt idx="608">
                  <c:v>0.795967991650056</c:v>
                </c:pt>
                <c:pt idx="609">
                  <c:v>0.795967991650056</c:v>
                </c:pt>
                <c:pt idx="610">
                  <c:v>0.795967991650056</c:v>
                </c:pt>
                <c:pt idx="611">
                  <c:v>0.795967991650056</c:v>
                </c:pt>
                <c:pt idx="612">
                  <c:v>0.795967991650056</c:v>
                </c:pt>
                <c:pt idx="613">
                  <c:v>0.795967991650056</c:v>
                </c:pt>
                <c:pt idx="614">
                  <c:v>0.795967991650056</c:v>
                </c:pt>
                <c:pt idx="615">
                  <c:v>0.795967991650056</c:v>
                </c:pt>
                <c:pt idx="616">
                  <c:v>0.795967991650056</c:v>
                </c:pt>
                <c:pt idx="617">
                  <c:v>0.795967991650056</c:v>
                </c:pt>
                <c:pt idx="618">
                  <c:v>0.795967991650056</c:v>
                </c:pt>
                <c:pt idx="619">
                  <c:v>0.795967991650056</c:v>
                </c:pt>
                <c:pt idx="620">
                  <c:v>0.795967991650056</c:v>
                </c:pt>
                <c:pt idx="621">
                  <c:v>0.795967991650056</c:v>
                </c:pt>
                <c:pt idx="622">
                  <c:v>0.795967991650056</c:v>
                </c:pt>
                <c:pt idx="623">
                  <c:v>-3.014517074759795</c:v>
                </c:pt>
                <c:pt idx="624">
                  <c:v>0.795967991650056</c:v>
                </c:pt>
                <c:pt idx="625">
                  <c:v>0.795967991650056</c:v>
                </c:pt>
                <c:pt idx="626">
                  <c:v>0.795967991650056</c:v>
                </c:pt>
                <c:pt idx="627">
                  <c:v>0.795967991650056</c:v>
                </c:pt>
                <c:pt idx="628">
                  <c:v>0.795967991650056</c:v>
                </c:pt>
                <c:pt idx="629">
                  <c:v>0.795967991650056</c:v>
                </c:pt>
                <c:pt idx="630">
                  <c:v>-3.014517074759795</c:v>
                </c:pt>
                <c:pt idx="631">
                  <c:v>0.795967991650056</c:v>
                </c:pt>
                <c:pt idx="632">
                  <c:v>0.795967991650056</c:v>
                </c:pt>
                <c:pt idx="633">
                  <c:v>0.795967991650056</c:v>
                </c:pt>
                <c:pt idx="634">
                  <c:v>0.795967991650056</c:v>
                </c:pt>
                <c:pt idx="635">
                  <c:v>0.795967991650056</c:v>
                </c:pt>
                <c:pt idx="636">
                  <c:v>-3.014517074759795</c:v>
                </c:pt>
                <c:pt idx="637">
                  <c:v>-3.014517074759795</c:v>
                </c:pt>
                <c:pt idx="638">
                  <c:v>0.795967991650056</c:v>
                </c:pt>
                <c:pt idx="639">
                  <c:v>0.795967991650056</c:v>
                </c:pt>
                <c:pt idx="640">
                  <c:v>0.795967991650056</c:v>
                </c:pt>
                <c:pt idx="641">
                  <c:v>0.795967991650056</c:v>
                </c:pt>
                <c:pt idx="642">
                  <c:v>0.795967991650056</c:v>
                </c:pt>
                <c:pt idx="643">
                  <c:v>0.795967991650056</c:v>
                </c:pt>
                <c:pt idx="644">
                  <c:v>0.795967991650056</c:v>
                </c:pt>
                <c:pt idx="645">
                  <c:v>0.795967991650056</c:v>
                </c:pt>
                <c:pt idx="646">
                  <c:v>0.795967991650056</c:v>
                </c:pt>
                <c:pt idx="647">
                  <c:v>0.795967991650056</c:v>
                </c:pt>
                <c:pt idx="648">
                  <c:v>0.795967991650056</c:v>
                </c:pt>
                <c:pt idx="649">
                  <c:v>-3.014517074759795</c:v>
                </c:pt>
                <c:pt idx="650">
                  <c:v>0.795967991650056</c:v>
                </c:pt>
                <c:pt idx="651">
                  <c:v>0.795967991650056</c:v>
                </c:pt>
                <c:pt idx="652">
                  <c:v>0.795967991650056</c:v>
                </c:pt>
                <c:pt idx="653">
                  <c:v>-3.014517074759795</c:v>
                </c:pt>
                <c:pt idx="654">
                  <c:v>0.795967991650056</c:v>
                </c:pt>
                <c:pt idx="655">
                  <c:v>0.795967991650056</c:v>
                </c:pt>
                <c:pt idx="656">
                  <c:v>0.795967991650056</c:v>
                </c:pt>
                <c:pt idx="657">
                  <c:v>0.795967991650056</c:v>
                </c:pt>
                <c:pt idx="658">
                  <c:v>0.795967991650056</c:v>
                </c:pt>
                <c:pt idx="659">
                  <c:v>-3.014517074759795</c:v>
                </c:pt>
                <c:pt idx="660">
                  <c:v>0.795967991650056</c:v>
                </c:pt>
                <c:pt idx="661">
                  <c:v>0.795967991650056</c:v>
                </c:pt>
                <c:pt idx="662">
                  <c:v>0.795967991650056</c:v>
                </c:pt>
                <c:pt idx="663">
                  <c:v>-3.014517074759795</c:v>
                </c:pt>
                <c:pt idx="664">
                  <c:v>0.795967991650056</c:v>
                </c:pt>
                <c:pt idx="665">
                  <c:v>-3.014517074759795</c:v>
                </c:pt>
                <c:pt idx="666">
                  <c:v>0.795967991650056</c:v>
                </c:pt>
                <c:pt idx="667">
                  <c:v>0.795967991650056</c:v>
                </c:pt>
                <c:pt idx="668">
                  <c:v>0.795967991650056</c:v>
                </c:pt>
                <c:pt idx="669">
                  <c:v>0.795967991650056</c:v>
                </c:pt>
                <c:pt idx="670">
                  <c:v>0.795967991650056</c:v>
                </c:pt>
                <c:pt idx="671">
                  <c:v>0.795967991650056</c:v>
                </c:pt>
                <c:pt idx="672">
                  <c:v>0.795967991650056</c:v>
                </c:pt>
                <c:pt idx="673">
                  <c:v>0.381048506640987</c:v>
                </c:pt>
                <c:pt idx="674">
                  <c:v>0.381048506640987</c:v>
                </c:pt>
                <c:pt idx="675">
                  <c:v>0.381048506640987</c:v>
                </c:pt>
                <c:pt idx="676">
                  <c:v>0.381048506640987</c:v>
                </c:pt>
                <c:pt idx="677">
                  <c:v>0.381048506640987</c:v>
                </c:pt>
                <c:pt idx="678">
                  <c:v>0.381048506640987</c:v>
                </c:pt>
                <c:pt idx="679">
                  <c:v>0.381048506640987</c:v>
                </c:pt>
                <c:pt idx="680">
                  <c:v>0.381048506640987</c:v>
                </c:pt>
                <c:pt idx="681">
                  <c:v>0.381048506640987</c:v>
                </c:pt>
                <c:pt idx="682">
                  <c:v>0.381048506640987</c:v>
                </c:pt>
                <c:pt idx="683">
                  <c:v>0.381048506640987</c:v>
                </c:pt>
                <c:pt idx="684">
                  <c:v>0.381048506640987</c:v>
                </c:pt>
                <c:pt idx="685">
                  <c:v>0.381048506640987</c:v>
                </c:pt>
                <c:pt idx="686">
                  <c:v>0.381048506640987</c:v>
                </c:pt>
                <c:pt idx="687">
                  <c:v>0.381048506640987</c:v>
                </c:pt>
                <c:pt idx="688">
                  <c:v>0.381048506640987</c:v>
                </c:pt>
                <c:pt idx="689">
                  <c:v>0.381048506640987</c:v>
                </c:pt>
                <c:pt idx="690">
                  <c:v>0.381048506640987</c:v>
                </c:pt>
                <c:pt idx="691">
                  <c:v>0.381048506640987</c:v>
                </c:pt>
                <c:pt idx="692">
                  <c:v>0.381048506640987</c:v>
                </c:pt>
                <c:pt idx="693">
                  <c:v>0.381048506640987</c:v>
                </c:pt>
                <c:pt idx="694">
                  <c:v>0.381048506640987</c:v>
                </c:pt>
                <c:pt idx="695">
                  <c:v>0.381048506640987</c:v>
                </c:pt>
                <c:pt idx="696">
                  <c:v>0.381048506640987</c:v>
                </c:pt>
                <c:pt idx="697">
                  <c:v>0.381048506640987</c:v>
                </c:pt>
                <c:pt idx="698">
                  <c:v>0.381048506640987</c:v>
                </c:pt>
                <c:pt idx="699">
                  <c:v>0.381048506640987</c:v>
                </c:pt>
                <c:pt idx="700">
                  <c:v>0.381048506640987</c:v>
                </c:pt>
                <c:pt idx="701">
                  <c:v>0.381048506640987</c:v>
                </c:pt>
                <c:pt idx="702">
                  <c:v>0.381048506640987</c:v>
                </c:pt>
                <c:pt idx="703">
                  <c:v>0.381048506640987</c:v>
                </c:pt>
                <c:pt idx="704">
                  <c:v>0.381048506640987</c:v>
                </c:pt>
                <c:pt idx="705">
                  <c:v>0.381048506640987</c:v>
                </c:pt>
                <c:pt idx="706">
                  <c:v>0.381048506640987</c:v>
                </c:pt>
                <c:pt idx="707">
                  <c:v>0.381048506640987</c:v>
                </c:pt>
                <c:pt idx="708">
                  <c:v>0.381048506640987</c:v>
                </c:pt>
                <c:pt idx="709">
                  <c:v>0.381048506640987</c:v>
                </c:pt>
                <c:pt idx="710">
                  <c:v>0.381048506640987</c:v>
                </c:pt>
                <c:pt idx="711">
                  <c:v>0.381048506640987</c:v>
                </c:pt>
                <c:pt idx="712">
                  <c:v>0.381048506640987</c:v>
                </c:pt>
                <c:pt idx="713">
                  <c:v>-1.524194026563938</c:v>
                </c:pt>
                <c:pt idx="714">
                  <c:v>0.381048506640987</c:v>
                </c:pt>
                <c:pt idx="715">
                  <c:v>0.381048506640987</c:v>
                </c:pt>
                <c:pt idx="716">
                  <c:v>0.381048506640987</c:v>
                </c:pt>
                <c:pt idx="717">
                  <c:v>0.381048506640987</c:v>
                </c:pt>
                <c:pt idx="718">
                  <c:v>0.381048506640987</c:v>
                </c:pt>
                <c:pt idx="719">
                  <c:v>0.381048506640987</c:v>
                </c:pt>
                <c:pt idx="720">
                  <c:v>0.381048506640987</c:v>
                </c:pt>
                <c:pt idx="721">
                  <c:v>0.381048506640987</c:v>
                </c:pt>
                <c:pt idx="722">
                  <c:v>0.381048506640987</c:v>
                </c:pt>
                <c:pt idx="723">
                  <c:v>0.381048506640987</c:v>
                </c:pt>
                <c:pt idx="724">
                  <c:v>0.381048506640987</c:v>
                </c:pt>
                <c:pt idx="725">
                  <c:v>0.381048506640987</c:v>
                </c:pt>
                <c:pt idx="726">
                  <c:v>0.381048506640987</c:v>
                </c:pt>
                <c:pt idx="727">
                  <c:v>0.381048506640987</c:v>
                </c:pt>
                <c:pt idx="728">
                  <c:v>0.381048506640987</c:v>
                </c:pt>
                <c:pt idx="729">
                  <c:v>0.381048506640987</c:v>
                </c:pt>
                <c:pt idx="730">
                  <c:v>0.381048506640987</c:v>
                </c:pt>
                <c:pt idx="731">
                  <c:v>0.381048506640987</c:v>
                </c:pt>
                <c:pt idx="732">
                  <c:v>0.381048506640987</c:v>
                </c:pt>
                <c:pt idx="733">
                  <c:v>0.381048506640987</c:v>
                </c:pt>
                <c:pt idx="734">
                  <c:v>-1.524194026563938</c:v>
                </c:pt>
                <c:pt idx="735">
                  <c:v>0.381048506640987</c:v>
                </c:pt>
                <c:pt idx="736">
                  <c:v>0.381048506640987</c:v>
                </c:pt>
                <c:pt idx="737">
                  <c:v>0.381048506640987</c:v>
                </c:pt>
                <c:pt idx="738">
                  <c:v>0.381048506640987</c:v>
                </c:pt>
                <c:pt idx="739">
                  <c:v>0.381048506640987</c:v>
                </c:pt>
                <c:pt idx="740">
                  <c:v>0.381048506640987</c:v>
                </c:pt>
                <c:pt idx="741">
                  <c:v>0.381048506640987</c:v>
                </c:pt>
                <c:pt idx="742">
                  <c:v>-1.524194026563938</c:v>
                </c:pt>
                <c:pt idx="743">
                  <c:v>0.381048506640987</c:v>
                </c:pt>
                <c:pt idx="744">
                  <c:v>0.381048506640987</c:v>
                </c:pt>
                <c:pt idx="745">
                  <c:v>0.381048506640987</c:v>
                </c:pt>
                <c:pt idx="746">
                  <c:v>0.381048506640987</c:v>
                </c:pt>
                <c:pt idx="747">
                  <c:v>0.381048506640987</c:v>
                </c:pt>
                <c:pt idx="748">
                  <c:v>-0.53346790929738</c:v>
                </c:pt>
                <c:pt idx="749">
                  <c:v>-0.53346790929738</c:v>
                </c:pt>
                <c:pt idx="750">
                  <c:v>-0.53346790929738</c:v>
                </c:pt>
                <c:pt idx="751">
                  <c:v>-0.53346790929738</c:v>
                </c:pt>
                <c:pt idx="752">
                  <c:v>-0.53346790929738</c:v>
                </c:pt>
                <c:pt idx="753">
                  <c:v>-0.53346790929738</c:v>
                </c:pt>
                <c:pt idx="754">
                  <c:v>-0.53346790929738</c:v>
                </c:pt>
                <c:pt idx="755">
                  <c:v>-0.53346790929738</c:v>
                </c:pt>
                <c:pt idx="756">
                  <c:v>-0.53346790929738</c:v>
                </c:pt>
                <c:pt idx="757">
                  <c:v>-0.53346790929738</c:v>
                </c:pt>
                <c:pt idx="758">
                  <c:v>-2.438710442502305</c:v>
                </c:pt>
                <c:pt idx="759">
                  <c:v>-0.53346790929738</c:v>
                </c:pt>
                <c:pt idx="760">
                  <c:v>-0.53346790929738</c:v>
                </c:pt>
                <c:pt idx="761">
                  <c:v>-0.53346790929738</c:v>
                </c:pt>
                <c:pt idx="762">
                  <c:v>-0.53346790929738</c:v>
                </c:pt>
                <c:pt idx="763">
                  <c:v>1.371774623907545</c:v>
                </c:pt>
                <c:pt idx="764">
                  <c:v>-0.53346790929738</c:v>
                </c:pt>
                <c:pt idx="765">
                  <c:v>-0.53346790929738</c:v>
                </c:pt>
                <c:pt idx="766">
                  <c:v>1.371774623907545</c:v>
                </c:pt>
                <c:pt idx="767">
                  <c:v>-0.53346790929738</c:v>
                </c:pt>
                <c:pt idx="768">
                  <c:v>-0.53346790929738</c:v>
                </c:pt>
                <c:pt idx="769">
                  <c:v>-0.53346790929738</c:v>
                </c:pt>
                <c:pt idx="770">
                  <c:v>-0.53346790929738</c:v>
                </c:pt>
                <c:pt idx="771">
                  <c:v>-0.53346790929738</c:v>
                </c:pt>
                <c:pt idx="772">
                  <c:v>-0.53346790929738</c:v>
                </c:pt>
                <c:pt idx="773">
                  <c:v>-0.53346790929738</c:v>
                </c:pt>
                <c:pt idx="774">
                  <c:v>-0.53346790929738</c:v>
                </c:pt>
                <c:pt idx="775">
                  <c:v>-0.53346790929738</c:v>
                </c:pt>
                <c:pt idx="776">
                  <c:v>-0.53346790929738</c:v>
                </c:pt>
                <c:pt idx="777">
                  <c:v>-0.53346790929738</c:v>
                </c:pt>
                <c:pt idx="778">
                  <c:v>-0.53346790929738</c:v>
                </c:pt>
                <c:pt idx="779">
                  <c:v>-0.53346790929738</c:v>
                </c:pt>
                <c:pt idx="780">
                  <c:v>-0.53346790929738</c:v>
                </c:pt>
                <c:pt idx="781">
                  <c:v>-0.53346790929738</c:v>
                </c:pt>
                <c:pt idx="782">
                  <c:v>-0.53346790929738</c:v>
                </c:pt>
                <c:pt idx="783">
                  <c:v>1.371774623907545</c:v>
                </c:pt>
                <c:pt idx="784">
                  <c:v>-0.53346790929738</c:v>
                </c:pt>
                <c:pt idx="785">
                  <c:v>1.371774623907545</c:v>
                </c:pt>
                <c:pt idx="786">
                  <c:v>1.371774623907545</c:v>
                </c:pt>
                <c:pt idx="787">
                  <c:v>-0.53346790929738</c:v>
                </c:pt>
                <c:pt idx="788">
                  <c:v>-2.438710442502305</c:v>
                </c:pt>
                <c:pt idx="789">
                  <c:v>-0.53346790929738</c:v>
                </c:pt>
                <c:pt idx="790">
                  <c:v>-2.438710442502305</c:v>
                </c:pt>
                <c:pt idx="791">
                  <c:v>1.371774623907545</c:v>
                </c:pt>
                <c:pt idx="792">
                  <c:v>-0.53346790929738</c:v>
                </c:pt>
                <c:pt idx="793">
                  <c:v>-0.53346790929738</c:v>
                </c:pt>
                <c:pt idx="794">
                  <c:v>-0.53346790929738</c:v>
                </c:pt>
                <c:pt idx="795">
                  <c:v>-0.53346790929738</c:v>
                </c:pt>
                <c:pt idx="796">
                  <c:v>-0.53346790929738</c:v>
                </c:pt>
                <c:pt idx="797">
                  <c:v>-0.53346790929738</c:v>
                </c:pt>
                <c:pt idx="798">
                  <c:v>-2.438710442502305</c:v>
                </c:pt>
                <c:pt idx="799">
                  <c:v>-0.53346790929738</c:v>
                </c:pt>
                <c:pt idx="800">
                  <c:v>-0.53346790929738</c:v>
                </c:pt>
                <c:pt idx="801">
                  <c:v>-0.53346790929738</c:v>
                </c:pt>
                <c:pt idx="802">
                  <c:v>-0.53346790929738</c:v>
                </c:pt>
                <c:pt idx="803">
                  <c:v>-0.53346790929738</c:v>
                </c:pt>
                <c:pt idx="804">
                  <c:v>-0.53346790929738</c:v>
                </c:pt>
                <c:pt idx="805">
                  <c:v>-0.53346790929738</c:v>
                </c:pt>
                <c:pt idx="806">
                  <c:v>-0.53346790929738</c:v>
                </c:pt>
                <c:pt idx="807">
                  <c:v>-0.53346790929738</c:v>
                </c:pt>
                <c:pt idx="808">
                  <c:v>-0.53346790929738</c:v>
                </c:pt>
                <c:pt idx="809">
                  <c:v>-0.53346790929738</c:v>
                </c:pt>
                <c:pt idx="810">
                  <c:v>-0.53346790929738</c:v>
                </c:pt>
                <c:pt idx="811">
                  <c:v>-0.53346790929738</c:v>
                </c:pt>
                <c:pt idx="812">
                  <c:v>-0.53346790929738</c:v>
                </c:pt>
                <c:pt idx="813">
                  <c:v>-0.53346790929738</c:v>
                </c:pt>
                <c:pt idx="814">
                  <c:v>-0.53346790929738</c:v>
                </c:pt>
                <c:pt idx="815">
                  <c:v>1.371774623907545</c:v>
                </c:pt>
                <c:pt idx="816">
                  <c:v>-0.53346790929738</c:v>
                </c:pt>
                <c:pt idx="817">
                  <c:v>-0.53346790929738</c:v>
                </c:pt>
                <c:pt idx="818">
                  <c:v>-0.53346790929738</c:v>
                </c:pt>
                <c:pt idx="819">
                  <c:v>1.371774623907545</c:v>
                </c:pt>
                <c:pt idx="820">
                  <c:v>-0.53346790929738</c:v>
                </c:pt>
                <c:pt idx="821">
                  <c:v>-0.53346790929738</c:v>
                </c:pt>
                <c:pt idx="822">
                  <c:v>1.371774623907545</c:v>
                </c:pt>
                <c:pt idx="823">
                  <c:v>0.152419402656395</c:v>
                </c:pt>
                <c:pt idx="824">
                  <c:v>0.152419402656395</c:v>
                </c:pt>
                <c:pt idx="825">
                  <c:v>0.152419402656395</c:v>
                </c:pt>
                <c:pt idx="826">
                  <c:v>0.152419402656395</c:v>
                </c:pt>
                <c:pt idx="827">
                  <c:v>0.152419402656395</c:v>
                </c:pt>
                <c:pt idx="828">
                  <c:v>0.152419402656395</c:v>
                </c:pt>
                <c:pt idx="829">
                  <c:v>0.152419402656395</c:v>
                </c:pt>
                <c:pt idx="830">
                  <c:v>0.152419402656395</c:v>
                </c:pt>
                <c:pt idx="831">
                  <c:v>0.152419402656395</c:v>
                </c:pt>
                <c:pt idx="832">
                  <c:v>0.152419402656395</c:v>
                </c:pt>
                <c:pt idx="833">
                  <c:v>0.152419402656395</c:v>
                </c:pt>
                <c:pt idx="834">
                  <c:v>0.152419402656395</c:v>
                </c:pt>
                <c:pt idx="835">
                  <c:v>0.152419402656395</c:v>
                </c:pt>
                <c:pt idx="836">
                  <c:v>0.152419402656395</c:v>
                </c:pt>
                <c:pt idx="837">
                  <c:v>0.152419402656395</c:v>
                </c:pt>
                <c:pt idx="838">
                  <c:v>0.152419402656395</c:v>
                </c:pt>
                <c:pt idx="839">
                  <c:v>0.152419402656395</c:v>
                </c:pt>
                <c:pt idx="840">
                  <c:v>0.152419402656395</c:v>
                </c:pt>
                <c:pt idx="841">
                  <c:v>0.152419402656395</c:v>
                </c:pt>
                <c:pt idx="842">
                  <c:v>0.152419402656395</c:v>
                </c:pt>
                <c:pt idx="843">
                  <c:v>0.152419402656395</c:v>
                </c:pt>
                <c:pt idx="844">
                  <c:v>0.152419402656395</c:v>
                </c:pt>
                <c:pt idx="845">
                  <c:v>0.152419402656395</c:v>
                </c:pt>
                <c:pt idx="846">
                  <c:v>0.152419402656395</c:v>
                </c:pt>
                <c:pt idx="847">
                  <c:v>0.152419402656395</c:v>
                </c:pt>
                <c:pt idx="848">
                  <c:v>0.152419402656395</c:v>
                </c:pt>
                <c:pt idx="849">
                  <c:v>0.152419402656395</c:v>
                </c:pt>
                <c:pt idx="850">
                  <c:v>0.152419402656395</c:v>
                </c:pt>
                <c:pt idx="851">
                  <c:v>0.152419402656395</c:v>
                </c:pt>
                <c:pt idx="852">
                  <c:v>0.152419402656395</c:v>
                </c:pt>
                <c:pt idx="853">
                  <c:v>0.152419402656395</c:v>
                </c:pt>
                <c:pt idx="854">
                  <c:v>0.152419402656395</c:v>
                </c:pt>
                <c:pt idx="855">
                  <c:v>0.152419402656395</c:v>
                </c:pt>
                <c:pt idx="856">
                  <c:v>0.152419402656395</c:v>
                </c:pt>
                <c:pt idx="857">
                  <c:v>0.152419402656395</c:v>
                </c:pt>
                <c:pt idx="858">
                  <c:v>0.152419402656395</c:v>
                </c:pt>
                <c:pt idx="859">
                  <c:v>0.152419402656395</c:v>
                </c:pt>
                <c:pt idx="860">
                  <c:v>0.152419402656395</c:v>
                </c:pt>
                <c:pt idx="861">
                  <c:v>0.152419402656395</c:v>
                </c:pt>
                <c:pt idx="862">
                  <c:v>0.152419402656395</c:v>
                </c:pt>
                <c:pt idx="863">
                  <c:v>0.152419402656395</c:v>
                </c:pt>
                <c:pt idx="864">
                  <c:v>0.152419402656395</c:v>
                </c:pt>
                <c:pt idx="865">
                  <c:v>0.152419402656395</c:v>
                </c:pt>
                <c:pt idx="866">
                  <c:v>0.152419402656395</c:v>
                </c:pt>
                <c:pt idx="867">
                  <c:v>0.152419402656395</c:v>
                </c:pt>
                <c:pt idx="868">
                  <c:v>0.152419402656395</c:v>
                </c:pt>
                <c:pt idx="869">
                  <c:v>0.152419402656395</c:v>
                </c:pt>
                <c:pt idx="870">
                  <c:v>0.152419402656395</c:v>
                </c:pt>
                <c:pt idx="871">
                  <c:v>0.152419402656395</c:v>
                </c:pt>
                <c:pt idx="872">
                  <c:v>0.152419402656395</c:v>
                </c:pt>
                <c:pt idx="873">
                  <c:v>0.152419402656395</c:v>
                </c:pt>
                <c:pt idx="874">
                  <c:v>0.152419402656395</c:v>
                </c:pt>
                <c:pt idx="875">
                  <c:v>0.152419402656395</c:v>
                </c:pt>
                <c:pt idx="876">
                  <c:v>0.152419402656395</c:v>
                </c:pt>
                <c:pt idx="877">
                  <c:v>0.152419402656395</c:v>
                </c:pt>
                <c:pt idx="878">
                  <c:v>0.152419402656395</c:v>
                </c:pt>
                <c:pt idx="879">
                  <c:v>0.152419402656395</c:v>
                </c:pt>
                <c:pt idx="880">
                  <c:v>0.152419402656395</c:v>
                </c:pt>
                <c:pt idx="881">
                  <c:v>0.152419402656395</c:v>
                </c:pt>
                <c:pt idx="882">
                  <c:v>0.152419402656395</c:v>
                </c:pt>
                <c:pt idx="883">
                  <c:v>0.152419402656395</c:v>
                </c:pt>
                <c:pt idx="884">
                  <c:v>-3.658065663753455</c:v>
                </c:pt>
                <c:pt idx="885">
                  <c:v>0.152419402656395</c:v>
                </c:pt>
                <c:pt idx="886">
                  <c:v>0.152419402656395</c:v>
                </c:pt>
                <c:pt idx="887">
                  <c:v>0.152419402656395</c:v>
                </c:pt>
                <c:pt idx="888">
                  <c:v>0.152419402656395</c:v>
                </c:pt>
                <c:pt idx="889">
                  <c:v>0.152419402656395</c:v>
                </c:pt>
                <c:pt idx="890">
                  <c:v>0.152419402656395</c:v>
                </c:pt>
                <c:pt idx="891">
                  <c:v>0.152419402656395</c:v>
                </c:pt>
                <c:pt idx="892">
                  <c:v>0.152419402656395</c:v>
                </c:pt>
                <c:pt idx="893">
                  <c:v>0.152419402656395</c:v>
                </c:pt>
                <c:pt idx="894">
                  <c:v>0.152419402656395</c:v>
                </c:pt>
                <c:pt idx="895">
                  <c:v>0.152419402656395</c:v>
                </c:pt>
                <c:pt idx="896">
                  <c:v>0.152419402656395</c:v>
                </c:pt>
                <c:pt idx="897">
                  <c:v>0.152419402656395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0"/>
        <c:overlap val="-30"/>
        <c:axId val="-2111902616"/>
        <c:axId val="-2111897080"/>
      </c:barChart>
      <c:catAx>
        <c:axId val="-211190261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800" b="1"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Observations</a:t>
                </a:r>
              </a:p>
            </c:rich>
          </c:tx>
          <c:overlay val="0"/>
        </c:title>
        <c:numFmt formatCode="General" sourceLinked="0"/>
        <c:majorTickMark val="none"/>
        <c:minorTickMark val="none"/>
        <c:tickLblPos val="nextTo"/>
        <c:txPr>
          <a:bodyPr rot="0" vert="horz"/>
          <a:lstStyle/>
          <a:p>
            <a:pPr>
              <a:defRPr sz="700"/>
            </a:pPr>
            <a:endParaRPr lang="en-US"/>
          </a:p>
        </c:txPr>
        <c:crossAx val="-2111897080"/>
        <c:crosses val="autoZero"/>
        <c:auto val="1"/>
        <c:lblAlgn val="ctr"/>
        <c:lblOffset val="100"/>
        <c:noMultiLvlLbl val="0"/>
      </c:catAx>
      <c:valAx>
        <c:axId val="-2111897080"/>
        <c:scaling>
          <c:orientation val="minMax"/>
          <c:max val="4.0"/>
          <c:min val="-4.0"/>
        </c:scaling>
        <c:delete val="0"/>
        <c:axPos val="b"/>
        <c:title>
          <c:tx>
            <c:rich>
              <a:bodyPr/>
              <a:lstStyle/>
              <a:p>
                <a:pPr>
                  <a:defRPr sz="800" b="1"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Standardized residuals</a:t>
                </a:r>
              </a:p>
            </c:rich>
          </c:tx>
          <c:overlay val="0"/>
        </c:title>
        <c:numFmt formatCode="General" sourceLinked="0"/>
        <c:majorTickMark val="cross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-2111902616"/>
        <c:crosses val="autoZero"/>
        <c:crossBetween val="between"/>
      </c:valAx>
      <c:spPr>
        <a:ln>
          <a:solidFill>
            <a:srgbClr val="C0C0C0"/>
          </a:solidFill>
          <a:prstDash val="solid"/>
        </a:ln>
      </c:spPr>
    </c:plotArea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 sz="900" b="1">
                <a:latin typeface="Arial"/>
                <a:ea typeface="Arial"/>
                <a:cs typeface="Arial"/>
              </a:defRPr>
            </a:pPr>
            <a:r>
              <a:rPr lang="en-US"/>
              <a:t>Means(Correctness) - VisChl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  <a:effectLst/>
          </c:spPr>
          <c:marker>
            <c:symbol val="diamond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ANOVA!$B$139:$B$141</c:f>
              <c:strCache>
                <c:ptCount val="3"/>
                <c:pt idx="0">
                  <c:v>Brightness</c:v>
                </c:pt>
                <c:pt idx="1">
                  <c:v>Saturation</c:v>
                </c:pt>
                <c:pt idx="2">
                  <c:v>Transparancy</c:v>
                </c:pt>
              </c:strCache>
            </c:strRef>
          </c:cat>
          <c:val>
            <c:numRef>
              <c:f>ANOVA!$C$139:$C$141</c:f>
              <c:numCache>
                <c:formatCode>0.000</c:formatCode>
                <c:ptCount val="3"/>
                <c:pt idx="0">
                  <c:v>0.616666666666667</c:v>
                </c:pt>
                <c:pt idx="1">
                  <c:v>0.876666666666666</c:v>
                </c:pt>
                <c:pt idx="2">
                  <c:v>0.936666666666667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2111864472"/>
        <c:axId val="-2111857384"/>
      </c:lineChart>
      <c:catAx>
        <c:axId val="-211186447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1"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VisChl</a:t>
                </a:r>
              </a:p>
            </c:rich>
          </c:tx>
          <c:overlay val="0"/>
        </c:title>
        <c:numFmt formatCode="General" sourceLinked="0"/>
        <c:majorTickMark val="cross"/>
        <c:minorTickMark val="none"/>
        <c:tickLblPos val="nextTo"/>
        <c:txPr>
          <a:bodyPr rot="-60000000" vert="horz"/>
          <a:lstStyle/>
          <a:p>
            <a:pPr>
              <a:defRPr sz="700"/>
            </a:pPr>
            <a:endParaRPr lang="en-US"/>
          </a:p>
        </c:txPr>
        <c:crossAx val="-2111857384"/>
        <c:crosses val="autoZero"/>
        <c:auto val="1"/>
        <c:lblAlgn val="ctr"/>
        <c:lblOffset val="100"/>
        <c:noMultiLvlLbl val="0"/>
      </c:catAx>
      <c:valAx>
        <c:axId val="-211185738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800" b="1"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Correctness</a:t>
                </a:r>
              </a:p>
            </c:rich>
          </c:tx>
          <c:overlay val="0"/>
        </c:title>
        <c:numFmt formatCode="General" sourceLinked="0"/>
        <c:majorTickMark val="cross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-2111864472"/>
        <c:crosses val="autoZero"/>
        <c:crossBetween val="between"/>
      </c:valAx>
      <c:spPr>
        <a:ln>
          <a:solidFill>
            <a:srgbClr val="C0C0C0"/>
          </a:solidFill>
          <a:prstDash val="solid"/>
        </a:ln>
      </c:spPr>
    </c:plotArea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 sz="900" b="1">
                <a:latin typeface="Arial"/>
                <a:ea typeface="Arial"/>
                <a:cs typeface="Arial"/>
              </a:defRPr>
            </a:pPr>
            <a:r>
              <a:rPr lang="en-US"/>
              <a:t>Means(Correctness) - SpecDiff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  <a:effectLst/>
          </c:spPr>
          <c:marker>
            <c:symbol val="diamond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ANOVA!$B$166:$B$169</c:f>
              <c:strCache>
                <c:ptCount val="4"/>
                <c:pt idx="0">
                  <c:v>0.25</c:v>
                </c:pt>
                <c:pt idx="1">
                  <c:v>0.34</c:v>
                </c:pt>
                <c:pt idx="2">
                  <c:v>0.5</c:v>
                </c:pt>
                <c:pt idx="3">
                  <c:v>0.75</c:v>
                </c:pt>
              </c:strCache>
            </c:strRef>
          </c:cat>
          <c:val>
            <c:numRef>
              <c:f>ANOVA!$C$166:$C$169</c:f>
              <c:numCache>
                <c:formatCode>0.000</c:formatCode>
                <c:ptCount val="4"/>
                <c:pt idx="0">
                  <c:v>0.664444444444445</c:v>
                </c:pt>
                <c:pt idx="1">
                  <c:v>0.875555555555556</c:v>
                </c:pt>
                <c:pt idx="2">
                  <c:v>0.833333333333333</c:v>
                </c:pt>
                <c:pt idx="3">
                  <c:v>0.866666666666666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2112722824"/>
        <c:axId val="-2112729896"/>
      </c:lineChart>
      <c:catAx>
        <c:axId val="-211272282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1"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SpecDiff</a:t>
                </a:r>
              </a:p>
            </c:rich>
          </c:tx>
          <c:overlay val="0"/>
        </c:title>
        <c:numFmt formatCode="General" sourceLinked="0"/>
        <c:majorTickMark val="cross"/>
        <c:minorTickMark val="none"/>
        <c:tickLblPos val="nextTo"/>
        <c:txPr>
          <a:bodyPr rot="-60000000" vert="horz"/>
          <a:lstStyle/>
          <a:p>
            <a:pPr>
              <a:defRPr sz="700"/>
            </a:pPr>
            <a:endParaRPr lang="en-US"/>
          </a:p>
        </c:txPr>
        <c:crossAx val="-2112729896"/>
        <c:crosses val="autoZero"/>
        <c:auto val="1"/>
        <c:lblAlgn val="ctr"/>
        <c:lblOffset val="100"/>
        <c:noMultiLvlLbl val="0"/>
      </c:catAx>
      <c:valAx>
        <c:axId val="-211272989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800" b="1"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Correctness</a:t>
                </a:r>
              </a:p>
            </c:rich>
          </c:tx>
          <c:overlay val="0"/>
        </c:title>
        <c:numFmt formatCode="General" sourceLinked="0"/>
        <c:majorTickMark val="cross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-2112722824"/>
        <c:crosses val="autoZero"/>
        <c:crossBetween val="between"/>
      </c:valAx>
      <c:spPr>
        <a:ln>
          <a:solidFill>
            <a:srgbClr val="C0C0C0"/>
          </a:solidFill>
          <a:prstDash val="solid"/>
        </a:ln>
      </c:spPr>
    </c:plotArea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 sz="900" b="1">
                <a:latin typeface="Arial"/>
                <a:ea typeface="Arial"/>
                <a:cs typeface="Arial"/>
              </a:defRPr>
            </a:pPr>
            <a:r>
              <a:rPr lang="en-US"/>
              <a:t>Standardized residuals / Difficulty</a:t>
            </a:r>
          </a:p>
        </c:rich>
      </c:tx>
      <c:overlay val="0"/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1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2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3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4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5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6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7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8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9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10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11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12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13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14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15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16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17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18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19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20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21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22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23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24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25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26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27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28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29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30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31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32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33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34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35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36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37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38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39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40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41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42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43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44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45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46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47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48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49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50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51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52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53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54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55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56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57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58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59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60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61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62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63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64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65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66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67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68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69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70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71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72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73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74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dPt>
          <c:dPt>
            <c:idx val="75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76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77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78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79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80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81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82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83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84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85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86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87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88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89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90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91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92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93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94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95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96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97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98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99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100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101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102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103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104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105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106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107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108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109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110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111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112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113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114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115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116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117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118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119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120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121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122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123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124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125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126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127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128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129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130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131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132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133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134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135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136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137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138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139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140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141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142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143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144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145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146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147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148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149"/>
            <c:invertIfNegative val="0"/>
            <c:bubble3D val="0"/>
            <c:spPr>
              <a:solidFill>
                <a:srgbClr val="3266FF"/>
              </a:solidFill>
              <a:ln>
                <a:solidFill>
                  <a:srgbClr val="3266FF"/>
                </a:solidFill>
                <a:prstDash val="solid"/>
              </a:ln>
            </c:spPr>
          </c:dPt>
          <c:dPt>
            <c:idx val="150"/>
            <c:invertIfNegative val="0"/>
            <c:bubble3D val="0"/>
            <c:spPr>
              <a:solidFill>
                <a:srgbClr val="007800"/>
              </a:solidFill>
              <a:ln>
                <a:solidFill>
                  <a:srgbClr val="007800"/>
                </a:solidFill>
                <a:prstDash val="solid"/>
              </a:ln>
            </c:spPr>
          </c:dPt>
          <c:dPt>
            <c:idx val="151"/>
            <c:invertIfNegative val="0"/>
            <c:bubble3D val="0"/>
            <c:spPr>
              <a:solidFill>
                <a:srgbClr val="007800"/>
              </a:solidFill>
              <a:ln>
                <a:solidFill>
                  <a:srgbClr val="007800"/>
                </a:solidFill>
                <a:prstDash val="solid"/>
              </a:ln>
            </c:spPr>
          </c:dPt>
          <c:dPt>
            <c:idx val="152"/>
            <c:invertIfNegative val="0"/>
            <c:bubble3D val="0"/>
            <c:spPr>
              <a:solidFill>
                <a:srgbClr val="007800"/>
              </a:solidFill>
              <a:ln>
                <a:solidFill>
                  <a:srgbClr val="007800"/>
                </a:solidFill>
                <a:prstDash val="solid"/>
              </a:ln>
            </c:spPr>
          </c:dPt>
          <c:dPt>
            <c:idx val="153"/>
            <c:invertIfNegative val="0"/>
            <c:bubble3D val="0"/>
            <c:spPr>
              <a:solidFill>
                <a:srgbClr val="007800"/>
              </a:solidFill>
              <a:ln>
                <a:solidFill>
                  <a:srgbClr val="007800"/>
                </a:solidFill>
                <a:prstDash val="solid"/>
              </a:ln>
            </c:spPr>
          </c:dPt>
          <c:dPt>
            <c:idx val="154"/>
            <c:invertIfNegative val="0"/>
            <c:bubble3D val="0"/>
            <c:spPr>
              <a:solidFill>
                <a:srgbClr val="007800"/>
              </a:solidFill>
              <a:ln>
                <a:solidFill>
                  <a:srgbClr val="007800"/>
                </a:solidFill>
                <a:prstDash val="solid"/>
              </a:ln>
            </c:spPr>
          </c:dPt>
          <c:dPt>
            <c:idx val="155"/>
            <c:invertIfNegative val="0"/>
            <c:bubble3D val="0"/>
            <c:spPr>
              <a:solidFill>
                <a:srgbClr val="007800"/>
              </a:solidFill>
              <a:ln>
                <a:solidFill>
                  <a:srgbClr val="007800"/>
                </a:solidFill>
                <a:prstDash val="solid"/>
              </a:ln>
            </c:spPr>
          </c:dPt>
          <c:dPt>
            <c:idx val="156"/>
            <c:invertIfNegative val="0"/>
            <c:bubble3D val="0"/>
            <c:spPr>
              <a:solidFill>
                <a:srgbClr val="007800"/>
              </a:solidFill>
              <a:ln>
                <a:solidFill>
                  <a:srgbClr val="007800"/>
                </a:solidFill>
                <a:prstDash val="solid"/>
              </a:ln>
            </c:spPr>
          </c:dPt>
          <c:dPt>
            <c:idx val="157"/>
            <c:invertIfNegative val="0"/>
            <c:bubble3D val="0"/>
            <c:spPr>
              <a:solidFill>
                <a:srgbClr val="007800"/>
              </a:solidFill>
              <a:ln>
                <a:solidFill>
                  <a:srgbClr val="007800"/>
                </a:solidFill>
                <a:prstDash val="solid"/>
              </a:ln>
            </c:spPr>
          </c:dPt>
          <c:dPt>
            <c:idx val="158"/>
            <c:invertIfNegative val="0"/>
            <c:bubble3D val="0"/>
            <c:spPr>
              <a:solidFill>
                <a:srgbClr val="007800"/>
              </a:solidFill>
              <a:ln>
                <a:solidFill>
                  <a:srgbClr val="007800"/>
                </a:solidFill>
                <a:prstDash val="solid"/>
              </a:ln>
            </c:spPr>
          </c:dPt>
          <c:dPt>
            <c:idx val="159"/>
            <c:invertIfNegative val="0"/>
            <c:bubble3D val="0"/>
            <c:spPr>
              <a:solidFill>
                <a:srgbClr val="007800"/>
              </a:solidFill>
              <a:ln>
                <a:solidFill>
                  <a:srgbClr val="007800"/>
                </a:solidFill>
                <a:prstDash val="solid"/>
              </a:ln>
            </c:spPr>
          </c:dPt>
          <c:dPt>
            <c:idx val="160"/>
            <c:invertIfNegative val="0"/>
            <c:bubble3D val="0"/>
            <c:spPr>
              <a:solidFill>
                <a:srgbClr val="007800"/>
              </a:solidFill>
              <a:ln>
                <a:solidFill>
                  <a:srgbClr val="007800"/>
                </a:solidFill>
                <a:prstDash val="solid"/>
              </a:ln>
            </c:spPr>
          </c:dPt>
          <c:dPt>
            <c:idx val="161"/>
            <c:invertIfNegative val="0"/>
            <c:bubble3D val="0"/>
            <c:spPr>
              <a:solidFill>
                <a:srgbClr val="007800"/>
              </a:solidFill>
              <a:ln>
                <a:solidFill>
                  <a:srgbClr val="007800"/>
                </a:solidFill>
                <a:prstDash val="solid"/>
              </a:ln>
            </c:spPr>
          </c:dPt>
          <c:dPt>
            <c:idx val="162"/>
            <c:invertIfNegative val="0"/>
            <c:bubble3D val="0"/>
            <c:spPr>
              <a:solidFill>
                <a:srgbClr val="007800"/>
              </a:solidFill>
              <a:ln>
                <a:solidFill>
                  <a:srgbClr val="007800"/>
                </a:solidFill>
                <a:prstDash val="solid"/>
              </a:ln>
            </c:spPr>
          </c:dPt>
          <c:dPt>
            <c:idx val="163"/>
            <c:invertIfNegative val="0"/>
            <c:bubble3D val="0"/>
            <c:spPr>
              <a:solidFill>
                <a:srgbClr val="007800"/>
              </a:solidFill>
              <a:ln>
                <a:solidFill>
                  <a:srgbClr val="007800"/>
                </a:solidFill>
                <a:prstDash val="solid"/>
              </a:ln>
            </c:spPr>
          </c:dPt>
          <c:dPt>
            <c:idx val="164"/>
            <c:invertIfNegative val="0"/>
            <c:bubble3D val="0"/>
            <c:spPr>
              <a:solidFill>
                <a:srgbClr val="007800"/>
              </a:solidFill>
              <a:ln>
                <a:solidFill>
                  <a:srgbClr val="007800"/>
                </a:solidFill>
                <a:prstDash val="solid"/>
              </a:ln>
            </c:spPr>
          </c:dPt>
          <c:dPt>
            <c:idx val="165"/>
            <c:invertIfNegative val="0"/>
            <c:bubble3D val="0"/>
            <c:spPr>
              <a:solidFill>
                <a:srgbClr val="007800"/>
              </a:solidFill>
              <a:ln>
                <a:solidFill>
                  <a:srgbClr val="007800"/>
                </a:solidFill>
                <a:prstDash val="solid"/>
              </a:ln>
            </c:spPr>
          </c:dPt>
          <c:dPt>
            <c:idx val="166"/>
            <c:invertIfNegative val="0"/>
            <c:bubble3D val="0"/>
            <c:spPr>
              <a:solidFill>
                <a:srgbClr val="007800"/>
              </a:solidFill>
              <a:ln>
                <a:solidFill>
                  <a:srgbClr val="007800"/>
                </a:solidFill>
                <a:prstDash val="solid"/>
              </a:ln>
            </c:spPr>
          </c:dPt>
          <c:dPt>
            <c:idx val="167"/>
            <c:invertIfNegative val="0"/>
            <c:bubble3D val="0"/>
            <c:spPr>
              <a:solidFill>
                <a:srgbClr val="007800"/>
              </a:solidFill>
              <a:ln>
                <a:solidFill>
                  <a:srgbClr val="007800"/>
                </a:solidFill>
                <a:prstDash val="solid"/>
              </a:ln>
            </c:spPr>
          </c:dPt>
          <c:dPt>
            <c:idx val="168"/>
            <c:invertIfNegative val="0"/>
            <c:bubble3D val="0"/>
            <c:spPr>
              <a:solidFill>
                <a:srgbClr val="007800"/>
              </a:solidFill>
              <a:ln>
                <a:solidFill>
                  <a:srgbClr val="007800"/>
                </a:solidFill>
                <a:prstDash val="solid"/>
              </a:ln>
            </c:spPr>
          </c:dPt>
          <c:dPt>
            <c:idx val="169"/>
            <c:invertIfNegative val="0"/>
            <c:bubble3D val="0"/>
            <c:spPr>
              <a:solidFill>
                <a:srgbClr val="007800"/>
              </a:solidFill>
              <a:ln>
                <a:solidFill>
                  <a:srgbClr val="007800"/>
                </a:solidFill>
                <a:prstDash val="solid"/>
              </a:ln>
            </c:spPr>
          </c:dPt>
          <c:dPt>
            <c:idx val="170"/>
            <c:invertIfNegative val="0"/>
            <c:bubble3D val="0"/>
            <c:spPr>
              <a:solidFill>
                <a:srgbClr val="007800"/>
              </a:solidFill>
              <a:ln>
                <a:solidFill>
                  <a:srgbClr val="007800"/>
                </a:solidFill>
                <a:prstDash val="solid"/>
              </a:ln>
            </c:spPr>
          </c:dPt>
          <c:dPt>
            <c:idx val="171"/>
            <c:invertIfNegative val="0"/>
            <c:bubble3D val="0"/>
            <c:spPr>
              <a:solidFill>
                <a:srgbClr val="007800"/>
              </a:solidFill>
              <a:ln>
                <a:solidFill>
                  <a:srgbClr val="007800"/>
                </a:solidFill>
                <a:prstDash val="solid"/>
              </a:ln>
            </c:spPr>
          </c:dPt>
          <c:dPt>
            <c:idx val="172"/>
            <c:invertIfNegative val="0"/>
            <c:bubble3D val="0"/>
            <c:spPr>
              <a:solidFill>
                <a:srgbClr val="007800"/>
              </a:solidFill>
              <a:ln>
                <a:solidFill>
                  <a:srgbClr val="007800"/>
                </a:solidFill>
                <a:prstDash val="solid"/>
              </a:ln>
            </c:spPr>
          </c:dPt>
          <c:dPt>
            <c:idx val="173"/>
            <c:invertIfNegative val="0"/>
            <c:bubble3D val="0"/>
            <c:spPr>
              <a:solidFill>
                <a:srgbClr val="007800"/>
              </a:solidFill>
              <a:ln>
                <a:solidFill>
                  <a:srgbClr val="007800"/>
                </a:solidFill>
                <a:prstDash val="solid"/>
              </a:ln>
            </c:spPr>
          </c:dPt>
          <c:dPt>
            <c:idx val="174"/>
            <c:invertIfNegative val="0"/>
            <c:bubble3D val="0"/>
            <c:spPr>
              <a:solidFill>
                <a:srgbClr val="007800"/>
              </a:solidFill>
              <a:ln>
                <a:solidFill>
                  <a:srgbClr val="007800"/>
                </a:solidFill>
                <a:prstDash val="solid"/>
              </a:ln>
            </c:spPr>
          </c:dPt>
          <c:dPt>
            <c:idx val="175"/>
            <c:invertIfNegative val="0"/>
            <c:bubble3D val="0"/>
            <c:spPr>
              <a:solidFill>
                <a:srgbClr val="007800"/>
              </a:solidFill>
              <a:ln>
                <a:solidFill>
                  <a:srgbClr val="007800"/>
                </a:solidFill>
                <a:prstDash val="solid"/>
              </a:ln>
            </c:spPr>
          </c:dPt>
          <c:dPt>
            <c:idx val="176"/>
            <c:invertIfNegative val="0"/>
            <c:bubble3D val="0"/>
            <c:spPr>
              <a:solidFill>
                <a:srgbClr val="007800"/>
              </a:solidFill>
              <a:ln>
                <a:solidFill>
                  <a:srgbClr val="007800"/>
                </a:solidFill>
                <a:prstDash val="solid"/>
              </a:ln>
            </c:spPr>
          </c:dPt>
          <c:dPt>
            <c:idx val="177"/>
            <c:invertIfNegative val="0"/>
            <c:bubble3D val="0"/>
            <c:spPr>
              <a:solidFill>
                <a:srgbClr val="007800"/>
              </a:solidFill>
              <a:ln>
                <a:solidFill>
                  <a:srgbClr val="007800"/>
                </a:solidFill>
                <a:prstDash val="solid"/>
              </a:ln>
            </c:spPr>
          </c:dPt>
          <c:dPt>
            <c:idx val="178"/>
            <c:invertIfNegative val="0"/>
            <c:bubble3D val="0"/>
            <c:spPr>
              <a:solidFill>
                <a:srgbClr val="007800"/>
              </a:solidFill>
              <a:ln>
                <a:solidFill>
                  <a:srgbClr val="007800"/>
                </a:solidFill>
                <a:prstDash val="solid"/>
              </a:ln>
            </c:spPr>
          </c:dPt>
          <c:dPt>
            <c:idx val="179"/>
            <c:invertIfNegative val="0"/>
            <c:bubble3D val="0"/>
            <c:spPr>
              <a:solidFill>
                <a:srgbClr val="007800"/>
              </a:solidFill>
              <a:ln>
                <a:solidFill>
                  <a:srgbClr val="007800"/>
                </a:solidFill>
                <a:prstDash val="solid"/>
              </a:ln>
            </c:spPr>
          </c:dPt>
          <c:dPt>
            <c:idx val="180"/>
            <c:invertIfNegative val="0"/>
            <c:bubble3D val="0"/>
            <c:spPr>
              <a:solidFill>
                <a:srgbClr val="007800"/>
              </a:solidFill>
              <a:ln>
                <a:solidFill>
                  <a:srgbClr val="007800"/>
                </a:solidFill>
                <a:prstDash val="solid"/>
              </a:ln>
            </c:spPr>
          </c:dPt>
          <c:dPt>
            <c:idx val="181"/>
            <c:invertIfNegative val="0"/>
            <c:bubble3D val="0"/>
            <c:spPr>
              <a:solidFill>
                <a:srgbClr val="007800"/>
              </a:solidFill>
              <a:ln>
                <a:solidFill>
                  <a:srgbClr val="007800"/>
                </a:solidFill>
                <a:prstDash val="solid"/>
              </a:ln>
            </c:spPr>
          </c:dPt>
          <c:dPt>
            <c:idx val="182"/>
            <c:invertIfNegative val="0"/>
            <c:bubble3D val="0"/>
            <c:spPr>
              <a:solidFill>
                <a:srgbClr val="007800"/>
              </a:solidFill>
              <a:ln>
                <a:solidFill>
                  <a:srgbClr val="007800"/>
                </a:solidFill>
                <a:prstDash val="solid"/>
              </a:ln>
            </c:spPr>
          </c:dPt>
          <c:dPt>
            <c:idx val="183"/>
            <c:invertIfNegative val="0"/>
            <c:bubble3D val="0"/>
            <c:spPr>
              <a:solidFill>
                <a:srgbClr val="007800"/>
              </a:solidFill>
              <a:ln>
                <a:solidFill>
                  <a:srgbClr val="007800"/>
                </a:solidFill>
                <a:prstDash val="solid"/>
              </a:ln>
            </c:spPr>
          </c:dPt>
          <c:dPt>
            <c:idx val="184"/>
            <c:invertIfNegative val="0"/>
            <c:bubble3D val="0"/>
            <c:spPr>
              <a:solidFill>
                <a:srgbClr val="007800"/>
              </a:solidFill>
              <a:ln>
                <a:solidFill>
                  <a:srgbClr val="007800"/>
                </a:solidFill>
                <a:prstDash val="solid"/>
              </a:ln>
            </c:spPr>
          </c:dPt>
          <c:dPt>
            <c:idx val="185"/>
            <c:invertIfNegative val="0"/>
            <c:bubble3D val="0"/>
            <c:spPr>
              <a:solidFill>
                <a:srgbClr val="007800"/>
              </a:solidFill>
              <a:ln>
                <a:solidFill>
                  <a:srgbClr val="007800"/>
                </a:solidFill>
                <a:prstDash val="solid"/>
              </a:ln>
            </c:spPr>
          </c:dPt>
          <c:dPt>
            <c:idx val="186"/>
            <c:invertIfNegative val="0"/>
            <c:bubble3D val="0"/>
            <c:spPr>
              <a:solidFill>
                <a:srgbClr val="007800"/>
              </a:solidFill>
              <a:ln>
                <a:solidFill>
                  <a:srgbClr val="007800"/>
                </a:solidFill>
                <a:prstDash val="solid"/>
              </a:ln>
            </c:spPr>
          </c:dPt>
          <c:dPt>
            <c:idx val="187"/>
            <c:invertIfNegative val="0"/>
            <c:bubble3D val="0"/>
            <c:spPr>
              <a:solidFill>
                <a:srgbClr val="007800"/>
              </a:solidFill>
              <a:ln>
                <a:solidFill>
                  <a:srgbClr val="007800"/>
                </a:solidFill>
                <a:prstDash val="solid"/>
              </a:ln>
            </c:spPr>
          </c:dPt>
          <c:dPt>
            <c:idx val="188"/>
            <c:invertIfNegative val="0"/>
            <c:bubble3D val="0"/>
            <c:spPr>
              <a:solidFill>
                <a:srgbClr val="007800"/>
              </a:solidFill>
              <a:ln>
                <a:solidFill>
                  <a:srgbClr val="007800"/>
                </a:solidFill>
                <a:prstDash val="solid"/>
              </a:ln>
            </c:spPr>
          </c:dPt>
          <c:dPt>
            <c:idx val="189"/>
            <c:invertIfNegative val="0"/>
            <c:bubble3D val="0"/>
            <c:spPr>
              <a:solidFill>
                <a:srgbClr val="007800"/>
              </a:solidFill>
              <a:ln>
                <a:solidFill>
                  <a:srgbClr val="007800"/>
                </a:solidFill>
                <a:prstDash val="solid"/>
              </a:ln>
            </c:spPr>
          </c:dPt>
          <c:dPt>
            <c:idx val="190"/>
            <c:invertIfNegative val="0"/>
            <c:bubble3D val="0"/>
            <c:spPr>
              <a:solidFill>
                <a:srgbClr val="007800"/>
              </a:solidFill>
              <a:ln>
                <a:solidFill>
                  <a:srgbClr val="007800"/>
                </a:solidFill>
                <a:prstDash val="solid"/>
              </a:ln>
            </c:spPr>
          </c:dPt>
          <c:dPt>
            <c:idx val="191"/>
            <c:invertIfNegative val="0"/>
            <c:bubble3D val="0"/>
            <c:spPr>
              <a:solidFill>
                <a:srgbClr val="007800"/>
              </a:solidFill>
              <a:ln>
                <a:solidFill>
                  <a:srgbClr val="007800"/>
                </a:solidFill>
                <a:prstDash val="solid"/>
              </a:ln>
            </c:spPr>
          </c:dPt>
          <c:dPt>
            <c:idx val="192"/>
            <c:invertIfNegative val="0"/>
            <c:bubble3D val="0"/>
            <c:spPr>
              <a:solidFill>
                <a:srgbClr val="007800"/>
              </a:solidFill>
              <a:ln>
                <a:solidFill>
                  <a:srgbClr val="007800"/>
                </a:solidFill>
                <a:prstDash val="solid"/>
              </a:ln>
            </c:spPr>
          </c:dPt>
          <c:dPt>
            <c:idx val="193"/>
            <c:invertIfNegative val="0"/>
            <c:bubble3D val="0"/>
            <c:spPr>
              <a:solidFill>
                <a:srgbClr val="007800"/>
              </a:solidFill>
              <a:ln>
                <a:solidFill>
                  <a:srgbClr val="007800"/>
                </a:solidFill>
                <a:prstDash val="solid"/>
              </a:ln>
            </c:spPr>
          </c:dPt>
          <c:dPt>
            <c:idx val="194"/>
            <c:invertIfNegative val="0"/>
            <c:bubble3D val="0"/>
            <c:spPr>
              <a:solidFill>
                <a:srgbClr val="007800"/>
              </a:solidFill>
              <a:ln>
                <a:solidFill>
                  <a:srgbClr val="007800"/>
                </a:solidFill>
                <a:prstDash val="solid"/>
              </a:ln>
            </c:spPr>
          </c:dPt>
          <c:dPt>
            <c:idx val="195"/>
            <c:invertIfNegative val="0"/>
            <c:bubble3D val="0"/>
            <c:spPr>
              <a:solidFill>
                <a:srgbClr val="007800"/>
              </a:solidFill>
              <a:ln>
                <a:solidFill>
                  <a:srgbClr val="007800"/>
                </a:solidFill>
                <a:prstDash val="solid"/>
              </a:ln>
            </c:spPr>
          </c:dPt>
          <c:dPt>
            <c:idx val="196"/>
            <c:invertIfNegative val="0"/>
            <c:bubble3D val="0"/>
            <c:spPr>
              <a:solidFill>
                <a:srgbClr val="007800"/>
              </a:solidFill>
              <a:ln>
                <a:solidFill>
                  <a:srgbClr val="007800"/>
                </a:solidFill>
                <a:prstDash val="solid"/>
              </a:ln>
            </c:spPr>
          </c:dPt>
          <c:dPt>
            <c:idx val="197"/>
            <c:invertIfNegative val="0"/>
            <c:bubble3D val="0"/>
            <c:spPr>
              <a:solidFill>
                <a:srgbClr val="007800"/>
              </a:solidFill>
              <a:ln>
                <a:solidFill>
                  <a:srgbClr val="007800"/>
                </a:solidFill>
                <a:prstDash val="solid"/>
              </a:ln>
            </c:spPr>
          </c:dPt>
          <c:dPt>
            <c:idx val="198"/>
            <c:invertIfNegative val="0"/>
            <c:bubble3D val="0"/>
            <c:spPr>
              <a:solidFill>
                <a:srgbClr val="007800"/>
              </a:solidFill>
              <a:ln>
                <a:solidFill>
                  <a:srgbClr val="007800"/>
                </a:solidFill>
                <a:prstDash val="solid"/>
              </a:ln>
            </c:spPr>
          </c:dPt>
          <c:dPt>
            <c:idx val="199"/>
            <c:invertIfNegative val="0"/>
            <c:bubble3D val="0"/>
            <c:spPr>
              <a:solidFill>
                <a:srgbClr val="007800"/>
              </a:solidFill>
              <a:ln>
                <a:solidFill>
                  <a:srgbClr val="007800"/>
                </a:solidFill>
                <a:prstDash val="solid"/>
              </a:ln>
            </c:spPr>
          </c:dPt>
          <c:dPt>
            <c:idx val="200"/>
            <c:invertIfNegative val="0"/>
            <c:bubble3D val="0"/>
            <c:spPr>
              <a:solidFill>
                <a:srgbClr val="007800"/>
              </a:solidFill>
              <a:ln>
                <a:solidFill>
                  <a:srgbClr val="007800"/>
                </a:solidFill>
                <a:prstDash val="solid"/>
              </a:ln>
            </c:spPr>
          </c:dPt>
          <c:dPt>
            <c:idx val="201"/>
            <c:invertIfNegative val="0"/>
            <c:bubble3D val="0"/>
            <c:spPr>
              <a:solidFill>
                <a:srgbClr val="007800"/>
              </a:solidFill>
              <a:ln>
                <a:solidFill>
                  <a:srgbClr val="007800"/>
                </a:solidFill>
                <a:prstDash val="solid"/>
              </a:ln>
            </c:spPr>
          </c:dPt>
          <c:dPt>
            <c:idx val="202"/>
            <c:invertIfNegative val="0"/>
            <c:bubble3D val="0"/>
            <c:spPr>
              <a:solidFill>
                <a:srgbClr val="007800"/>
              </a:solidFill>
              <a:ln>
                <a:solidFill>
                  <a:srgbClr val="007800"/>
                </a:solidFill>
                <a:prstDash val="solid"/>
              </a:ln>
            </c:spPr>
          </c:dPt>
          <c:dPt>
            <c:idx val="203"/>
            <c:invertIfNegative val="0"/>
            <c:bubble3D val="0"/>
            <c:spPr>
              <a:solidFill>
                <a:srgbClr val="007800"/>
              </a:solidFill>
              <a:ln>
                <a:solidFill>
                  <a:srgbClr val="007800"/>
                </a:solidFill>
                <a:prstDash val="solid"/>
              </a:ln>
            </c:spPr>
          </c:dPt>
          <c:dPt>
            <c:idx val="204"/>
            <c:invertIfNegative val="0"/>
            <c:bubble3D val="0"/>
            <c:spPr>
              <a:solidFill>
                <a:srgbClr val="007800"/>
              </a:solidFill>
              <a:ln>
                <a:solidFill>
                  <a:srgbClr val="007800"/>
                </a:solidFill>
                <a:prstDash val="solid"/>
              </a:ln>
            </c:spPr>
          </c:dPt>
          <c:dPt>
            <c:idx val="205"/>
            <c:invertIfNegative val="0"/>
            <c:bubble3D val="0"/>
            <c:spPr>
              <a:solidFill>
                <a:srgbClr val="007800"/>
              </a:solidFill>
              <a:ln>
                <a:solidFill>
                  <a:srgbClr val="007800"/>
                </a:solidFill>
                <a:prstDash val="solid"/>
              </a:ln>
            </c:spPr>
          </c:dPt>
          <c:dPt>
            <c:idx val="206"/>
            <c:invertIfNegative val="0"/>
            <c:bubble3D val="0"/>
            <c:spPr>
              <a:solidFill>
                <a:srgbClr val="007800"/>
              </a:solidFill>
              <a:ln>
                <a:solidFill>
                  <a:srgbClr val="007800"/>
                </a:solidFill>
                <a:prstDash val="solid"/>
              </a:ln>
            </c:spPr>
          </c:dPt>
          <c:dPt>
            <c:idx val="207"/>
            <c:invertIfNegative val="0"/>
            <c:bubble3D val="0"/>
            <c:spPr>
              <a:solidFill>
                <a:srgbClr val="007800"/>
              </a:solidFill>
              <a:ln>
                <a:solidFill>
                  <a:srgbClr val="007800"/>
                </a:solidFill>
                <a:prstDash val="solid"/>
              </a:ln>
            </c:spPr>
          </c:dPt>
          <c:dPt>
            <c:idx val="208"/>
            <c:invertIfNegative val="0"/>
            <c:bubble3D val="0"/>
            <c:spPr>
              <a:solidFill>
                <a:srgbClr val="007800"/>
              </a:solidFill>
              <a:ln>
                <a:solidFill>
                  <a:srgbClr val="007800"/>
                </a:solidFill>
                <a:prstDash val="solid"/>
              </a:ln>
            </c:spPr>
          </c:dPt>
          <c:dPt>
            <c:idx val="209"/>
            <c:invertIfNegative val="0"/>
            <c:bubble3D val="0"/>
            <c:spPr>
              <a:solidFill>
                <a:srgbClr val="007800"/>
              </a:solidFill>
              <a:ln>
                <a:solidFill>
                  <a:srgbClr val="007800"/>
                </a:solidFill>
                <a:prstDash val="solid"/>
              </a:ln>
            </c:spPr>
          </c:dPt>
          <c:dPt>
            <c:idx val="210"/>
            <c:invertIfNegative val="0"/>
            <c:bubble3D val="0"/>
            <c:spPr>
              <a:solidFill>
                <a:srgbClr val="007800"/>
              </a:solidFill>
              <a:ln>
                <a:solidFill>
                  <a:srgbClr val="007800"/>
                </a:solidFill>
                <a:prstDash val="solid"/>
              </a:ln>
            </c:spPr>
          </c:dPt>
          <c:dPt>
            <c:idx val="211"/>
            <c:invertIfNegative val="0"/>
            <c:bubble3D val="0"/>
            <c:spPr>
              <a:solidFill>
                <a:srgbClr val="007800"/>
              </a:solidFill>
              <a:ln>
                <a:solidFill>
                  <a:srgbClr val="007800"/>
                </a:solidFill>
                <a:prstDash val="solid"/>
              </a:ln>
            </c:spPr>
          </c:dPt>
          <c:dPt>
            <c:idx val="212"/>
            <c:invertIfNegative val="0"/>
            <c:bubble3D val="0"/>
            <c:spPr>
              <a:solidFill>
                <a:srgbClr val="007800"/>
              </a:solidFill>
              <a:ln>
                <a:solidFill>
                  <a:srgbClr val="007800"/>
                </a:solidFill>
                <a:prstDash val="solid"/>
              </a:ln>
            </c:spPr>
          </c:dPt>
          <c:dPt>
            <c:idx val="213"/>
            <c:invertIfNegative val="0"/>
            <c:bubble3D val="0"/>
            <c:spPr>
              <a:solidFill>
                <a:srgbClr val="007800"/>
              </a:solidFill>
              <a:ln>
                <a:solidFill>
                  <a:srgbClr val="007800"/>
                </a:solidFill>
                <a:prstDash val="solid"/>
              </a:ln>
            </c:spPr>
          </c:dPt>
          <c:dPt>
            <c:idx val="214"/>
            <c:invertIfNegative val="0"/>
            <c:bubble3D val="0"/>
            <c:spPr>
              <a:solidFill>
                <a:srgbClr val="007800"/>
              </a:solidFill>
              <a:ln>
                <a:solidFill>
                  <a:srgbClr val="007800"/>
                </a:solidFill>
                <a:prstDash val="solid"/>
              </a:ln>
            </c:spPr>
          </c:dPt>
          <c:dPt>
            <c:idx val="215"/>
            <c:invertIfNegative val="0"/>
            <c:bubble3D val="0"/>
            <c:spPr>
              <a:solidFill>
                <a:srgbClr val="007800"/>
              </a:solidFill>
              <a:ln>
                <a:solidFill>
                  <a:srgbClr val="007800"/>
                </a:solidFill>
                <a:prstDash val="solid"/>
              </a:ln>
            </c:spPr>
          </c:dPt>
          <c:dPt>
            <c:idx val="216"/>
            <c:invertIfNegative val="0"/>
            <c:bubble3D val="0"/>
            <c:spPr>
              <a:solidFill>
                <a:srgbClr val="007800"/>
              </a:solidFill>
              <a:ln>
                <a:solidFill>
                  <a:srgbClr val="007800"/>
                </a:solidFill>
                <a:prstDash val="solid"/>
              </a:ln>
            </c:spPr>
          </c:dPt>
          <c:dPt>
            <c:idx val="217"/>
            <c:invertIfNegative val="0"/>
            <c:bubble3D val="0"/>
            <c:spPr>
              <a:solidFill>
                <a:srgbClr val="007800"/>
              </a:solidFill>
              <a:ln>
                <a:solidFill>
                  <a:srgbClr val="007800"/>
                </a:solidFill>
                <a:prstDash val="solid"/>
              </a:ln>
            </c:spPr>
          </c:dPt>
          <c:dPt>
            <c:idx val="218"/>
            <c:invertIfNegative val="0"/>
            <c:bubble3D val="0"/>
            <c:spPr>
              <a:solidFill>
                <a:srgbClr val="007800"/>
              </a:solidFill>
              <a:ln>
                <a:solidFill>
                  <a:srgbClr val="007800"/>
                </a:solidFill>
                <a:prstDash val="solid"/>
              </a:ln>
            </c:spPr>
          </c:dPt>
          <c:dPt>
            <c:idx val="219"/>
            <c:invertIfNegative val="0"/>
            <c:bubble3D val="0"/>
            <c:spPr>
              <a:solidFill>
                <a:srgbClr val="007800"/>
              </a:solidFill>
              <a:ln>
                <a:solidFill>
                  <a:srgbClr val="007800"/>
                </a:solidFill>
                <a:prstDash val="solid"/>
              </a:ln>
            </c:spPr>
          </c:dPt>
          <c:dPt>
            <c:idx val="220"/>
            <c:invertIfNegative val="0"/>
            <c:bubble3D val="0"/>
            <c:spPr>
              <a:solidFill>
                <a:srgbClr val="007800"/>
              </a:solidFill>
              <a:ln>
                <a:solidFill>
                  <a:srgbClr val="007800"/>
                </a:solidFill>
                <a:prstDash val="solid"/>
              </a:ln>
            </c:spPr>
          </c:dPt>
          <c:dPt>
            <c:idx val="221"/>
            <c:invertIfNegative val="0"/>
            <c:bubble3D val="0"/>
            <c:spPr>
              <a:solidFill>
                <a:srgbClr val="007800"/>
              </a:solidFill>
              <a:ln>
                <a:solidFill>
                  <a:srgbClr val="007800"/>
                </a:solidFill>
                <a:prstDash val="solid"/>
              </a:ln>
            </c:spPr>
          </c:dPt>
          <c:dPt>
            <c:idx val="222"/>
            <c:invertIfNegative val="0"/>
            <c:bubble3D val="0"/>
            <c:spPr>
              <a:solidFill>
                <a:srgbClr val="007800"/>
              </a:solidFill>
              <a:ln>
                <a:solidFill>
                  <a:srgbClr val="007800"/>
                </a:solidFill>
                <a:prstDash val="solid"/>
              </a:ln>
            </c:spPr>
          </c:dPt>
          <c:dPt>
            <c:idx val="223"/>
            <c:invertIfNegative val="0"/>
            <c:bubble3D val="0"/>
            <c:spPr>
              <a:solidFill>
                <a:srgbClr val="007800"/>
              </a:solidFill>
              <a:ln>
                <a:solidFill>
                  <a:srgbClr val="007800"/>
                </a:solidFill>
                <a:prstDash val="solid"/>
              </a:ln>
            </c:spPr>
          </c:dPt>
          <c:dPt>
            <c:idx val="224"/>
            <c:invertIfNegative val="0"/>
            <c:bubble3D val="0"/>
            <c:spPr>
              <a:solidFill>
                <a:srgbClr val="007800"/>
              </a:solidFill>
              <a:ln>
                <a:solidFill>
                  <a:srgbClr val="007800"/>
                </a:solidFill>
                <a:prstDash val="solid"/>
              </a:ln>
            </c:spPr>
          </c:dPt>
          <c:cat>
            <c:strRef>
              <c:f>ANOVA_HID9!$A$6:$A$230</c:f>
              <c:strCache>
                <c:ptCount val="223"/>
                <c:pt idx="0">
                  <c:v>Obs3</c:v>
                </c:pt>
                <c:pt idx="1">
                  <c:v>Obs4</c:v>
                </c:pt>
                <c:pt idx="2">
                  <c:v>Obs5</c:v>
                </c:pt>
                <c:pt idx="3">
                  <c:v>Obs6</c:v>
                </c:pt>
                <c:pt idx="4">
                  <c:v>Obs7</c:v>
                </c:pt>
                <c:pt idx="5">
                  <c:v>Obs8</c:v>
                </c:pt>
                <c:pt idx="6">
                  <c:v>Obs9</c:v>
                </c:pt>
                <c:pt idx="7">
                  <c:v>Obs10</c:v>
                </c:pt>
                <c:pt idx="8">
                  <c:v>Obs11</c:v>
                </c:pt>
                <c:pt idx="9">
                  <c:v>Obs12</c:v>
                </c:pt>
                <c:pt idx="10">
                  <c:v>Obs13</c:v>
                </c:pt>
                <c:pt idx="11">
                  <c:v>Obs14</c:v>
                </c:pt>
                <c:pt idx="12">
                  <c:v>Obs15</c:v>
                </c:pt>
                <c:pt idx="13">
                  <c:v>Obs16</c:v>
                </c:pt>
                <c:pt idx="14">
                  <c:v>Obs17</c:v>
                </c:pt>
                <c:pt idx="15">
                  <c:v>Obs18</c:v>
                </c:pt>
                <c:pt idx="16">
                  <c:v>Obs19</c:v>
                </c:pt>
                <c:pt idx="17">
                  <c:v>Obs20</c:v>
                </c:pt>
                <c:pt idx="18">
                  <c:v>Obs21</c:v>
                </c:pt>
                <c:pt idx="19">
                  <c:v>Obs22</c:v>
                </c:pt>
                <c:pt idx="20">
                  <c:v>Obs23</c:v>
                </c:pt>
                <c:pt idx="21">
                  <c:v>Obs24</c:v>
                </c:pt>
                <c:pt idx="22">
                  <c:v>Obs25</c:v>
                </c:pt>
                <c:pt idx="23">
                  <c:v>Obs26</c:v>
                </c:pt>
                <c:pt idx="24">
                  <c:v>Obs27</c:v>
                </c:pt>
                <c:pt idx="25">
                  <c:v>Obs28</c:v>
                </c:pt>
                <c:pt idx="26">
                  <c:v>Obs29</c:v>
                </c:pt>
                <c:pt idx="27">
                  <c:v>Obs30</c:v>
                </c:pt>
                <c:pt idx="28">
                  <c:v>Obs31</c:v>
                </c:pt>
                <c:pt idx="29">
                  <c:v>Obs32</c:v>
                </c:pt>
                <c:pt idx="30">
                  <c:v>Obs33</c:v>
                </c:pt>
                <c:pt idx="31">
                  <c:v>Obs34</c:v>
                </c:pt>
                <c:pt idx="32">
                  <c:v>Obs35</c:v>
                </c:pt>
                <c:pt idx="33">
                  <c:v>Obs36</c:v>
                </c:pt>
                <c:pt idx="34">
                  <c:v>Obs37</c:v>
                </c:pt>
                <c:pt idx="35">
                  <c:v>Obs38</c:v>
                </c:pt>
                <c:pt idx="36">
                  <c:v>Obs39</c:v>
                </c:pt>
                <c:pt idx="37">
                  <c:v>Obs40</c:v>
                </c:pt>
                <c:pt idx="38">
                  <c:v>Obs41</c:v>
                </c:pt>
                <c:pt idx="39">
                  <c:v>Obs42</c:v>
                </c:pt>
                <c:pt idx="40">
                  <c:v>Obs43</c:v>
                </c:pt>
                <c:pt idx="41">
                  <c:v>Obs44</c:v>
                </c:pt>
                <c:pt idx="42">
                  <c:v>Obs45</c:v>
                </c:pt>
                <c:pt idx="43">
                  <c:v>Obs46</c:v>
                </c:pt>
                <c:pt idx="44">
                  <c:v>Obs47</c:v>
                </c:pt>
                <c:pt idx="45">
                  <c:v>Obs48</c:v>
                </c:pt>
                <c:pt idx="46">
                  <c:v>Obs49</c:v>
                </c:pt>
                <c:pt idx="47">
                  <c:v>Obs50</c:v>
                </c:pt>
                <c:pt idx="48">
                  <c:v>Obs51</c:v>
                </c:pt>
                <c:pt idx="49">
                  <c:v>Obs52</c:v>
                </c:pt>
                <c:pt idx="50">
                  <c:v>Obs53</c:v>
                </c:pt>
                <c:pt idx="51">
                  <c:v>Obs54</c:v>
                </c:pt>
                <c:pt idx="52">
                  <c:v>Obs55</c:v>
                </c:pt>
                <c:pt idx="53">
                  <c:v>Obs56</c:v>
                </c:pt>
                <c:pt idx="54">
                  <c:v>Obs57</c:v>
                </c:pt>
                <c:pt idx="55">
                  <c:v>Obs58</c:v>
                </c:pt>
                <c:pt idx="56">
                  <c:v>Obs59</c:v>
                </c:pt>
                <c:pt idx="57">
                  <c:v>Obs60</c:v>
                </c:pt>
                <c:pt idx="58">
                  <c:v>Obs61</c:v>
                </c:pt>
                <c:pt idx="59">
                  <c:v>Obs62</c:v>
                </c:pt>
                <c:pt idx="60">
                  <c:v>Obs63</c:v>
                </c:pt>
                <c:pt idx="61">
                  <c:v>Obs64</c:v>
                </c:pt>
                <c:pt idx="62">
                  <c:v>Obs65</c:v>
                </c:pt>
                <c:pt idx="63">
                  <c:v>Obs66</c:v>
                </c:pt>
                <c:pt idx="64">
                  <c:v>Obs67</c:v>
                </c:pt>
                <c:pt idx="65">
                  <c:v>Obs68</c:v>
                </c:pt>
                <c:pt idx="66">
                  <c:v>Obs69</c:v>
                </c:pt>
                <c:pt idx="67">
                  <c:v>Obs70</c:v>
                </c:pt>
                <c:pt idx="68">
                  <c:v>Obs71</c:v>
                </c:pt>
                <c:pt idx="69">
                  <c:v>Obs72</c:v>
                </c:pt>
                <c:pt idx="70">
                  <c:v>Obs73</c:v>
                </c:pt>
                <c:pt idx="71">
                  <c:v>Obs74</c:v>
                </c:pt>
                <c:pt idx="72">
                  <c:v>Obs75</c:v>
                </c:pt>
                <c:pt idx="73">
                  <c:v>Obs76</c:v>
                </c:pt>
                <c:pt idx="74">
                  <c:v>Obs77</c:v>
                </c:pt>
                <c:pt idx="75">
                  <c:v>Obs78</c:v>
                </c:pt>
                <c:pt idx="76">
                  <c:v>Obs79</c:v>
                </c:pt>
                <c:pt idx="77">
                  <c:v>Obs80</c:v>
                </c:pt>
                <c:pt idx="78">
                  <c:v>Obs81</c:v>
                </c:pt>
                <c:pt idx="79">
                  <c:v>Obs82</c:v>
                </c:pt>
                <c:pt idx="80">
                  <c:v>Obs83</c:v>
                </c:pt>
                <c:pt idx="81">
                  <c:v>Obs84</c:v>
                </c:pt>
                <c:pt idx="82">
                  <c:v>Obs85</c:v>
                </c:pt>
                <c:pt idx="83">
                  <c:v>Obs86</c:v>
                </c:pt>
                <c:pt idx="84">
                  <c:v>Obs87</c:v>
                </c:pt>
                <c:pt idx="85">
                  <c:v>Obs88</c:v>
                </c:pt>
                <c:pt idx="86">
                  <c:v>Obs89</c:v>
                </c:pt>
                <c:pt idx="87">
                  <c:v>Obs90</c:v>
                </c:pt>
                <c:pt idx="88">
                  <c:v>Obs91</c:v>
                </c:pt>
                <c:pt idx="89">
                  <c:v>Obs92</c:v>
                </c:pt>
                <c:pt idx="90">
                  <c:v>Obs93</c:v>
                </c:pt>
                <c:pt idx="91">
                  <c:v>Obs94</c:v>
                </c:pt>
                <c:pt idx="92">
                  <c:v>Obs95</c:v>
                </c:pt>
                <c:pt idx="93">
                  <c:v>Obs96</c:v>
                </c:pt>
                <c:pt idx="94">
                  <c:v>Obs97</c:v>
                </c:pt>
                <c:pt idx="95">
                  <c:v>Obs98</c:v>
                </c:pt>
                <c:pt idx="96">
                  <c:v>Obs99</c:v>
                </c:pt>
                <c:pt idx="97">
                  <c:v>Obs100</c:v>
                </c:pt>
                <c:pt idx="98">
                  <c:v>Obs101</c:v>
                </c:pt>
                <c:pt idx="99">
                  <c:v>Obs102</c:v>
                </c:pt>
                <c:pt idx="100">
                  <c:v>Obs103</c:v>
                </c:pt>
                <c:pt idx="101">
                  <c:v>Obs104</c:v>
                </c:pt>
                <c:pt idx="102">
                  <c:v>Obs105</c:v>
                </c:pt>
                <c:pt idx="103">
                  <c:v>Obs106</c:v>
                </c:pt>
                <c:pt idx="104">
                  <c:v>Obs107</c:v>
                </c:pt>
                <c:pt idx="105">
                  <c:v>Obs108</c:v>
                </c:pt>
                <c:pt idx="106">
                  <c:v>Obs109</c:v>
                </c:pt>
                <c:pt idx="107">
                  <c:v>Obs110</c:v>
                </c:pt>
                <c:pt idx="108">
                  <c:v>Obs111</c:v>
                </c:pt>
                <c:pt idx="109">
                  <c:v>Obs112</c:v>
                </c:pt>
                <c:pt idx="110">
                  <c:v>Obs113</c:v>
                </c:pt>
                <c:pt idx="111">
                  <c:v>Obs114</c:v>
                </c:pt>
                <c:pt idx="112">
                  <c:v>Obs115</c:v>
                </c:pt>
                <c:pt idx="113">
                  <c:v>Obs116</c:v>
                </c:pt>
                <c:pt idx="114">
                  <c:v>Obs117</c:v>
                </c:pt>
                <c:pt idx="115">
                  <c:v>Obs118</c:v>
                </c:pt>
                <c:pt idx="116">
                  <c:v>Obs119</c:v>
                </c:pt>
                <c:pt idx="117">
                  <c:v>Obs120</c:v>
                </c:pt>
                <c:pt idx="118">
                  <c:v>Obs121</c:v>
                </c:pt>
                <c:pt idx="119">
                  <c:v>Obs122</c:v>
                </c:pt>
                <c:pt idx="120">
                  <c:v>Obs123</c:v>
                </c:pt>
                <c:pt idx="121">
                  <c:v>Obs124</c:v>
                </c:pt>
                <c:pt idx="122">
                  <c:v>Obs125</c:v>
                </c:pt>
                <c:pt idx="123">
                  <c:v>Obs126</c:v>
                </c:pt>
                <c:pt idx="124">
                  <c:v>Obs127</c:v>
                </c:pt>
                <c:pt idx="125">
                  <c:v>Obs128</c:v>
                </c:pt>
                <c:pt idx="126">
                  <c:v>Obs129</c:v>
                </c:pt>
                <c:pt idx="127">
                  <c:v>Obs130</c:v>
                </c:pt>
                <c:pt idx="128">
                  <c:v>Obs131</c:v>
                </c:pt>
                <c:pt idx="129">
                  <c:v>Obs132</c:v>
                </c:pt>
                <c:pt idx="130">
                  <c:v>Obs133</c:v>
                </c:pt>
                <c:pt idx="131">
                  <c:v>Obs134</c:v>
                </c:pt>
                <c:pt idx="132">
                  <c:v>Obs135</c:v>
                </c:pt>
                <c:pt idx="133">
                  <c:v>Obs136</c:v>
                </c:pt>
                <c:pt idx="134">
                  <c:v>Obs137</c:v>
                </c:pt>
                <c:pt idx="135">
                  <c:v>Obs138</c:v>
                </c:pt>
                <c:pt idx="136">
                  <c:v>Obs139</c:v>
                </c:pt>
                <c:pt idx="137">
                  <c:v>Obs140</c:v>
                </c:pt>
                <c:pt idx="138">
                  <c:v>Obs141</c:v>
                </c:pt>
                <c:pt idx="139">
                  <c:v>Obs142</c:v>
                </c:pt>
                <c:pt idx="140">
                  <c:v>Obs143</c:v>
                </c:pt>
                <c:pt idx="141">
                  <c:v>Obs144</c:v>
                </c:pt>
                <c:pt idx="142">
                  <c:v>Obs145</c:v>
                </c:pt>
                <c:pt idx="143">
                  <c:v>Obs146</c:v>
                </c:pt>
                <c:pt idx="144">
                  <c:v>Obs147</c:v>
                </c:pt>
                <c:pt idx="145">
                  <c:v>Obs148</c:v>
                </c:pt>
                <c:pt idx="146">
                  <c:v>Obs149</c:v>
                </c:pt>
                <c:pt idx="147">
                  <c:v>Obs150</c:v>
                </c:pt>
                <c:pt idx="148">
                  <c:v>Obs151</c:v>
                </c:pt>
                <c:pt idx="149">
                  <c:v>Obs152</c:v>
                </c:pt>
                <c:pt idx="150">
                  <c:v>Obs153</c:v>
                </c:pt>
                <c:pt idx="151">
                  <c:v>Obs154</c:v>
                </c:pt>
                <c:pt idx="152">
                  <c:v>Obs155</c:v>
                </c:pt>
                <c:pt idx="153">
                  <c:v>Obs156</c:v>
                </c:pt>
                <c:pt idx="154">
                  <c:v>Obs157</c:v>
                </c:pt>
                <c:pt idx="155">
                  <c:v>Obs158</c:v>
                </c:pt>
                <c:pt idx="156">
                  <c:v>Obs159</c:v>
                </c:pt>
                <c:pt idx="157">
                  <c:v>Obs160</c:v>
                </c:pt>
                <c:pt idx="158">
                  <c:v>Obs161</c:v>
                </c:pt>
                <c:pt idx="159">
                  <c:v>Obs162</c:v>
                </c:pt>
                <c:pt idx="160">
                  <c:v>Obs163</c:v>
                </c:pt>
                <c:pt idx="161">
                  <c:v>Obs164</c:v>
                </c:pt>
                <c:pt idx="162">
                  <c:v>Obs165</c:v>
                </c:pt>
                <c:pt idx="163">
                  <c:v>Obs166</c:v>
                </c:pt>
                <c:pt idx="164">
                  <c:v>Obs167</c:v>
                </c:pt>
                <c:pt idx="165">
                  <c:v>Obs168</c:v>
                </c:pt>
                <c:pt idx="166">
                  <c:v>Obs169</c:v>
                </c:pt>
                <c:pt idx="167">
                  <c:v>Obs170</c:v>
                </c:pt>
                <c:pt idx="168">
                  <c:v>Obs171</c:v>
                </c:pt>
                <c:pt idx="169">
                  <c:v>Obs172</c:v>
                </c:pt>
                <c:pt idx="170">
                  <c:v>Obs173</c:v>
                </c:pt>
                <c:pt idx="171">
                  <c:v>Obs174</c:v>
                </c:pt>
                <c:pt idx="172">
                  <c:v>Obs175</c:v>
                </c:pt>
                <c:pt idx="173">
                  <c:v>Obs176</c:v>
                </c:pt>
                <c:pt idx="174">
                  <c:v>Obs177</c:v>
                </c:pt>
                <c:pt idx="175">
                  <c:v>Obs178</c:v>
                </c:pt>
                <c:pt idx="176">
                  <c:v>Obs179</c:v>
                </c:pt>
                <c:pt idx="177">
                  <c:v>Obs180</c:v>
                </c:pt>
                <c:pt idx="178">
                  <c:v>Obs181</c:v>
                </c:pt>
                <c:pt idx="179">
                  <c:v>Obs182</c:v>
                </c:pt>
                <c:pt idx="180">
                  <c:v>Obs183</c:v>
                </c:pt>
                <c:pt idx="181">
                  <c:v>Obs184</c:v>
                </c:pt>
                <c:pt idx="182">
                  <c:v>Obs185</c:v>
                </c:pt>
                <c:pt idx="183">
                  <c:v>Obs186</c:v>
                </c:pt>
                <c:pt idx="184">
                  <c:v>Obs187</c:v>
                </c:pt>
                <c:pt idx="185">
                  <c:v>Obs188</c:v>
                </c:pt>
                <c:pt idx="186">
                  <c:v>Obs189</c:v>
                </c:pt>
                <c:pt idx="187">
                  <c:v>Obs190</c:v>
                </c:pt>
                <c:pt idx="188">
                  <c:v>Obs191</c:v>
                </c:pt>
                <c:pt idx="189">
                  <c:v>Obs192</c:v>
                </c:pt>
                <c:pt idx="190">
                  <c:v>Obs193</c:v>
                </c:pt>
                <c:pt idx="191">
                  <c:v>Obs194</c:v>
                </c:pt>
                <c:pt idx="192">
                  <c:v>Obs195</c:v>
                </c:pt>
                <c:pt idx="193">
                  <c:v>Obs196</c:v>
                </c:pt>
                <c:pt idx="194">
                  <c:v>Obs197</c:v>
                </c:pt>
                <c:pt idx="195">
                  <c:v>Obs198</c:v>
                </c:pt>
                <c:pt idx="196">
                  <c:v>Obs199</c:v>
                </c:pt>
                <c:pt idx="197">
                  <c:v>Obs200</c:v>
                </c:pt>
                <c:pt idx="198">
                  <c:v>Obs201</c:v>
                </c:pt>
                <c:pt idx="199">
                  <c:v>Obs202</c:v>
                </c:pt>
                <c:pt idx="200">
                  <c:v>Obs203</c:v>
                </c:pt>
                <c:pt idx="201">
                  <c:v>Obs204</c:v>
                </c:pt>
                <c:pt idx="202">
                  <c:v>Obs205</c:v>
                </c:pt>
                <c:pt idx="203">
                  <c:v>Obs206</c:v>
                </c:pt>
                <c:pt idx="204">
                  <c:v>Obs207</c:v>
                </c:pt>
                <c:pt idx="205">
                  <c:v>Obs208</c:v>
                </c:pt>
                <c:pt idx="206">
                  <c:v>Obs209</c:v>
                </c:pt>
                <c:pt idx="207">
                  <c:v>Obs210</c:v>
                </c:pt>
                <c:pt idx="208">
                  <c:v>Obs211</c:v>
                </c:pt>
                <c:pt idx="209">
                  <c:v>Obs212</c:v>
                </c:pt>
                <c:pt idx="210">
                  <c:v>Obs213</c:v>
                </c:pt>
                <c:pt idx="211">
                  <c:v>Obs214</c:v>
                </c:pt>
                <c:pt idx="212">
                  <c:v>Obs215</c:v>
                </c:pt>
                <c:pt idx="213">
                  <c:v>Obs216</c:v>
                </c:pt>
                <c:pt idx="214">
                  <c:v>Obs217</c:v>
                </c:pt>
                <c:pt idx="215">
                  <c:v>Obs218</c:v>
                </c:pt>
                <c:pt idx="216">
                  <c:v>Obs219</c:v>
                </c:pt>
                <c:pt idx="217">
                  <c:v>Obs220</c:v>
                </c:pt>
                <c:pt idx="218">
                  <c:v>Obs221</c:v>
                </c:pt>
                <c:pt idx="219">
                  <c:v>Obs222</c:v>
                </c:pt>
                <c:pt idx="220">
                  <c:v>Obs223</c:v>
                </c:pt>
                <c:pt idx="221">
                  <c:v>Obs224</c:v>
                </c:pt>
                <c:pt idx="222">
                  <c:v>Obs225</c:v>
                </c:pt>
              </c:strCache>
            </c:strRef>
          </c:cat>
          <c:val>
            <c:numRef>
              <c:f>ANOVA_HID9!$F$6:$F$230</c:f>
              <c:numCache>
                <c:formatCode>0.000</c:formatCode>
                <c:ptCount val="225"/>
                <c:pt idx="0">
                  <c:v>-1.241282063131795</c:v>
                </c:pt>
                <c:pt idx="1">
                  <c:v>1.455296211947624</c:v>
                </c:pt>
                <c:pt idx="2">
                  <c:v>-2.782183934605749</c:v>
                </c:pt>
                <c:pt idx="3">
                  <c:v>-0.0856056595263295</c:v>
                </c:pt>
                <c:pt idx="4">
                  <c:v>0.0428028297631666</c:v>
                </c:pt>
                <c:pt idx="5">
                  <c:v>0.813253765500143</c:v>
                </c:pt>
                <c:pt idx="6">
                  <c:v>-1.498099041710787</c:v>
                </c:pt>
                <c:pt idx="7">
                  <c:v>0.299619808342159</c:v>
                </c:pt>
                <c:pt idx="8">
                  <c:v>0.684845276210647</c:v>
                </c:pt>
                <c:pt idx="9">
                  <c:v>0.556436786921151</c:v>
                </c:pt>
                <c:pt idx="10">
                  <c:v>0.813253765500143</c:v>
                </c:pt>
                <c:pt idx="11">
                  <c:v>0.94166225478964</c:v>
                </c:pt>
                <c:pt idx="12">
                  <c:v>0.428028297631655</c:v>
                </c:pt>
                <c:pt idx="13">
                  <c:v>0.813253765500143</c:v>
                </c:pt>
                <c:pt idx="14">
                  <c:v>0.556436786921151</c:v>
                </c:pt>
                <c:pt idx="15">
                  <c:v>-2.011732998868772</c:v>
                </c:pt>
                <c:pt idx="16">
                  <c:v>1.070070744079136</c:v>
                </c:pt>
                <c:pt idx="17">
                  <c:v>0.94166225478964</c:v>
                </c:pt>
                <c:pt idx="18">
                  <c:v>-1.241282063131795</c:v>
                </c:pt>
                <c:pt idx="19">
                  <c:v>0.94166225478964</c:v>
                </c:pt>
                <c:pt idx="20">
                  <c:v>0.0428028297631666</c:v>
                </c:pt>
                <c:pt idx="21">
                  <c:v>0.684845276210647</c:v>
                </c:pt>
                <c:pt idx="22">
                  <c:v>-0.214014148815826</c:v>
                </c:pt>
                <c:pt idx="23">
                  <c:v>1.070070744079136</c:v>
                </c:pt>
                <c:pt idx="24">
                  <c:v>1.455296211947624</c:v>
                </c:pt>
                <c:pt idx="25">
                  <c:v>1.070070744079136</c:v>
                </c:pt>
                <c:pt idx="26">
                  <c:v>-1.754916020289779</c:v>
                </c:pt>
                <c:pt idx="27">
                  <c:v>0.813253765500143</c:v>
                </c:pt>
                <c:pt idx="28">
                  <c:v>0.813253765500143</c:v>
                </c:pt>
                <c:pt idx="29">
                  <c:v>0.813253765500143</c:v>
                </c:pt>
                <c:pt idx="30">
                  <c:v>-0.599239616684314</c:v>
                </c:pt>
                <c:pt idx="31">
                  <c:v>-0.214014148815826</c:v>
                </c:pt>
                <c:pt idx="32">
                  <c:v>-0.470831127394818</c:v>
                </c:pt>
                <c:pt idx="33">
                  <c:v>0.299619808342159</c:v>
                </c:pt>
                <c:pt idx="34">
                  <c:v>-1.754916020289779</c:v>
                </c:pt>
                <c:pt idx="35">
                  <c:v>1.455296211947624</c:v>
                </c:pt>
                <c:pt idx="36">
                  <c:v>-0.0856056595263295</c:v>
                </c:pt>
                <c:pt idx="37">
                  <c:v>-0.72764810597381</c:v>
                </c:pt>
                <c:pt idx="38">
                  <c:v>-0.72764810597381</c:v>
                </c:pt>
                <c:pt idx="39">
                  <c:v>-0.72764810597381</c:v>
                </c:pt>
                <c:pt idx="40">
                  <c:v>0.428028297631655</c:v>
                </c:pt>
                <c:pt idx="41">
                  <c:v>-0.984465084552803</c:v>
                </c:pt>
                <c:pt idx="42">
                  <c:v>0.556436786921151</c:v>
                </c:pt>
                <c:pt idx="43">
                  <c:v>1.070070744079136</c:v>
                </c:pt>
                <c:pt idx="44">
                  <c:v>-0.0856056595263295</c:v>
                </c:pt>
                <c:pt idx="45">
                  <c:v>0.171211319052663</c:v>
                </c:pt>
                <c:pt idx="46">
                  <c:v>0.556436786921151</c:v>
                </c:pt>
                <c:pt idx="47">
                  <c:v>-0.72764810597381</c:v>
                </c:pt>
                <c:pt idx="48">
                  <c:v>0.299619808342159</c:v>
                </c:pt>
                <c:pt idx="49">
                  <c:v>0.0428028297631666</c:v>
                </c:pt>
                <c:pt idx="50">
                  <c:v>-0.0856056595263295</c:v>
                </c:pt>
                <c:pt idx="51">
                  <c:v>-0.0856056595263295</c:v>
                </c:pt>
                <c:pt idx="52">
                  <c:v>0.94166225478964</c:v>
                </c:pt>
                <c:pt idx="53">
                  <c:v>0.299619808342159</c:v>
                </c:pt>
                <c:pt idx="54">
                  <c:v>-0.470831127394818</c:v>
                </c:pt>
                <c:pt idx="55">
                  <c:v>-0.599239616684314</c:v>
                </c:pt>
                <c:pt idx="56">
                  <c:v>0.299619808342159</c:v>
                </c:pt>
                <c:pt idx="57">
                  <c:v>0.813253765500143</c:v>
                </c:pt>
                <c:pt idx="58">
                  <c:v>0.0428028297631666</c:v>
                </c:pt>
                <c:pt idx="59">
                  <c:v>-2.140141488158268</c:v>
                </c:pt>
                <c:pt idx="60">
                  <c:v>0.684845276210647</c:v>
                </c:pt>
                <c:pt idx="61">
                  <c:v>1.455296211947624</c:v>
                </c:pt>
                <c:pt idx="62">
                  <c:v>1.326887722658128</c:v>
                </c:pt>
                <c:pt idx="63">
                  <c:v>0.0428028297631666</c:v>
                </c:pt>
                <c:pt idx="64">
                  <c:v>1.326887722658128</c:v>
                </c:pt>
                <c:pt idx="65">
                  <c:v>0.0428028297631666</c:v>
                </c:pt>
                <c:pt idx="66">
                  <c:v>-0.984465084552803</c:v>
                </c:pt>
                <c:pt idx="67">
                  <c:v>-3.552634870342726</c:v>
                </c:pt>
                <c:pt idx="68">
                  <c:v>-0.984465084552803</c:v>
                </c:pt>
                <c:pt idx="69">
                  <c:v>-0.214014148815826</c:v>
                </c:pt>
                <c:pt idx="70">
                  <c:v>-0.470831127394818</c:v>
                </c:pt>
                <c:pt idx="71">
                  <c:v>-0.0856056595263295</c:v>
                </c:pt>
                <c:pt idx="72">
                  <c:v>0.299619808342159</c:v>
                </c:pt>
                <c:pt idx="73">
                  <c:v>-1.109449347461246</c:v>
                </c:pt>
                <c:pt idx="74">
                  <c:v>-0.210589922434773</c:v>
                </c:pt>
                <c:pt idx="75">
                  <c:v>-0.98104085817175</c:v>
                </c:pt>
                <c:pt idx="76">
                  <c:v>1.972354395486662</c:v>
                </c:pt>
                <c:pt idx="77">
                  <c:v>-2.393534240356207</c:v>
                </c:pt>
                <c:pt idx="78">
                  <c:v>1.073494970460189</c:v>
                </c:pt>
                <c:pt idx="79">
                  <c:v>0.303044034723212</c:v>
                </c:pt>
                <c:pt idx="80">
                  <c:v>-0.595815390303261</c:v>
                </c:pt>
                <c:pt idx="81">
                  <c:v>-1.494674815329734</c:v>
                </c:pt>
                <c:pt idx="82">
                  <c:v>0.303044034723212</c:v>
                </c:pt>
                <c:pt idx="83">
                  <c:v>1.458720438328677</c:v>
                </c:pt>
                <c:pt idx="84">
                  <c:v>0.559861013302204</c:v>
                </c:pt>
                <c:pt idx="85">
                  <c:v>1.073494970460189</c:v>
                </c:pt>
                <c:pt idx="86">
                  <c:v>0.816677991881196</c:v>
                </c:pt>
                <c:pt idx="87">
                  <c:v>-0.467406901013765</c:v>
                </c:pt>
                <c:pt idx="88">
                  <c:v>0.303044034723212</c:v>
                </c:pt>
                <c:pt idx="89">
                  <c:v>1.073494970460189</c:v>
                </c:pt>
                <c:pt idx="90">
                  <c:v>0.0462270561442194</c:v>
                </c:pt>
                <c:pt idx="91">
                  <c:v>1.330311949039181</c:v>
                </c:pt>
                <c:pt idx="92">
                  <c:v>1.073494970460189</c:v>
                </c:pt>
                <c:pt idx="93">
                  <c:v>-1.109449347461246</c:v>
                </c:pt>
                <c:pt idx="94">
                  <c:v>-0.467406901013765</c:v>
                </c:pt>
                <c:pt idx="95">
                  <c:v>-1.366266326040238</c:v>
                </c:pt>
                <c:pt idx="96">
                  <c:v>1.458720438328677</c:v>
                </c:pt>
                <c:pt idx="97">
                  <c:v>-0.338998411724269</c:v>
                </c:pt>
                <c:pt idx="98">
                  <c:v>-0.852632368882254</c:v>
                </c:pt>
                <c:pt idx="99">
                  <c:v>1.715537416907669</c:v>
                </c:pt>
                <c:pt idx="100">
                  <c:v>0.431452524012708</c:v>
                </c:pt>
                <c:pt idx="101">
                  <c:v>-1.879900283198223</c:v>
                </c:pt>
                <c:pt idx="102">
                  <c:v>1.201903459749685</c:v>
                </c:pt>
                <c:pt idx="103">
                  <c:v>1.201903459749685</c:v>
                </c:pt>
                <c:pt idx="104">
                  <c:v>1.587128927618173</c:v>
                </c:pt>
                <c:pt idx="105">
                  <c:v>-1.366266326040238</c:v>
                </c:pt>
                <c:pt idx="106">
                  <c:v>0.0462270561442194</c:v>
                </c:pt>
                <c:pt idx="107">
                  <c:v>-0.98104085817175</c:v>
                </c:pt>
                <c:pt idx="108">
                  <c:v>-0.338998411724269</c:v>
                </c:pt>
                <c:pt idx="109">
                  <c:v>-1.879900283198223</c:v>
                </c:pt>
                <c:pt idx="110">
                  <c:v>1.715537416907669</c:v>
                </c:pt>
                <c:pt idx="111">
                  <c:v>1.458720438328677</c:v>
                </c:pt>
                <c:pt idx="112">
                  <c:v>0.174635545433716</c:v>
                </c:pt>
                <c:pt idx="113">
                  <c:v>-0.467406901013765</c:v>
                </c:pt>
                <c:pt idx="114">
                  <c:v>-0.467406901013765</c:v>
                </c:pt>
                <c:pt idx="115">
                  <c:v>-1.751491793908727</c:v>
                </c:pt>
                <c:pt idx="116">
                  <c:v>-0.467406901013765</c:v>
                </c:pt>
                <c:pt idx="117">
                  <c:v>0.174635545433716</c:v>
                </c:pt>
                <c:pt idx="118">
                  <c:v>-0.0821814331452767</c:v>
                </c:pt>
                <c:pt idx="119">
                  <c:v>-2.00830877248772</c:v>
                </c:pt>
                <c:pt idx="120">
                  <c:v>1.073494970460189</c:v>
                </c:pt>
                <c:pt idx="121">
                  <c:v>-0.338998411724269</c:v>
                </c:pt>
                <c:pt idx="122">
                  <c:v>-0.0821814331452767</c:v>
                </c:pt>
                <c:pt idx="123">
                  <c:v>0.431452524012708</c:v>
                </c:pt>
                <c:pt idx="124">
                  <c:v>-0.467406901013765</c:v>
                </c:pt>
                <c:pt idx="125">
                  <c:v>-1.366266326040238</c:v>
                </c:pt>
                <c:pt idx="126">
                  <c:v>1.330311949039181</c:v>
                </c:pt>
                <c:pt idx="127">
                  <c:v>1.073494970460189</c:v>
                </c:pt>
                <c:pt idx="128">
                  <c:v>1.073494970460189</c:v>
                </c:pt>
                <c:pt idx="129">
                  <c:v>-0.338998411724269</c:v>
                </c:pt>
                <c:pt idx="130">
                  <c:v>0.0462270561442194</c:v>
                </c:pt>
                <c:pt idx="131">
                  <c:v>-0.338998411724269</c:v>
                </c:pt>
                <c:pt idx="132">
                  <c:v>0.559861013302204</c:v>
                </c:pt>
                <c:pt idx="133">
                  <c:v>0.0462270561442194</c:v>
                </c:pt>
                <c:pt idx="134">
                  <c:v>-0.724223879592757</c:v>
                </c:pt>
                <c:pt idx="135">
                  <c:v>0.431452524012708</c:v>
                </c:pt>
                <c:pt idx="136">
                  <c:v>-0.724223879592757</c:v>
                </c:pt>
                <c:pt idx="137">
                  <c:v>-0.210589922434773</c:v>
                </c:pt>
                <c:pt idx="138">
                  <c:v>-0.595815390303261</c:v>
                </c:pt>
                <c:pt idx="139">
                  <c:v>-0.338998411724269</c:v>
                </c:pt>
                <c:pt idx="140">
                  <c:v>0.945086481170692</c:v>
                </c:pt>
                <c:pt idx="141">
                  <c:v>-1.366266326040238</c:v>
                </c:pt>
                <c:pt idx="142">
                  <c:v>-0.210589922434773</c:v>
                </c:pt>
                <c:pt idx="143">
                  <c:v>0.174635545433716</c:v>
                </c:pt>
                <c:pt idx="144">
                  <c:v>-0.724223879592757</c:v>
                </c:pt>
                <c:pt idx="145">
                  <c:v>0.945086481170692</c:v>
                </c:pt>
                <c:pt idx="146">
                  <c:v>0.559861013302204</c:v>
                </c:pt>
                <c:pt idx="147">
                  <c:v>-0.338998411724269</c:v>
                </c:pt>
                <c:pt idx="148">
                  <c:v>-2.133293035396163</c:v>
                </c:pt>
                <c:pt idx="149">
                  <c:v>0.0496512825252714</c:v>
                </c:pt>
                <c:pt idx="150">
                  <c:v>-1.23443361036969</c:v>
                </c:pt>
                <c:pt idx="151">
                  <c:v>1.718961643288721</c:v>
                </c:pt>
                <c:pt idx="152">
                  <c:v>-0.977616631790698</c:v>
                </c:pt>
                <c:pt idx="153">
                  <c:v>-0.335574185343217</c:v>
                </c:pt>
                <c:pt idx="154">
                  <c:v>0.178059771814768</c:v>
                </c:pt>
                <c:pt idx="155">
                  <c:v>-0.335574185343217</c:v>
                </c:pt>
                <c:pt idx="156">
                  <c:v>-2.133293035396163</c:v>
                </c:pt>
                <c:pt idx="157">
                  <c:v>0.306468261104264</c:v>
                </c:pt>
                <c:pt idx="158">
                  <c:v>-0.207165696053721</c:v>
                </c:pt>
                <c:pt idx="159">
                  <c:v>0.178059771814768</c:v>
                </c:pt>
                <c:pt idx="160">
                  <c:v>0.563285239683256</c:v>
                </c:pt>
                <c:pt idx="161">
                  <c:v>1.076919196841241</c:v>
                </c:pt>
                <c:pt idx="162">
                  <c:v>0.306468261104264</c:v>
                </c:pt>
                <c:pt idx="163">
                  <c:v>1.333736175420233</c:v>
                </c:pt>
                <c:pt idx="164">
                  <c:v>0.948510707551744</c:v>
                </c:pt>
                <c:pt idx="165">
                  <c:v>-1.748067567527675</c:v>
                </c:pt>
                <c:pt idx="166">
                  <c:v>1.46214466470973</c:v>
                </c:pt>
                <c:pt idx="167">
                  <c:v>0.43487675039376</c:v>
                </c:pt>
                <c:pt idx="168">
                  <c:v>-1.23443361036969</c:v>
                </c:pt>
                <c:pt idx="169">
                  <c:v>-0.0787572067642247</c:v>
                </c:pt>
                <c:pt idx="170">
                  <c:v>-0.0787572067642247</c:v>
                </c:pt>
                <c:pt idx="171">
                  <c:v>1.205327686130737</c:v>
                </c:pt>
                <c:pt idx="172">
                  <c:v>-0.977616631790698</c:v>
                </c:pt>
                <c:pt idx="173">
                  <c:v>1.076919196841241</c:v>
                </c:pt>
                <c:pt idx="174">
                  <c:v>1.718961643288721</c:v>
                </c:pt>
                <c:pt idx="175">
                  <c:v>1.205327686130737</c:v>
                </c:pt>
                <c:pt idx="176">
                  <c:v>-1.748067567527675</c:v>
                </c:pt>
                <c:pt idx="177">
                  <c:v>1.205327686130737</c:v>
                </c:pt>
                <c:pt idx="178">
                  <c:v>0.820102218262248</c:v>
                </c:pt>
                <c:pt idx="179">
                  <c:v>0.691693728972752</c:v>
                </c:pt>
                <c:pt idx="180">
                  <c:v>-1.106025121080194</c:v>
                </c:pt>
                <c:pt idx="181">
                  <c:v>-0.207165696053721</c:v>
                </c:pt>
                <c:pt idx="182">
                  <c:v>-0.977616631790698</c:v>
                </c:pt>
                <c:pt idx="183">
                  <c:v>0.306468261104264</c:v>
                </c:pt>
                <c:pt idx="184">
                  <c:v>-1.106025121080194</c:v>
                </c:pt>
                <c:pt idx="185">
                  <c:v>1.46214466470973</c:v>
                </c:pt>
                <c:pt idx="186">
                  <c:v>-0.0787572067642247</c:v>
                </c:pt>
                <c:pt idx="187">
                  <c:v>-1.23443361036969</c:v>
                </c:pt>
                <c:pt idx="188">
                  <c:v>-0.977616631790698</c:v>
                </c:pt>
                <c:pt idx="189">
                  <c:v>-0.0787572067642247</c:v>
                </c:pt>
                <c:pt idx="190">
                  <c:v>0.563285239683256</c:v>
                </c:pt>
                <c:pt idx="191">
                  <c:v>0.178059771814768</c:v>
                </c:pt>
                <c:pt idx="192">
                  <c:v>-0.207165696053721</c:v>
                </c:pt>
                <c:pt idx="193">
                  <c:v>0.691693728972752</c:v>
                </c:pt>
                <c:pt idx="194">
                  <c:v>0.43487675039376</c:v>
                </c:pt>
                <c:pt idx="195">
                  <c:v>0.178059771814768</c:v>
                </c:pt>
                <c:pt idx="196">
                  <c:v>0.563285239683256</c:v>
                </c:pt>
                <c:pt idx="197">
                  <c:v>-1.362842099659186</c:v>
                </c:pt>
                <c:pt idx="198">
                  <c:v>-0.207165696053721</c:v>
                </c:pt>
                <c:pt idx="199">
                  <c:v>0.43487675039376</c:v>
                </c:pt>
                <c:pt idx="200">
                  <c:v>-1.106025121080194</c:v>
                </c:pt>
                <c:pt idx="201">
                  <c:v>0.178059771814768</c:v>
                </c:pt>
                <c:pt idx="202">
                  <c:v>1.333736175420233</c:v>
                </c:pt>
                <c:pt idx="203">
                  <c:v>0.691693728972752</c:v>
                </c:pt>
                <c:pt idx="204">
                  <c:v>-0.720799653211705</c:v>
                </c:pt>
                <c:pt idx="205">
                  <c:v>0.0496512825252714</c:v>
                </c:pt>
                <c:pt idx="206">
                  <c:v>0.178059771814768</c:v>
                </c:pt>
                <c:pt idx="207">
                  <c:v>0.691693728972752</c:v>
                </c:pt>
                <c:pt idx="208">
                  <c:v>-0.720799653211705</c:v>
                </c:pt>
                <c:pt idx="209">
                  <c:v>-1.362842099659186</c:v>
                </c:pt>
                <c:pt idx="210">
                  <c:v>0.0496512825252714</c:v>
                </c:pt>
                <c:pt idx="211">
                  <c:v>0.43487675039376</c:v>
                </c:pt>
                <c:pt idx="212">
                  <c:v>0.948510707551744</c:v>
                </c:pt>
                <c:pt idx="213">
                  <c:v>0.306468261104264</c:v>
                </c:pt>
                <c:pt idx="214">
                  <c:v>1.205327686130737</c:v>
                </c:pt>
                <c:pt idx="215">
                  <c:v>0.0496512825252714</c:v>
                </c:pt>
                <c:pt idx="216">
                  <c:v>-1.106025121080194</c:v>
                </c:pt>
                <c:pt idx="217">
                  <c:v>-1.362842099659186</c:v>
                </c:pt>
                <c:pt idx="218">
                  <c:v>-0.592391163922209</c:v>
                </c:pt>
                <c:pt idx="219">
                  <c:v>0.306468261104264</c:v>
                </c:pt>
                <c:pt idx="220">
                  <c:v>-0.207165696053721</c:v>
                </c:pt>
                <c:pt idx="221">
                  <c:v>0.0496512825252714</c:v>
                </c:pt>
                <c:pt idx="222">
                  <c:v>0.178059771814768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0"/>
        <c:overlap val="-30"/>
        <c:axId val="-2113750008"/>
        <c:axId val="-2113744488"/>
      </c:barChart>
      <c:catAx>
        <c:axId val="-2113750008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800" b="1"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Observations</a:t>
                </a:r>
              </a:p>
            </c:rich>
          </c:tx>
          <c:overlay val="0"/>
        </c:title>
        <c:numFmt formatCode="General" sourceLinked="0"/>
        <c:majorTickMark val="none"/>
        <c:minorTickMark val="none"/>
        <c:tickLblPos val="nextTo"/>
        <c:txPr>
          <a:bodyPr rot="0" vert="horz"/>
          <a:lstStyle/>
          <a:p>
            <a:pPr>
              <a:defRPr sz="700"/>
            </a:pPr>
            <a:endParaRPr lang="en-US"/>
          </a:p>
        </c:txPr>
        <c:crossAx val="-2113744488"/>
        <c:crosses val="autoZero"/>
        <c:auto val="1"/>
        <c:lblAlgn val="ctr"/>
        <c:lblOffset val="100"/>
        <c:noMultiLvlLbl val="0"/>
      </c:catAx>
      <c:valAx>
        <c:axId val="-2113744488"/>
        <c:scaling>
          <c:orientation val="minMax"/>
          <c:max val="4.0"/>
          <c:min val="-4.0"/>
        </c:scaling>
        <c:delete val="0"/>
        <c:axPos val="b"/>
        <c:title>
          <c:tx>
            <c:rich>
              <a:bodyPr/>
              <a:lstStyle/>
              <a:p>
                <a:pPr>
                  <a:defRPr sz="800" b="1"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Standardized residuals</a:t>
                </a:r>
              </a:p>
            </c:rich>
          </c:tx>
          <c:overlay val="0"/>
        </c:title>
        <c:numFmt formatCode="General" sourceLinked="0"/>
        <c:majorTickMark val="cross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-2113750008"/>
        <c:crosses val="autoZero"/>
        <c:crossBetween val="between"/>
      </c:valAx>
      <c:spPr>
        <a:ln>
          <a:solidFill>
            <a:srgbClr val="C0C0C0"/>
          </a:solidFill>
          <a:prstDash val="solid"/>
        </a:ln>
      </c:spPr>
    </c:plotArea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 sz="900" b="1">
                <a:latin typeface="Arial"/>
                <a:ea typeface="Arial"/>
                <a:cs typeface="Arial"/>
              </a:defRPr>
            </a:pPr>
            <a:r>
              <a:rPr lang="en-US"/>
              <a:t>Means(Difficulty) - Visual Channel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  <a:effectLst/>
          </c:spPr>
          <c:marker>
            <c:symbol val="diamond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VC_D_ANOVA!$B$128:$B$130</c:f>
              <c:strCache>
                <c:ptCount val="3"/>
                <c:pt idx="0">
                  <c:v>Alpha</c:v>
                </c:pt>
                <c:pt idx="1">
                  <c:v>Brightness</c:v>
                </c:pt>
                <c:pt idx="2">
                  <c:v>Saturation</c:v>
                </c:pt>
              </c:strCache>
            </c:strRef>
          </c:cat>
          <c:val>
            <c:numRef>
              <c:f>VC_D_ANOVA!$C$128:$C$130</c:f>
              <c:numCache>
                <c:formatCode>0.000</c:formatCode>
                <c:ptCount val="3"/>
                <c:pt idx="0">
                  <c:v>5.583333333333332</c:v>
                </c:pt>
                <c:pt idx="1">
                  <c:v>5.08</c:v>
                </c:pt>
                <c:pt idx="2">
                  <c:v>5.326666666666667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2113731976"/>
        <c:axId val="-2113729864"/>
      </c:lineChart>
      <c:catAx>
        <c:axId val="-211373197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1"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Visual Channel</a:t>
                </a:r>
              </a:p>
            </c:rich>
          </c:tx>
          <c:overlay val="0"/>
        </c:title>
        <c:numFmt formatCode="General" sourceLinked="0"/>
        <c:majorTickMark val="cross"/>
        <c:minorTickMark val="none"/>
        <c:tickLblPos val="nextTo"/>
        <c:txPr>
          <a:bodyPr rot="-60000000" vert="horz"/>
          <a:lstStyle/>
          <a:p>
            <a:pPr>
              <a:defRPr sz="700"/>
            </a:pPr>
            <a:endParaRPr lang="en-US"/>
          </a:p>
        </c:txPr>
        <c:crossAx val="-2113729864"/>
        <c:crosses val="autoZero"/>
        <c:auto val="1"/>
        <c:lblAlgn val="ctr"/>
        <c:lblOffset val="100"/>
        <c:noMultiLvlLbl val="0"/>
      </c:catAx>
      <c:valAx>
        <c:axId val="-211372986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800" b="1"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Difficulty</a:t>
                </a:r>
              </a:p>
            </c:rich>
          </c:tx>
          <c:overlay val="0"/>
        </c:title>
        <c:numFmt formatCode="General" sourceLinked="0"/>
        <c:majorTickMark val="cross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-2113731976"/>
        <c:crosses val="autoZero"/>
        <c:crossBetween val="between"/>
      </c:valAx>
      <c:spPr>
        <a:ln>
          <a:solidFill>
            <a:srgbClr val="C0C0C0"/>
          </a:solidFill>
          <a:prstDash val="solid"/>
        </a:ln>
      </c:spPr>
    </c:plotArea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 sz="900" b="1">
                <a:latin typeface="Arial"/>
                <a:ea typeface="Arial"/>
                <a:cs typeface="Arial"/>
              </a:defRPr>
            </a:pPr>
            <a:r>
              <a:rPr lang="en-US"/>
              <a:t>Accuracy / Standardized residuals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>
              <a:noFill/>
            </a:ln>
            <a:effectLst/>
          </c:spPr>
          <c:marker>
            <c:symbol val="circle"/>
            <c:size val="3"/>
            <c:spPr>
              <a:ln w="0"/>
            </c:spPr>
          </c:marker>
          <c:dPt>
            <c:idx val="0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2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3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4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5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6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7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8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9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0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1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2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3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4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5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6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7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8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9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20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21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22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23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24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25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26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27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28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29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30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31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32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33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34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35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36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37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38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39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40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41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42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43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44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45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46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47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48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49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50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51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52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53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54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55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56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57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58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59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60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61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62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63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64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65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66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67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68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69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70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71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72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73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74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75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76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77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78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79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80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81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82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83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84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85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86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87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88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89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90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91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92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93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94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95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96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97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98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99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00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01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02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03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04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05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06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07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08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09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10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11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12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13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14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15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16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17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18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19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20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21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22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23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24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25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26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27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28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29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30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31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32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33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34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35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36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37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38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39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40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41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42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43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44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45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46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47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48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49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50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51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52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53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54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55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56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57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58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59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60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61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62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63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64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65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66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67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68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69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70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71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72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73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74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75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76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77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78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79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80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81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82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83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84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85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86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87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88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89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90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91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92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93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94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95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96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97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98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99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200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201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202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203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204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205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206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207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208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209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210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211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212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213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214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215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216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217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218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219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220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221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222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223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224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xVal>
            <c:numRef>
              <c:f>ANOVA_HID!$C$6:$C$230</c:f>
              <c:numCache>
                <c:formatCode>0.000</c:formatCode>
                <c:ptCount val="225"/>
                <c:pt idx="0">
                  <c:v>1.0</c:v>
                </c:pt>
                <c:pt idx="1">
                  <c:v>0.875</c:v>
                </c:pt>
                <c:pt idx="2">
                  <c:v>0.875</c:v>
                </c:pt>
                <c:pt idx="3">
                  <c:v>1.0</c:v>
                </c:pt>
                <c:pt idx="4">
                  <c:v>0.75</c:v>
                </c:pt>
                <c:pt idx="5">
                  <c:v>1.0</c:v>
                </c:pt>
                <c:pt idx="6">
                  <c:v>0.75</c:v>
                </c:pt>
                <c:pt idx="7">
                  <c:v>1.0</c:v>
                </c:pt>
                <c:pt idx="8">
                  <c:v>1.0</c:v>
                </c:pt>
                <c:pt idx="9">
                  <c:v>0.875</c:v>
                </c:pt>
                <c:pt idx="10">
                  <c:v>1.0</c:v>
                </c:pt>
                <c:pt idx="11">
                  <c:v>1.0</c:v>
                </c:pt>
                <c:pt idx="12">
                  <c:v>1.0</c:v>
                </c:pt>
                <c:pt idx="13">
                  <c:v>1.0</c:v>
                </c:pt>
                <c:pt idx="14">
                  <c:v>1.0</c:v>
                </c:pt>
                <c:pt idx="15">
                  <c:v>0.625</c:v>
                </c:pt>
                <c:pt idx="16">
                  <c:v>1.0</c:v>
                </c:pt>
                <c:pt idx="17">
                  <c:v>1.0</c:v>
                </c:pt>
                <c:pt idx="18">
                  <c:v>1.0</c:v>
                </c:pt>
                <c:pt idx="19">
                  <c:v>1.0</c:v>
                </c:pt>
                <c:pt idx="20">
                  <c:v>0.875</c:v>
                </c:pt>
                <c:pt idx="21">
                  <c:v>1.0</c:v>
                </c:pt>
                <c:pt idx="22">
                  <c:v>1.0</c:v>
                </c:pt>
                <c:pt idx="23">
                  <c:v>0.75</c:v>
                </c:pt>
                <c:pt idx="24">
                  <c:v>1.0</c:v>
                </c:pt>
                <c:pt idx="25">
                  <c:v>1.0</c:v>
                </c:pt>
                <c:pt idx="26">
                  <c:v>0.625</c:v>
                </c:pt>
                <c:pt idx="27">
                  <c:v>1.0</c:v>
                </c:pt>
                <c:pt idx="28">
                  <c:v>0.875</c:v>
                </c:pt>
                <c:pt idx="29">
                  <c:v>1.0</c:v>
                </c:pt>
                <c:pt idx="30">
                  <c:v>0.875</c:v>
                </c:pt>
                <c:pt idx="31">
                  <c:v>1.0</c:v>
                </c:pt>
                <c:pt idx="32">
                  <c:v>1.0</c:v>
                </c:pt>
                <c:pt idx="33">
                  <c:v>1.0</c:v>
                </c:pt>
                <c:pt idx="34">
                  <c:v>0.875</c:v>
                </c:pt>
                <c:pt idx="35">
                  <c:v>1.0</c:v>
                </c:pt>
                <c:pt idx="36">
                  <c:v>0.75</c:v>
                </c:pt>
                <c:pt idx="37">
                  <c:v>0.75</c:v>
                </c:pt>
                <c:pt idx="38">
                  <c:v>1.0</c:v>
                </c:pt>
                <c:pt idx="39">
                  <c:v>0.875</c:v>
                </c:pt>
                <c:pt idx="40">
                  <c:v>1.0</c:v>
                </c:pt>
                <c:pt idx="41">
                  <c:v>0.875</c:v>
                </c:pt>
                <c:pt idx="42">
                  <c:v>1.0</c:v>
                </c:pt>
                <c:pt idx="43">
                  <c:v>1.0</c:v>
                </c:pt>
                <c:pt idx="44">
                  <c:v>1.0</c:v>
                </c:pt>
                <c:pt idx="45">
                  <c:v>1.0</c:v>
                </c:pt>
                <c:pt idx="46">
                  <c:v>1.0</c:v>
                </c:pt>
                <c:pt idx="47">
                  <c:v>1.0</c:v>
                </c:pt>
                <c:pt idx="48">
                  <c:v>1.0</c:v>
                </c:pt>
                <c:pt idx="49">
                  <c:v>0.75</c:v>
                </c:pt>
                <c:pt idx="50">
                  <c:v>1.0</c:v>
                </c:pt>
                <c:pt idx="51">
                  <c:v>1.0</c:v>
                </c:pt>
                <c:pt idx="52">
                  <c:v>1.0</c:v>
                </c:pt>
                <c:pt idx="53">
                  <c:v>0.75</c:v>
                </c:pt>
                <c:pt idx="54">
                  <c:v>0.875</c:v>
                </c:pt>
                <c:pt idx="55">
                  <c:v>1.0</c:v>
                </c:pt>
                <c:pt idx="56">
                  <c:v>1.0</c:v>
                </c:pt>
                <c:pt idx="57">
                  <c:v>1.0</c:v>
                </c:pt>
                <c:pt idx="58">
                  <c:v>1.0</c:v>
                </c:pt>
                <c:pt idx="59">
                  <c:v>0.375</c:v>
                </c:pt>
                <c:pt idx="60">
                  <c:v>1.0</c:v>
                </c:pt>
                <c:pt idx="61">
                  <c:v>1.0</c:v>
                </c:pt>
                <c:pt idx="62">
                  <c:v>1.0</c:v>
                </c:pt>
                <c:pt idx="63">
                  <c:v>0.875</c:v>
                </c:pt>
                <c:pt idx="64">
                  <c:v>1.0</c:v>
                </c:pt>
                <c:pt idx="65">
                  <c:v>0.875</c:v>
                </c:pt>
                <c:pt idx="66">
                  <c:v>1.0</c:v>
                </c:pt>
                <c:pt idx="67">
                  <c:v>0.75</c:v>
                </c:pt>
                <c:pt idx="68">
                  <c:v>1.0</c:v>
                </c:pt>
                <c:pt idx="69">
                  <c:v>1.0</c:v>
                </c:pt>
                <c:pt idx="70">
                  <c:v>1.0</c:v>
                </c:pt>
                <c:pt idx="71">
                  <c:v>1.0</c:v>
                </c:pt>
                <c:pt idx="72">
                  <c:v>1.0</c:v>
                </c:pt>
                <c:pt idx="73">
                  <c:v>0.75</c:v>
                </c:pt>
                <c:pt idx="74">
                  <c:v>0.375</c:v>
                </c:pt>
                <c:pt idx="75">
                  <c:v>0.25</c:v>
                </c:pt>
                <c:pt idx="76">
                  <c:v>0.375</c:v>
                </c:pt>
                <c:pt idx="77">
                  <c:v>0.5</c:v>
                </c:pt>
                <c:pt idx="78">
                  <c:v>0.375</c:v>
                </c:pt>
                <c:pt idx="79">
                  <c:v>0.625</c:v>
                </c:pt>
                <c:pt idx="80">
                  <c:v>0.625</c:v>
                </c:pt>
                <c:pt idx="81">
                  <c:v>0.625</c:v>
                </c:pt>
                <c:pt idx="82">
                  <c:v>0.625</c:v>
                </c:pt>
                <c:pt idx="83">
                  <c:v>0.125</c:v>
                </c:pt>
                <c:pt idx="84">
                  <c:v>0.375</c:v>
                </c:pt>
                <c:pt idx="85">
                  <c:v>0.75</c:v>
                </c:pt>
                <c:pt idx="86">
                  <c:v>0.75</c:v>
                </c:pt>
                <c:pt idx="87">
                  <c:v>0.75</c:v>
                </c:pt>
                <c:pt idx="88">
                  <c:v>0.75</c:v>
                </c:pt>
                <c:pt idx="89">
                  <c:v>0.625</c:v>
                </c:pt>
                <c:pt idx="90">
                  <c:v>0.375</c:v>
                </c:pt>
                <c:pt idx="91">
                  <c:v>1.0</c:v>
                </c:pt>
                <c:pt idx="92">
                  <c:v>0.625</c:v>
                </c:pt>
                <c:pt idx="93">
                  <c:v>0.25</c:v>
                </c:pt>
                <c:pt idx="94">
                  <c:v>0.875</c:v>
                </c:pt>
                <c:pt idx="95">
                  <c:v>0.25</c:v>
                </c:pt>
                <c:pt idx="96">
                  <c:v>0.625</c:v>
                </c:pt>
                <c:pt idx="97">
                  <c:v>0.5</c:v>
                </c:pt>
                <c:pt idx="98">
                  <c:v>0.75</c:v>
                </c:pt>
                <c:pt idx="99">
                  <c:v>0.625</c:v>
                </c:pt>
                <c:pt idx="100">
                  <c:v>0.625</c:v>
                </c:pt>
                <c:pt idx="101">
                  <c:v>0.625</c:v>
                </c:pt>
                <c:pt idx="102">
                  <c:v>0.625</c:v>
                </c:pt>
                <c:pt idx="103">
                  <c:v>0.375</c:v>
                </c:pt>
                <c:pt idx="104">
                  <c:v>0.625</c:v>
                </c:pt>
                <c:pt idx="105">
                  <c:v>0.375</c:v>
                </c:pt>
                <c:pt idx="106">
                  <c:v>0.75</c:v>
                </c:pt>
                <c:pt idx="107">
                  <c:v>0.75</c:v>
                </c:pt>
                <c:pt idx="108">
                  <c:v>1.0</c:v>
                </c:pt>
                <c:pt idx="109">
                  <c:v>0.375</c:v>
                </c:pt>
                <c:pt idx="110">
                  <c:v>0.75</c:v>
                </c:pt>
                <c:pt idx="111">
                  <c:v>1.0</c:v>
                </c:pt>
                <c:pt idx="112">
                  <c:v>1.0</c:v>
                </c:pt>
                <c:pt idx="113">
                  <c:v>0.125</c:v>
                </c:pt>
                <c:pt idx="114">
                  <c:v>0.75</c:v>
                </c:pt>
                <c:pt idx="115">
                  <c:v>0.25</c:v>
                </c:pt>
                <c:pt idx="116">
                  <c:v>0.75</c:v>
                </c:pt>
                <c:pt idx="117">
                  <c:v>0.25</c:v>
                </c:pt>
                <c:pt idx="118">
                  <c:v>0.375</c:v>
                </c:pt>
                <c:pt idx="119">
                  <c:v>0.5</c:v>
                </c:pt>
                <c:pt idx="120">
                  <c:v>0.375</c:v>
                </c:pt>
                <c:pt idx="121">
                  <c:v>0.5</c:v>
                </c:pt>
                <c:pt idx="122">
                  <c:v>0.625</c:v>
                </c:pt>
                <c:pt idx="123">
                  <c:v>0.25</c:v>
                </c:pt>
                <c:pt idx="124">
                  <c:v>0.625</c:v>
                </c:pt>
                <c:pt idx="125">
                  <c:v>0.625</c:v>
                </c:pt>
                <c:pt idx="126">
                  <c:v>0.5</c:v>
                </c:pt>
                <c:pt idx="127">
                  <c:v>0.5</c:v>
                </c:pt>
                <c:pt idx="128">
                  <c:v>0.875</c:v>
                </c:pt>
                <c:pt idx="129">
                  <c:v>0.375</c:v>
                </c:pt>
                <c:pt idx="130">
                  <c:v>0.375</c:v>
                </c:pt>
                <c:pt idx="131">
                  <c:v>0.625</c:v>
                </c:pt>
                <c:pt idx="132">
                  <c:v>0.5</c:v>
                </c:pt>
                <c:pt idx="133">
                  <c:v>0.5</c:v>
                </c:pt>
                <c:pt idx="134">
                  <c:v>0.5</c:v>
                </c:pt>
                <c:pt idx="135">
                  <c:v>0.875</c:v>
                </c:pt>
                <c:pt idx="136">
                  <c:v>0.75</c:v>
                </c:pt>
                <c:pt idx="137">
                  <c:v>0.5</c:v>
                </c:pt>
                <c:pt idx="138">
                  <c:v>0.75</c:v>
                </c:pt>
                <c:pt idx="139">
                  <c:v>0.875</c:v>
                </c:pt>
                <c:pt idx="140">
                  <c:v>1.0</c:v>
                </c:pt>
                <c:pt idx="141">
                  <c:v>0.875</c:v>
                </c:pt>
                <c:pt idx="142">
                  <c:v>0.375</c:v>
                </c:pt>
                <c:pt idx="143">
                  <c:v>0.5</c:v>
                </c:pt>
                <c:pt idx="144">
                  <c:v>0.75</c:v>
                </c:pt>
                <c:pt idx="145">
                  <c:v>0.5</c:v>
                </c:pt>
                <c:pt idx="146">
                  <c:v>0.75</c:v>
                </c:pt>
                <c:pt idx="147">
                  <c:v>1.0</c:v>
                </c:pt>
                <c:pt idx="148">
                  <c:v>0.875</c:v>
                </c:pt>
                <c:pt idx="149">
                  <c:v>0.625</c:v>
                </c:pt>
                <c:pt idx="150">
                  <c:v>0.625</c:v>
                </c:pt>
                <c:pt idx="151">
                  <c:v>0.75</c:v>
                </c:pt>
                <c:pt idx="152">
                  <c:v>0.875</c:v>
                </c:pt>
                <c:pt idx="153">
                  <c:v>0.875</c:v>
                </c:pt>
                <c:pt idx="154">
                  <c:v>0.875</c:v>
                </c:pt>
                <c:pt idx="155">
                  <c:v>0.75</c:v>
                </c:pt>
                <c:pt idx="156">
                  <c:v>0.75</c:v>
                </c:pt>
                <c:pt idx="157">
                  <c:v>0.875</c:v>
                </c:pt>
                <c:pt idx="158">
                  <c:v>0.625</c:v>
                </c:pt>
                <c:pt idx="159">
                  <c:v>0.75</c:v>
                </c:pt>
                <c:pt idx="160">
                  <c:v>1.0</c:v>
                </c:pt>
                <c:pt idx="161">
                  <c:v>0.875</c:v>
                </c:pt>
                <c:pt idx="162">
                  <c:v>1.0</c:v>
                </c:pt>
                <c:pt idx="163">
                  <c:v>0.75</c:v>
                </c:pt>
                <c:pt idx="164">
                  <c:v>1.0</c:v>
                </c:pt>
                <c:pt idx="165">
                  <c:v>0.75</c:v>
                </c:pt>
                <c:pt idx="166">
                  <c:v>1.0</c:v>
                </c:pt>
                <c:pt idx="167">
                  <c:v>0.875</c:v>
                </c:pt>
                <c:pt idx="168">
                  <c:v>0.875</c:v>
                </c:pt>
                <c:pt idx="169">
                  <c:v>0.875</c:v>
                </c:pt>
                <c:pt idx="170">
                  <c:v>0.75</c:v>
                </c:pt>
                <c:pt idx="171">
                  <c:v>1.0</c:v>
                </c:pt>
                <c:pt idx="172">
                  <c:v>1.0</c:v>
                </c:pt>
                <c:pt idx="173">
                  <c:v>0.75</c:v>
                </c:pt>
                <c:pt idx="174">
                  <c:v>0.875</c:v>
                </c:pt>
                <c:pt idx="175">
                  <c:v>1.0</c:v>
                </c:pt>
                <c:pt idx="176">
                  <c:v>0.875</c:v>
                </c:pt>
                <c:pt idx="177">
                  <c:v>1.0</c:v>
                </c:pt>
                <c:pt idx="178">
                  <c:v>0.875</c:v>
                </c:pt>
                <c:pt idx="179">
                  <c:v>0.875</c:v>
                </c:pt>
                <c:pt idx="180">
                  <c:v>0.875</c:v>
                </c:pt>
                <c:pt idx="181">
                  <c:v>0.75</c:v>
                </c:pt>
                <c:pt idx="182">
                  <c:v>1.0</c:v>
                </c:pt>
                <c:pt idx="183">
                  <c:v>1.0</c:v>
                </c:pt>
                <c:pt idx="184">
                  <c:v>0.875</c:v>
                </c:pt>
                <c:pt idx="185">
                  <c:v>1.0</c:v>
                </c:pt>
                <c:pt idx="186">
                  <c:v>0.875</c:v>
                </c:pt>
                <c:pt idx="187">
                  <c:v>0.875</c:v>
                </c:pt>
                <c:pt idx="188">
                  <c:v>0.5</c:v>
                </c:pt>
                <c:pt idx="189">
                  <c:v>0.875</c:v>
                </c:pt>
                <c:pt idx="190">
                  <c:v>1.0</c:v>
                </c:pt>
                <c:pt idx="191">
                  <c:v>1.0</c:v>
                </c:pt>
                <c:pt idx="192">
                  <c:v>1.0</c:v>
                </c:pt>
                <c:pt idx="193">
                  <c:v>0.875</c:v>
                </c:pt>
                <c:pt idx="194">
                  <c:v>1.0</c:v>
                </c:pt>
                <c:pt idx="195">
                  <c:v>1.0</c:v>
                </c:pt>
                <c:pt idx="196">
                  <c:v>0.875</c:v>
                </c:pt>
                <c:pt idx="197">
                  <c:v>1.0</c:v>
                </c:pt>
                <c:pt idx="198">
                  <c:v>0.75</c:v>
                </c:pt>
                <c:pt idx="199">
                  <c:v>0.75</c:v>
                </c:pt>
                <c:pt idx="200">
                  <c:v>0.875</c:v>
                </c:pt>
                <c:pt idx="201">
                  <c:v>1.0</c:v>
                </c:pt>
                <c:pt idx="202">
                  <c:v>1.0</c:v>
                </c:pt>
                <c:pt idx="203">
                  <c:v>1.0</c:v>
                </c:pt>
                <c:pt idx="204">
                  <c:v>1.0</c:v>
                </c:pt>
                <c:pt idx="205">
                  <c:v>1.0</c:v>
                </c:pt>
                <c:pt idx="206">
                  <c:v>0.875</c:v>
                </c:pt>
                <c:pt idx="207">
                  <c:v>1.0</c:v>
                </c:pt>
                <c:pt idx="208">
                  <c:v>0.875</c:v>
                </c:pt>
                <c:pt idx="209">
                  <c:v>0.625</c:v>
                </c:pt>
                <c:pt idx="210">
                  <c:v>0.75</c:v>
                </c:pt>
                <c:pt idx="211">
                  <c:v>1.0</c:v>
                </c:pt>
                <c:pt idx="212">
                  <c:v>1.0</c:v>
                </c:pt>
                <c:pt idx="213">
                  <c:v>0.75</c:v>
                </c:pt>
                <c:pt idx="214">
                  <c:v>1.0</c:v>
                </c:pt>
                <c:pt idx="215">
                  <c:v>0.75</c:v>
                </c:pt>
                <c:pt idx="216">
                  <c:v>0.875</c:v>
                </c:pt>
                <c:pt idx="217">
                  <c:v>0.875</c:v>
                </c:pt>
                <c:pt idx="218">
                  <c:v>0.75</c:v>
                </c:pt>
                <c:pt idx="219">
                  <c:v>1.0</c:v>
                </c:pt>
                <c:pt idx="220">
                  <c:v>0.875</c:v>
                </c:pt>
                <c:pt idx="221">
                  <c:v>0.75</c:v>
                </c:pt>
                <c:pt idx="222">
                  <c:v>1.0</c:v>
                </c:pt>
              </c:numCache>
            </c:numRef>
          </c:xVal>
          <c:yVal>
            <c:numRef>
              <c:f>ANOVA_HID!$F$6:$F$230</c:f>
              <c:numCache>
                <c:formatCode>0.000</c:formatCode>
                <c:ptCount val="225"/>
                <c:pt idx="0">
                  <c:v>0.450613956091803</c:v>
                </c:pt>
                <c:pt idx="1">
                  <c:v>-0.317478014519221</c:v>
                </c:pt>
                <c:pt idx="2">
                  <c:v>-0.317478014519221</c:v>
                </c:pt>
                <c:pt idx="3">
                  <c:v>0.450613956091803</c:v>
                </c:pt>
                <c:pt idx="4">
                  <c:v>-1.085569985130245</c:v>
                </c:pt>
                <c:pt idx="5">
                  <c:v>0.450613956091803</c:v>
                </c:pt>
                <c:pt idx="6">
                  <c:v>-1.085569985130245</c:v>
                </c:pt>
                <c:pt idx="7">
                  <c:v>0.450613956091803</c:v>
                </c:pt>
                <c:pt idx="8">
                  <c:v>0.450613956091803</c:v>
                </c:pt>
                <c:pt idx="9">
                  <c:v>-0.317478014519221</c:v>
                </c:pt>
                <c:pt idx="10">
                  <c:v>0.450613956091803</c:v>
                </c:pt>
                <c:pt idx="11">
                  <c:v>0.450613956091803</c:v>
                </c:pt>
                <c:pt idx="12">
                  <c:v>0.450613956091803</c:v>
                </c:pt>
                <c:pt idx="13">
                  <c:v>0.450613956091803</c:v>
                </c:pt>
                <c:pt idx="14">
                  <c:v>0.450613956091803</c:v>
                </c:pt>
                <c:pt idx="15">
                  <c:v>-1.853661955741269</c:v>
                </c:pt>
                <c:pt idx="16">
                  <c:v>0.450613956091803</c:v>
                </c:pt>
                <c:pt idx="17">
                  <c:v>0.450613956091803</c:v>
                </c:pt>
                <c:pt idx="18">
                  <c:v>0.450613956091803</c:v>
                </c:pt>
                <c:pt idx="19">
                  <c:v>0.450613956091803</c:v>
                </c:pt>
                <c:pt idx="20">
                  <c:v>-0.317478014519221</c:v>
                </c:pt>
                <c:pt idx="21">
                  <c:v>0.450613956091803</c:v>
                </c:pt>
                <c:pt idx="22">
                  <c:v>0.450613956091803</c:v>
                </c:pt>
                <c:pt idx="23">
                  <c:v>-1.085569985130245</c:v>
                </c:pt>
                <c:pt idx="24">
                  <c:v>0.450613956091803</c:v>
                </c:pt>
                <c:pt idx="25">
                  <c:v>0.450613956091803</c:v>
                </c:pt>
                <c:pt idx="26">
                  <c:v>-1.853661955741269</c:v>
                </c:pt>
                <c:pt idx="27">
                  <c:v>0.450613956091803</c:v>
                </c:pt>
                <c:pt idx="28">
                  <c:v>-0.317478014519221</c:v>
                </c:pt>
                <c:pt idx="29">
                  <c:v>0.450613956091803</c:v>
                </c:pt>
                <c:pt idx="30">
                  <c:v>-0.317478014519221</c:v>
                </c:pt>
                <c:pt idx="31">
                  <c:v>0.450613956091803</c:v>
                </c:pt>
                <c:pt idx="32">
                  <c:v>0.450613956091803</c:v>
                </c:pt>
                <c:pt idx="33">
                  <c:v>0.450613956091803</c:v>
                </c:pt>
                <c:pt idx="34">
                  <c:v>-0.317478014519221</c:v>
                </c:pt>
                <c:pt idx="35">
                  <c:v>0.450613956091803</c:v>
                </c:pt>
                <c:pt idx="36">
                  <c:v>-1.085569985130245</c:v>
                </c:pt>
                <c:pt idx="37">
                  <c:v>-1.085569985130245</c:v>
                </c:pt>
                <c:pt idx="38">
                  <c:v>0.450613956091803</c:v>
                </c:pt>
                <c:pt idx="39">
                  <c:v>-0.317478014519221</c:v>
                </c:pt>
                <c:pt idx="40">
                  <c:v>0.450613956091803</c:v>
                </c:pt>
                <c:pt idx="41">
                  <c:v>-0.317478014519221</c:v>
                </c:pt>
                <c:pt idx="42">
                  <c:v>0.450613956091803</c:v>
                </c:pt>
                <c:pt idx="43">
                  <c:v>0.450613956091803</c:v>
                </c:pt>
                <c:pt idx="44">
                  <c:v>0.450613956091803</c:v>
                </c:pt>
                <c:pt idx="45">
                  <c:v>0.450613956091803</c:v>
                </c:pt>
                <c:pt idx="46">
                  <c:v>0.450613956091803</c:v>
                </c:pt>
                <c:pt idx="47">
                  <c:v>0.450613956091803</c:v>
                </c:pt>
                <c:pt idx="48">
                  <c:v>0.450613956091803</c:v>
                </c:pt>
                <c:pt idx="49">
                  <c:v>-1.085569985130245</c:v>
                </c:pt>
                <c:pt idx="50">
                  <c:v>0.450613956091803</c:v>
                </c:pt>
                <c:pt idx="51">
                  <c:v>0.450613956091803</c:v>
                </c:pt>
                <c:pt idx="52">
                  <c:v>0.450613956091803</c:v>
                </c:pt>
                <c:pt idx="53">
                  <c:v>-1.085569985130245</c:v>
                </c:pt>
                <c:pt idx="54">
                  <c:v>-0.317478014519221</c:v>
                </c:pt>
                <c:pt idx="55">
                  <c:v>0.450613956091803</c:v>
                </c:pt>
                <c:pt idx="56">
                  <c:v>0.450613956091803</c:v>
                </c:pt>
                <c:pt idx="57">
                  <c:v>0.450613956091803</c:v>
                </c:pt>
                <c:pt idx="58">
                  <c:v>0.450613956091803</c:v>
                </c:pt>
                <c:pt idx="59">
                  <c:v>-3.389845896963317</c:v>
                </c:pt>
                <c:pt idx="60">
                  <c:v>0.450613956091803</c:v>
                </c:pt>
                <c:pt idx="61">
                  <c:v>0.450613956091803</c:v>
                </c:pt>
                <c:pt idx="62">
                  <c:v>0.450613956091803</c:v>
                </c:pt>
                <c:pt idx="63">
                  <c:v>-0.317478014519221</c:v>
                </c:pt>
                <c:pt idx="64">
                  <c:v>0.450613956091803</c:v>
                </c:pt>
                <c:pt idx="65">
                  <c:v>-0.317478014519221</c:v>
                </c:pt>
                <c:pt idx="66">
                  <c:v>0.450613956091803</c:v>
                </c:pt>
                <c:pt idx="67">
                  <c:v>-1.085569985130245</c:v>
                </c:pt>
                <c:pt idx="68">
                  <c:v>0.450613956091803</c:v>
                </c:pt>
                <c:pt idx="69">
                  <c:v>0.450613956091803</c:v>
                </c:pt>
                <c:pt idx="70">
                  <c:v>0.450613956091803</c:v>
                </c:pt>
                <c:pt idx="71">
                  <c:v>0.450613956091803</c:v>
                </c:pt>
                <c:pt idx="72">
                  <c:v>0.450613956091803</c:v>
                </c:pt>
                <c:pt idx="73">
                  <c:v>0.983157722382107</c:v>
                </c:pt>
                <c:pt idx="74">
                  <c:v>-1.321118189450964</c:v>
                </c:pt>
                <c:pt idx="75">
                  <c:v>-2.089210160061988</c:v>
                </c:pt>
                <c:pt idx="76">
                  <c:v>-1.321118189450964</c:v>
                </c:pt>
                <c:pt idx="77">
                  <c:v>-0.55302621883994</c:v>
                </c:pt>
                <c:pt idx="78">
                  <c:v>-1.321118189450964</c:v>
                </c:pt>
                <c:pt idx="79">
                  <c:v>0.215065751771083</c:v>
                </c:pt>
                <c:pt idx="80">
                  <c:v>0.215065751771083</c:v>
                </c:pt>
                <c:pt idx="81">
                  <c:v>0.215065751771083</c:v>
                </c:pt>
                <c:pt idx="82">
                  <c:v>0.215065751771083</c:v>
                </c:pt>
                <c:pt idx="83">
                  <c:v>-2.857302130673012</c:v>
                </c:pt>
                <c:pt idx="84">
                  <c:v>-1.321118189450964</c:v>
                </c:pt>
                <c:pt idx="85">
                  <c:v>0.983157722382107</c:v>
                </c:pt>
                <c:pt idx="86">
                  <c:v>0.983157722382107</c:v>
                </c:pt>
                <c:pt idx="87">
                  <c:v>0.983157722382107</c:v>
                </c:pt>
                <c:pt idx="88">
                  <c:v>0.983157722382107</c:v>
                </c:pt>
                <c:pt idx="89">
                  <c:v>0.215065751771083</c:v>
                </c:pt>
                <c:pt idx="90">
                  <c:v>-1.321118189450964</c:v>
                </c:pt>
                <c:pt idx="91">
                  <c:v>2.519341663604155</c:v>
                </c:pt>
                <c:pt idx="92">
                  <c:v>0.215065751771083</c:v>
                </c:pt>
                <c:pt idx="93">
                  <c:v>-2.089210160061988</c:v>
                </c:pt>
                <c:pt idx="94">
                  <c:v>1.751249692993131</c:v>
                </c:pt>
                <c:pt idx="95">
                  <c:v>-2.089210160061988</c:v>
                </c:pt>
                <c:pt idx="96">
                  <c:v>0.215065751771083</c:v>
                </c:pt>
                <c:pt idx="97">
                  <c:v>-0.55302621883994</c:v>
                </c:pt>
                <c:pt idx="98">
                  <c:v>0.983157722382107</c:v>
                </c:pt>
                <c:pt idx="99">
                  <c:v>0.215065751771083</c:v>
                </c:pt>
                <c:pt idx="100">
                  <c:v>0.215065751771083</c:v>
                </c:pt>
                <c:pt idx="101">
                  <c:v>0.215065751771083</c:v>
                </c:pt>
                <c:pt idx="102">
                  <c:v>0.215065751771083</c:v>
                </c:pt>
                <c:pt idx="103">
                  <c:v>-1.321118189450964</c:v>
                </c:pt>
                <c:pt idx="104">
                  <c:v>0.215065751771083</c:v>
                </c:pt>
                <c:pt idx="105">
                  <c:v>-1.321118189450964</c:v>
                </c:pt>
                <c:pt idx="106">
                  <c:v>0.983157722382107</c:v>
                </c:pt>
                <c:pt idx="107">
                  <c:v>0.983157722382107</c:v>
                </c:pt>
                <c:pt idx="108">
                  <c:v>2.519341663604155</c:v>
                </c:pt>
                <c:pt idx="109">
                  <c:v>-1.321118189450964</c:v>
                </c:pt>
                <c:pt idx="110">
                  <c:v>0.983157722382107</c:v>
                </c:pt>
                <c:pt idx="111">
                  <c:v>2.519341663604155</c:v>
                </c:pt>
                <c:pt idx="112">
                  <c:v>2.519341663604155</c:v>
                </c:pt>
                <c:pt idx="113">
                  <c:v>-2.857302130673012</c:v>
                </c:pt>
                <c:pt idx="114">
                  <c:v>0.983157722382107</c:v>
                </c:pt>
                <c:pt idx="115">
                  <c:v>-2.089210160061988</c:v>
                </c:pt>
                <c:pt idx="116">
                  <c:v>0.983157722382107</c:v>
                </c:pt>
                <c:pt idx="117">
                  <c:v>-2.089210160061988</c:v>
                </c:pt>
                <c:pt idx="118">
                  <c:v>-1.321118189450964</c:v>
                </c:pt>
                <c:pt idx="119">
                  <c:v>-0.55302621883994</c:v>
                </c:pt>
                <c:pt idx="120">
                  <c:v>-1.321118189450964</c:v>
                </c:pt>
                <c:pt idx="121">
                  <c:v>-0.55302621883994</c:v>
                </c:pt>
                <c:pt idx="122">
                  <c:v>0.215065751771083</c:v>
                </c:pt>
                <c:pt idx="123">
                  <c:v>-2.089210160061988</c:v>
                </c:pt>
                <c:pt idx="124">
                  <c:v>0.215065751771083</c:v>
                </c:pt>
                <c:pt idx="125">
                  <c:v>0.215065751771083</c:v>
                </c:pt>
                <c:pt idx="126">
                  <c:v>-0.55302621883994</c:v>
                </c:pt>
                <c:pt idx="127">
                  <c:v>-0.55302621883994</c:v>
                </c:pt>
                <c:pt idx="128">
                  <c:v>1.751249692993131</c:v>
                </c:pt>
                <c:pt idx="129">
                  <c:v>-1.321118189450964</c:v>
                </c:pt>
                <c:pt idx="130">
                  <c:v>-1.321118189450964</c:v>
                </c:pt>
                <c:pt idx="131">
                  <c:v>0.215065751771083</c:v>
                </c:pt>
                <c:pt idx="132">
                  <c:v>-0.55302621883994</c:v>
                </c:pt>
                <c:pt idx="133">
                  <c:v>-0.55302621883994</c:v>
                </c:pt>
                <c:pt idx="134">
                  <c:v>-0.55302621883994</c:v>
                </c:pt>
                <c:pt idx="135">
                  <c:v>1.751249692993131</c:v>
                </c:pt>
                <c:pt idx="136">
                  <c:v>0.983157722382107</c:v>
                </c:pt>
                <c:pt idx="137">
                  <c:v>-0.55302621883994</c:v>
                </c:pt>
                <c:pt idx="138">
                  <c:v>0.983157722382107</c:v>
                </c:pt>
                <c:pt idx="139">
                  <c:v>1.751249692993131</c:v>
                </c:pt>
                <c:pt idx="140">
                  <c:v>2.519341663604155</c:v>
                </c:pt>
                <c:pt idx="141">
                  <c:v>1.751249692993131</c:v>
                </c:pt>
                <c:pt idx="142">
                  <c:v>-1.321118189450964</c:v>
                </c:pt>
                <c:pt idx="143">
                  <c:v>-0.55302621883994</c:v>
                </c:pt>
                <c:pt idx="144">
                  <c:v>0.983157722382107</c:v>
                </c:pt>
                <c:pt idx="145">
                  <c:v>-0.55302621883994</c:v>
                </c:pt>
                <c:pt idx="146">
                  <c:v>0.983157722382107</c:v>
                </c:pt>
                <c:pt idx="147">
                  <c:v>2.519341663604155</c:v>
                </c:pt>
                <c:pt idx="148">
                  <c:v>-0.0102412262748084</c:v>
                </c:pt>
                <c:pt idx="149">
                  <c:v>-1.546425167496856</c:v>
                </c:pt>
                <c:pt idx="150">
                  <c:v>-1.546425167496856</c:v>
                </c:pt>
                <c:pt idx="151">
                  <c:v>-0.778333196885832</c:v>
                </c:pt>
                <c:pt idx="152">
                  <c:v>-0.0102412262748084</c:v>
                </c:pt>
                <c:pt idx="153">
                  <c:v>-0.0102412262748084</c:v>
                </c:pt>
                <c:pt idx="154">
                  <c:v>-0.0102412262748084</c:v>
                </c:pt>
                <c:pt idx="155">
                  <c:v>-0.778333196885832</c:v>
                </c:pt>
                <c:pt idx="156">
                  <c:v>-0.778333196885832</c:v>
                </c:pt>
                <c:pt idx="157">
                  <c:v>-0.0102412262748084</c:v>
                </c:pt>
                <c:pt idx="158">
                  <c:v>-1.546425167496856</c:v>
                </c:pt>
                <c:pt idx="159">
                  <c:v>-0.778333196885832</c:v>
                </c:pt>
                <c:pt idx="160">
                  <c:v>0.757850744336215</c:v>
                </c:pt>
                <c:pt idx="161">
                  <c:v>-0.0102412262748084</c:v>
                </c:pt>
                <c:pt idx="162">
                  <c:v>0.757850744336215</c:v>
                </c:pt>
                <c:pt idx="163">
                  <c:v>-0.778333196885832</c:v>
                </c:pt>
                <c:pt idx="164">
                  <c:v>0.757850744336215</c:v>
                </c:pt>
                <c:pt idx="165">
                  <c:v>-0.778333196885832</c:v>
                </c:pt>
                <c:pt idx="166">
                  <c:v>0.757850744336215</c:v>
                </c:pt>
                <c:pt idx="167">
                  <c:v>-0.0102412262748084</c:v>
                </c:pt>
                <c:pt idx="168">
                  <c:v>-0.0102412262748084</c:v>
                </c:pt>
                <c:pt idx="169">
                  <c:v>-0.0102412262748084</c:v>
                </c:pt>
                <c:pt idx="170">
                  <c:v>-0.778333196885832</c:v>
                </c:pt>
                <c:pt idx="171">
                  <c:v>0.757850744336215</c:v>
                </c:pt>
                <c:pt idx="172">
                  <c:v>0.757850744336215</c:v>
                </c:pt>
                <c:pt idx="173">
                  <c:v>-0.778333196885832</c:v>
                </c:pt>
                <c:pt idx="174">
                  <c:v>-0.0102412262748084</c:v>
                </c:pt>
                <c:pt idx="175">
                  <c:v>0.757850744336215</c:v>
                </c:pt>
                <c:pt idx="176">
                  <c:v>-0.0102412262748084</c:v>
                </c:pt>
                <c:pt idx="177">
                  <c:v>0.757850744336215</c:v>
                </c:pt>
                <c:pt idx="178">
                  <c:v>-0.0102412262748084</c:v>
                </c:pt>
                <c:pt idx="179">
                  <c:v>-0.0102412262748084</c:v>
                </c:pt>
                <c:pt idx="180">
                  <c:v>-0.0102412262748084</c:v>
                </c:pt>
                <c:pt idx="181">
                  <c:v>-0.778333196885832</c:v>
                </c:pt>
                <c:pt idx="182">
                  <c:v>0.757850744336215</c:v>
                </c:pt>
                <c:pt idx="183">
                  <c:v>0.757850744336215</c:v>
                </c:pt>
                <c:pt idx="184">
                  <c:v>-0.0102412262748084</c:v>
                </c:pt>
                <c:pt idx="185">
                  <c:v>0.757850744336215</c:v>
                </c:pt>
                <c:pt idx="186">
                  <c:v>-0.0102412262748084</c:v>
                </c:pt>
                <c:pt idx="187">
                  <c:v>-0.0102412262748084</c:v>
                </c:pt>
                <c:pt idx="188">
                  <c:v>-2.31451713810788</c:v>
                </c:pt>
                <c:pt idx="189">
                  <c:v>-0.0102412262748084</c:v>
                </c:pt>
                <c:pt idx="190">
                  <c:v>0.757850744336215</c:v>
                </c:pt>
                <c:pt idx="191">
                  <c:v>0.757850744336215</c:v>
                </c:pt>
                <c:pt idx="192">
                  <c:v>0.757850744336215</c:v>
                </c:pt>
                <c:pt idx="193">
                  <c:v>-0.0102412262748084</c:v>
                </c:pt>
                <c:pt idx="194">
                  <c:v>0.757850744336215</c:v>
                </c:pt>
                <c:pt idx="195">
                  <c:v>0.757850744336215</c:v>
                </c:pt>
                <c:pt idx="196">
                  <c:v>-0.0102412262748084</c:v>
                </c:pt>
                <c:pt idx="197">
                  <c:v>0.757850744336215</c:v>
                </c:pt>
                <c:pt idx="198">
                  <c:v>-0.778333196885832</c:v>
                </c:pt>
                <c:pt idx="199">
                  <c:v>-0.778333196885832</c:v>
                </c:pt>
                <c:pt idx="200">
                  <c:v>-0.0102412262748084</c:v>
                </c:pt>
                <c:pt idx="201">
                  <c:v>0.757850744336215</c:v>
                </c:pt>
                <c:pt idx="202">
                  <c:v>0.757850744336215</c:v>
                </c:pt>
                <c:pt idx="203">
                  <c:v>0.757850744336215</c:v>
                </c:pt>
                <c:pt idx="204">
                  <c:v>0.757850744336215</c:v>
                </c:pt>
                <c:pt idx="205">
                  <c:v>0.757850744336215</c:v>
                </c:pt>
                <c:pt idx="206">
                  <c:v>-0.0102412262748084</c:v>
                </c:pt>
                <c:pt idx="207">
                  <c:v>0.757850744336215</c:v>
                </c:pt>
                <c:pt idx="208">
                  <c:v>-0.0102412262748084</c:v>
                </c:pt>
                <c:pt idx="209">
                  <c:v>-1.546425167496856</c:v>
                </c:pt>
                <c:pt idx="210">
                  <c:v>-0.778333196885832</c:v>
                </c:pt>
                <c:pt idx="211">
                  <c:v>0.757850744336215</c:v>
                </c:pt>
                <c:pt idx="212">
                  <c:v>0.757850744336215</c:v>
                </c:pt>
                <c:pt idx="213">
                  <c:v>-0.778333196885832</c:v>
                </c:pt>
                <c:pt idx="214">
                  <c:v>0.757850744336215</c:v>
                </c:pt>
                <c:pt idx="215">
                  <c:v>-0.778333196885832</c:v>
                </c:pt>
                <c:pt idx="216">
                  <c:v>-0.0102412262748084</c:v>
                </c:pt>
                <c:pt idx="217">
                  <c:v>-0.0102412262748084</c:v>
                </c:pt>
                <c:pt idx="218">
                  <c:v>-0.778333196885832</c:v>
                </c:pt>
                <c:pt idx="219">
                  <c:v>0.757850744336215</c:v>
                </c:pt>
                <c:pt idx="220">
                  <c:v>-0.0102412262748084</c:v>
                </c:pt>
                <c:pt idx="221">
                  <c:v>-0.778333196885832</c:v>
                </c:pt>
                <c:pt idx="222">
                  <c:v>0.757850744336215</c:v>
                </c:pt>
              </c:numCache>
            </c:numRef>
          </c:yVal>
          <c:smooth val="0"/>
        </c:ser>
        <c:ser>
          <c:idx val="1"/>
          <c:order val="1"/>
          <c:tx>
            <c:v>Alpha</c:v>
          </c:tx>
          <c:spPr>
            <a:ln w="25400">
              <a:noFill/>
            </a:ln>
            <a:effectLst/>
          </c:spPr>
          <c:marker>
            <c:symbol val="circle"/>
            <c:size val="3"/>
            <c:spPr>
              <a:solidFill>
                <a:srgbClr val="FF0000"/>
              </a:solidFill>
              <a:ln w="0">
                <a:solidFill>
                  <a:srgbClr val="FF0000"/>
                </a:solidFill>
                <a:prstDash val="solid"/>
              </a:ln>
            </c:spPr>
          </c:marker>
          <c:xVal>
            <c:numLit>
              <c:formatCode>General</c:formatCode>
              <c:ptCount val="1"/>
              <c:pt idx="0">
                <c:v>0.875</c:v>
              </c:pt>
            </c:numLit>
          </c:xVal>
          <c:yVal>
            <c:numLit>
              <c:formatCode>General</c:formatCode>
              <c:ptCount val="1"/>
              <c:pt idx="0">
                <c:v>-0.317478014519221</c:v>
              </c:pt>
            </c:numLit>
          </c:yVal>
          <c:smooth val="0"/>
        </c:ser>
        <c:ser>
          <c:idx val="2"/>
          <c:order val="2"/>
          <c:tx>
            <c:v>Brightness</c:v>
          </c:tx>
          <c:spPr>
            <a:ln w="25400">
              <a:noFill/>
            </a:ln>
            <a:effectLst/>
          </c:spPr>
          <c:marker>
            <c:symbol val="circle"/>
            <c:size val="3"/>
            <c:spPr>
              <a:solidFill>
                <a:srgbClr val="3266FF"/>
              </a:solidFill>
              <a:ln w="0">
                <a:solidFill>
                  <a:srgbClr val="3266FF"/>
                </a:solidFill>
                <a:prstDash val="solid"/>
              </a:ln>
            </c:spPr>
          </c:marker>
          <c:xVal>
            <c:numLit>
              <c:formatCode>General</c:formatCode>
              <c:ptCount val="1"/>
              <c:pt idx="0">
                <c:v>0.375</c:v>
              </c:pt>
            </c:numLit>
          </c:xVal>
          <c:yVal>
            <c:numLit>
              <c:formatCode>General</c:formatCode>
              <c:ptCount val="1"/>
              <c:pt idx="0">
                <c:v>-1.321118189450964</c:v>
              </c:pt>
            </c:numLit>
          </c:yVal>
          <c:smooth val="0"/>
        </c:ser>
        <c:ser>
          <c:idx val="3"/>
          <c:order val="3"/>
          <c:tx>
            <c:v>Saturation</c:v>
          </c:tx>
          <c:spPr>
            <a:ln w="25400">
              <a:noFill/>
            </a:ln>
            <a:effectLst/>
          </c:spPr>
          <c:marker>
            <c:symbol val="circle"/>
            <c:size val="3"/>
            <c:spPr>
              <a:solidFill>
                <a:srgbClr val="007800"/>
              </a:solidFill>
              <a:ln w="0">
                <a:solidFill>
                  <a:srgbClr val="007800"/>
                </a:solidFill>
                <a:prstDash val="solid"/>
              </a:ln>
            </c:spPr>
          </c:marker>
          <c:xVal>
            <c:numLit>
              <c:formatCode>General</c:formatCode>
              <c:ptCount val="1"/>
              <c:pt idx="0">
                <c:v>0.75</c:v>
              </c:pt>
            </c:numLit>
          </c:xVal>
          <c:yVal>
            <c:numLit>
              <c:formatCode>General</c:formatCode>
              <c:ptCount val="1"/>
              <c:pt idx="0">
                <c:v>-0.778333196885832</c:v>
              </c:pt>
            </c:numLit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2113327768"/>
        <c:axId val="-2113320568"/>
      </c:scatterChart>
      <c:valAx>
        <c:axId val="-211332776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1"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Accuracy</a:t>
                </a:r>
              </a:p>
            </c:rich>
          </c:tx>
          <c:overlay val="0"/>
        </c:title>
        <c:numFmt formatCode="General" sourceLinked="0"/>
        <c:majorTickMark val="cross"/>
        <c:minorTickMark val="none"/>
        <c:tickLblPos val="nextTo"/>
        <c:txPr>
          <a:bodyPr rot="0" vert="horz"/>
          <a:lstStyle/>
          <a:p>
            <a:pPr>
              <a:defRPr sz="700"/>
            </a:pPr>
            <a:endParaRPr lang="en-US"/>
          </a:p>
        </c:txPr>
        <c:crossAx val="-2113320568"/>
        <c:crosses val="autoZero"/>
        <c:crossBetween val="midCat"/>
      </c:valAx>
      <c:valAx>
        <c:axId val="-2113320568"/>
        <c:scaling>
          <c:orientation val="minMax"/>
          <c:max val="3.0"/>
          <c:min val="-4.0"/>
        </c:scaling>
        <c:delete val="0"/>
        <c:axPos val="l"/>
        <c:title>
          <c:tx>
            <c:rich>
              <a:bodyPr/>
              <a:lstStyle/>
              <a:p>
                <a:pPr>
                  <a:defRPr sz="800" b="1"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Standardized residuals</a:t>
                </a:r>
              </a:p>
            </c:rich>
          </c:tx>
          <c:overlay val="0"/>
        </c:title>
        <c:numFmt formatCode="General" sourceLinked="0"/>
        <c:majorTickMark val="cross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-2113327768"/>
        <c:crosses val="autoZero"/>
        <c:crossBetween val="midCat"/>
      </c:valAx>
      <c:spPr>
        <a:ln>
          <a:solidFill>
            <a:srgbClr val="C0C0C0"/>
          </a:solidFill>
          <a:prstDash val="solid"/>
        </a:ln>
      </c:spPr>
    </c:plotArea>
    <c:legend>
      <c:legendPos val="b"/>
      <c:legendEntry>
        <c:idx val="0"/>
        <c:delete val="1"/>
      </c:legendEntry>
      <c:overlay val="0"/>
      <c:spPr>
        <a:ln w="12700">
          <a:solidFill>
            <a:srgbClr val="000000"/>
          </a:solidFill>
          <a:prstDash val="solid"/>
        </a:ln>
      </c:spPr>
      <c:txPr>
        <a:bodyPr/>
        <a:lstStyle/>
        <a:p>
          <a:pPr>
            <a:defRPr sz="900" b="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 sz="900" b="1">
                <a:latin typeface="Arial"/>
                <a:ea typeface="Arial"/>
                <a:cs typeface="Arial"/>
              </a:defRPr>
            </a:pPr>
            <a:r>
              <a:rPr lang="en-US"/>
              <a:t>Pred(Accuracy) / Standardized residuals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>
              <a:noFill/>
            </a:ln>
            <a:effectLst/>
          </c:spPr>
          <c:marker>
            <c:symbol val="circle"/>
            <c:size val="3"/>
            <c:spPr>
              <a:ln w="0"/>
            </c:spPr>
          </c:marker>
          <c:dPt>
            <c:idx val="0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2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3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4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5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6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7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8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9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0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1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2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3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4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5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6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7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8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9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20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21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22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23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24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25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26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27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28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29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30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31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32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33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34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35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36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37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38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39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40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41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42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43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44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45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46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47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48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49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50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51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52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53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54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55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56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57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58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59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60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61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62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63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64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65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66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67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68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69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70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71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72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73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74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75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76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77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78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79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80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81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82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83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84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85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86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87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88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89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90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91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92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93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94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95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96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97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98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99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00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01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02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03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04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05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06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07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08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09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10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11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12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13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14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15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16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17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18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19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20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21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22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23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24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25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26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27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28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29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30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31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32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33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34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35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36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37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38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39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40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41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42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43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44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45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46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47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48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49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50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51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52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53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54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55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56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57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58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59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60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61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62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63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64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65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66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67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68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69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70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71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72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73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74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75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76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77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78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79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80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81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82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83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84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85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86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87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88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89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90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91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92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93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94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95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96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97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98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99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200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201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202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203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204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205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206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207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208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209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210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211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212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213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214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215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216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217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218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219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220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221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222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223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224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xVal>
            <c:numRef>
              <c:f>ANOVA_HID!$D$6:$D$230</c:f>
              <c:numCache>
                <c:formatCode>0.000</c:formatCode>
                <c:ptCount val="225"/>
                <c:pt idx="0">
                  <c:v>0.926666666666666</c:v>
                </c:pt>
                <c:pt idx="1">
                  <c:v>0.926666666666666</c:v>
                </c:pt>
                <c:pt idx="2">
                  <c:v>0.926666666666666</c:v>
                </c:pt>
                <c:pt idx="3">
                  <c:v>0.926666666666666</c:v>
                </c:pt>
                <c:pt idx="4">
                  <c:v>0.926666666666666</c:v>
                </c:pt>
                <c:pt idx="5">
                  <c:v>0.926666666666666</c:v>
                </c:pt>
                <c:pt idx="6">
                  <c:v>0.926666666666666</c:v>
                </c:pt>
                <c:pt idx="7">
                  <c:v>0.926666666666666</c:v>
                </c:pt>
                <c:pt idx="8">
                  <c:v>0.926666666666666</c:v>
                </c:pt>
                <c:pt idx="9">
                  <c:v>0.926666666666666</c:v>
                </c:pt>
                <c:pt idx="10">
                  <c:v>0.926666666666666</c:v>
                </c:pt>
                <c:pt idx="11">
                  <c:v>0.926666666666666</c:v>
                </c:pt>
                <c:pt idx="12">
                  <c:v>0.926666666666666</c:v>
                </c:pt>
                <c:pt idx="13">
                  <c:v>0.926666666666666</c:v>
                </c:pt>
                <c:pt idx="14">
                  <c:v>0.926666666666666</c:v>
                </c:pt>
                <c:pt idx="15">
                  <c:v>0.926666666666666</c:v>
                </c:pt>
                <c:pt idx="16">
                  <c:v>0.926666666666666</c:v>
                </c:pt>
                <c:pt idx="17">
                  <c:v>0.926666666666666</c:v>
                </c:pt>
                <c:pt idx="18">
                  <c:v>0.926666666666666</c:v>
                </c:pt>
                <c:pt idx="19">
                  <c:v>0.926666666666666</c:v>
                </c:pt>
                <c:pt idx="20">
                  <c:v>0.926666666666666</c:v>
                </c:pt>
                <c:pt idx="21">
                  <c:v>0.926666666666666</c:v>
                </c:pt>
                <c:pt idx="22">
                  <c:v>0.926666666666666</c:v>
                </c:pt>
                <c:pt idx="23">
                  <c:v>0.926666666666666</c:v>
                </c:pt>
                <c:pt idx="24">
                  <c:v>0.926666666666666</c:v>
                </c:pt>
                <c:pt idx="25">
                  <c:v>0.926666666666666</c:v>
                </c:pt>
                <c:pt idx="26">
                  <c:v>0.926666666666666</c:v>
                </c:pt>
                <c:pt idx="27">
                  <c:v>0.926666666666666</c:v>
                </c:pt>
                <c:pt idx="28">
                  <c:v>0.926666666666666</c:v>
                </c:pt>
                <c:pt idx="29">
                  <c:v>0.926666666666666</c:v>
                </c:pt>
                <c:pt idx="30">
                  <c:v>0.926666666666666</c:v>
                </c:pt>
                <c:pt idx="31">
                  <c:v>0.926666666666666</c:v>
                </c:pt>
                <c:pt idx="32">
                  <c:v>0.926666666666666</c:v>
                </c:pt>
                <c:pt idx="33">
                  <c:v>0.926666666666666</c:v>
                </c:pt>
                <c:pt idx="34">
                  <c:v>0.926666666666666</c:v>
                </c:pt>
                <c:pt idx="35">
                  <c:v>0.926666666666666</c:v>
                </c:pt>
                <c:pt idx="36">
                  <c:v>0.926666666666666</c:v>
                </c:pt>
                <c:pt idx="37">
                  <c:v>0.926666666666666</c:v>
                </c:pt>
                <c:pt idx="38">
                  <c:v>0.926666666666666</c:v>
                </c:pt>
                <c:pt idx="39">
                  <c:v>0.926666666666666</c:v>
                </c:pt>
                <c:pt idx="40">
                  <c:v>0.926666666666666</c:v>
                </c:pt>
                <c:pt idx="41">
                  <c:v>0.926666666666666</c:v>
                </c:pt>
                <c:pt idx="42">
                  <c:v>0.926666666666666</c:v>
                </c:pt>
                <c:pt idx="43">
                  <c:v>0.926666666666666</c:v>
                </c:pt>
                <c:pt idx="44">
                  <c:v>0.926666666666666</c:v>
                </c:pt>
                <c:pt idx="45">
                  <c:v>0.926666666666666</c:v>
                </c:pt>
                <c:pt idx="46">
                  <c:v>0.926666666666666</c:v>
                </c:pt>
                <c:pt idx="47">
                  <c:v>0.926666666666666</c:v>
                </c:pt>
                <c:pt idx="48">
                  <c:v>0.926666666666666</c:v>
                </c:pt>
                <c:pt idx="49">
                  <c:v>0.926666666666666</c:v>
                </c:pt>
                <c:pt idx="50">
                  <c:v>0.926666666666666</c:v>
                </c:pt>
                <c:pt idx="51">
                  <c:v>0.926666666666666</c:v>
                </c:pt>
                <c:pt idx="52">
                  <c:v>0.926666666666666</c:v>
                </c:pt>
                <c:pt idx="53">
                  <c:v>0.926666666666666</c:v>
                </c:pt>
                <c:pt idx="54">
                  <c:v>0.926666666666666</c:v>
                </c:pt>
                <c:pt idx="55">
                  <c:v>0.926666666666666</c:v>
                </c:pt>
                <c:pt idx="56">
                  <c:v>0.926666666666666</c:v>
                </c:pt>
                <c:pt idx="57">
                  <c:v>0.926666666666666</c:v>
                </c:pt>
                <c:pt idx="58">
                  <c:v>0.926666666666666</c:v>
                </c:pt>
                <c:pt idx="59">
                  <c:v>0.926666666666666</c:v>
                </c:pt>
                <c:pt idx="60">
                  <c:v>0.926666666666666</c:v>
                </c:pt>
                <c:pt idx="61">
                  <c:v>0.926666666666666</c:v>
                </c:pt>
                <c:pt idx="62">
                  <c:v>0.926666666666666</c:v>
                </c:pt>
                <c:pt idx="63">
                  <c:v>0.926666666666666</c:v>
                </c:pt>
                <c:pt idx="64">
                  <c:v>0.926666666666666</c:v>
                </c:pt>
                <c:pt idx="65">
                  <c:v>0.926666666666666</c:v>
                </c:pt>
                <c:pt idx="66">
                  <c:v>0.926666666666666</c:v>
                </c:pt>
                <c:pt idx="67">
                  <c:v>0.926666666666666</c:v>
                </c:pt>
                <c:pt idx="68">
                  <c:v>0.926666666666666</c:v>
                </c:pt>
                <c:pt idx="69">
                  <c:v>0.926666666666666</c:v>
                </c:pt>
                <c:pt idx="70">
                  <c:v>0.926666666666666</c:v>
                </c:pt>
                <c:pt idx="71">
                  <c:v>0.926666666666666</c:v>
                </c:pt>
                <c:pt idx="72">
                  <c:v>0.926666666666666</c:v>
                </c:pt>
                <c:pt idx="73">
                  <c:v>0.59</c:v>
                </c:pt>
                <c:pt idx="74">
                  <c:v>0.59</c:v>
                </c:pt>
                <c:pt idx="75">
                  <c:v>0.59</c:v>
                </c:pt>
                <c:pt idx="76">
                  <c:v>0.59</c:v>
                </c:pt>
                <c:pt idx="77">
                  <c:v>0.59</c:v>
                </c:pt>
                <c:pt idx="78">
                  <c:v>0.59</c:v>
                </c:pt>
                <c:pt idx="79">
                  <c:v>0.59</c:v>
                </c:pt>
                <c:pt idx="80">
                  <c:v>0.59</c:v>
                </c:pt>
                <c:pt idx="81">
                  <c:v>0.59</c:v>
                </c:pt>
                <c:pt idx="82">
                  <c:v>0.59</c:v>
                </c:pt>
                <c:pt idx="83">
                  <c:v>0.59</c:v>
                </c:pt>
                <c:pt idx="84">
                  <c:v>0.59</c:v>
                </c:pt>
                <c:pt idx="85">
                  <c:v>0.59</c:v>
                </c:pt>
                <c:pt idx="86">
                  <c:v>0.59</c:v>
                </c:pt>
                <c:pt idx="87">
                  <c:v>0.59</c:v>
                </c:pt>
                <c:pt idx="88">
                  <c:v>0.59</c:v>
                </c:pt>
                <c:pt idx="89">
                  <c:v>0.59</c:v>
                </c:pt>
                <c:pt idx="90">
                  <c:v>0.59</c:v>
                </c:pt>
                <c:pt idx="91">
                  <c:v>0.59</c:v>
                </c:pt>
                <c:pt idx="92">
                  <c:v>0.59</c:v>
                </c:pt>
                <c:pt idx="93">
                  <c:v>0.59</c:v>
                </c:pt>
                <c:pt idx="94">
                  <c:v>0.59</c:v>
                </c:pt>
                <c:pt idx="95">
                  <c:v>0.59</c:v>
                </c:pt>
                <c:pt idx="96">
                  <c:v>0.59</c:v>
                </c:pt>
                <c:pt idx="97">
                  <c:v>0.59</c:v>
                </c:pt>
                <c:pt idx="98">
                  <c:v>0.59</c:v>
                </c:pt>
                <c:pt idx="99">
                  <c:v>0.59</c:v>
                </c:pt>
                <c:pt idx="100">
                  <c:v>0.59</c:v>
                </c:pt>
                <c:pt idx="101">
                  <c:v>0.59</c:v>
                </c:pt>
                <c:pt idx="102">
                  <c:v>0.59</c:v>
                </c:pt>
                <c:pt idx="103">
                  <c:v>0.59</c:v>
                </c:pt>
                <c:pt idx="104">
                  <c:v>0.59</c:v>
                </c:pt>
                <c:pt idx="105">
                  <c:v>0.59</c:v>
                </c:pt>
                <c:pt idx="106">
                  <c:v>0.59</c:v>
                </c:pt>
                <c:pt idx="107">
                  <c:v>0.59</c:v>
                </c:pt>
                <c:pt idx="108">
                  <c:v>0.59</c:v>
                </c:pt>
                <c:pt idx="109">
                  <c:v>0.59</c:v>
                </c:pt>
                <c:pt idx="110">
                  <c:v>0.59</c:v>
                </c:pt>
                <c:pt idx="111">
                  <c:v>0.59</c:v>
                </c:pt>
                <c:pt idx="112">
                  <c:v>0.59</c:v>
                </c:pt>
                <c:pt idx="113">
                  <c:v>0.59</c:v>
                </c:pt>
                <c:pt idx="114">
                  <c:v>0.59</c:v>
                </c:pt>
                <c:pt idx="115">
                  <c:v>0.59</c:v>
                </c:pt>
                <c:pt idx="116">
                  <c:v>0.59</c:v>
                </c:pt>
                <c:pt idx="117">
                  <c:v>0.59</c:v>
                </c:pt>
                <c:pt idx="118">
                  <c:v>0.59</c:v>
                </c:pt>
                <c:pt idx="119">
                  <c:v>0.59</c:v>
                </c:pt>
                <c:pt idx="120">
                  <c:v>0.59</c:v>
                </c:pt>
                <c:pt idx="121">
                  <c:v>0.59</c:v>
                </c:pt>
                <c:pt idx="122">
                  <c:v>0.59</c:v>
                </c:pt>
                <c:pt idx="123">
                  <c:v>0.59</c:v>
                </c:pt>
                <c:pt idx="124">
                  <c:v>0.59</c:v>
                </c:pt>
                <c:pt idx="125">
                  <c:v>0.59</c:v>
                </c:pt>
                <c:pt idx="126">
                  <c:v>0.59</c:v>
                </c:pt>
                <c:pt idx="127">
                  <c:v>0.59</c:v>
                </c:pt>
                <c:pt idx="128">
                  <c:v>0.59</c:v>
                </c:pt>
                <c:pt idx="129">
                  <c:v>0.59</c:v>
                </c:pt>
                <c:pt idx="130">
                  <c:v>0.59</c:v>
                </c:pt>
                <c:pt idx="131">
                  <c:v>0.59</c:v>
                </c:pt>
                <c:pt idx="132">
                  <c:v>0.59</c:v>
                </c:pt>
                <c:pt idx="133">
                  <c:v>0.59</c:v>
                </c:pt>
                <c:pt idx="134">
                  <c:v>0.59</c:v>
                </c:pt>
                <c:pt idx="135">
                  <c:v>0.59</c:v>
                </c:pt>
                <c:pt idx="136">
                  <c:v>0.59</c:v>
                </c:pt>
                <c:pt idx="137">
                  <c:v>0.59</c:v>
                </c:pt>
                <c:pt idx="138">
                  <c:v>0.59</c:v>
                </c:pt>
                <c:pt idx="139">
                  <c:v>0.59</c:v>
                </c:pt>
                <c:pt idx="140">
                  <c:v>0.59</c:v>
                </c:pt>
                <c:pt idx="141">
                  <c:v>0.59</c:v>
                </c:pt>
                <c:pt idx="142">
                  <c:v>0.59</c:v>
                </c:pt>
                <c:pt idx="143">
                  <c:v>0.59</c:v>
                </c:pt>
                <c:pt idx="144">
                  <c:v>0.59</c:v>
                </c:pt>
                <c:pt idx="145">
                  <c:v>0.59</c:v>
                </c:pt>
                <c:pt idx="146">
                  <c:v>0.59</c:v>
                </c:pt>
                <c:pt idx="147">
                  <c:v>0.59</c:v>
                </c:pt>
                <c:pt idx="148">
                  <c:v>0.876666666666666</c:v>
                </c:pt>
                <c:pt idx="149">
                  <c:v>0.876666666666666</c:v>
                </c:pt>
                <c:pt idx="150">
                  <c:v>0.876666666666666</c:v>
                </c:pt>
                <c:pt idx="151">
                  <c:v>0.876666666666666</c:v>
                </c:pt>
                <c:pt idx="152">
                  <c:v>0.876666666666666</c:v>
                </c:pt>
                <c:pt idx="153">
                  <c:v>0.876666666666666</c:v>
                </c:pt>
                <c:pt idx="154">
                  <c:v>0.876666666666666</c:v>
                </c:pt>
                <c:pt idx="155">
                  <c:v>0.876666666666666</c:v>
                </c:pt>
                <c:pt idx="156">
                  <c:v>0.876666666666666</c:v>
                </c:pt>
                <c:pt idx="157">
                  <c:v>0.876666666666666</c:v>
                </c:pt>
                <c:pt idx="158">
                  <c:v>0.876666666666666</c:v>
                </c:pt>
                <c:pt idx="159">
                  <c:v>0.876666666666666</c:v>
                </c:pt>
                <c:pt idx="160">
                  <c:v>0.876666666666666</c:v>
                </c:pt>
                <c:pt idx="161">
                  <c:v>0.876666666666666</c:v>
                </c:pt>
                <c:pt idx="162">
                  <c:v>0.876666666666666</c:v>
                </c:pt>
                <c:pt idx="163">
                  <c:v>0.876666666666666</c:v>
                </c:pt>
                <c:pt idx="164">
                  <c:v>0.876666666666666</c:v>
                </c:pt>
                <c:pt idx="165">
                  <c:v>0.876666666666666</c:v>
                </c:pt>
                <c:pt idx="166">
                  <c:v>0.876666666666666</c:v>
                </c:pt>
                <c:pt idx="167">
                  <c:v>0.876666666666666</c:v>
                </c:pt>
                <c:pt idx="168">
                  <c:v>0.876666666666666</c:v>
                </c:pt>
                <c:pt idx="169">
                  <c:v>0.876666666666666</c:v>
                </c:pt>
                <c:pt idx="170">
                  <c:v>0.876666666666666</c:v>
                </c:pt>
                <c:pt idx="171">
                  <c:v>0.876666666666666</c:v>
                </c:pt>
                <c:pt idx="172">
                  <c:v>0.876666666666666</c:v>
                </c:pt>
                <c:pt idx="173">
                  <c:v>0.876666666666666</c:v>
                </c:pt>
                <c:pt idx="174">
                  <c:v>0.876666666666666</c:v>
                </c:pt>
                <c:pt idx="175">
                  <c:v>0.876666666666666</c:v>
                </c:pt>
                <c:pt idx="176">
                  <c:v>0.876666666666666</c:v>
                </c:pt>
                <c:pt idx="177">
                  <c:v>0.876666666666666</c:v>
                </c:pt>
                <c:pt idx="178">
                  <c:v>0.876666666666666</c:v>
                </c:pt>
                <c:pt idx="179">
                  <c:v>0.876666666666666</c:v>
                </c:pt>
                <c:pt idx="180">
                  <c:v>0.876666666666666</c:v>
                </c:pt>
                <c:pt idx="181">
                  <c:v>0.876666666666666</c:v>
                </c:pt>
                <c:pt idx="182">
                  <c:v>0.876666666666666</c:v>
                </c:pt>
                <c:pt idx="183">
                  <c:v>0.876666666666666</c:v>
                </c:pt>
                <c:pt idx="184">
                  <c:v>0.876666666666666</c:v>
                </c:pt>
                <c:pt idx="185">
                  <c:v>0.876666666666666</c:v>
                </c:pt>
                <c:pt idx="186">
                  <c:v>0.876666666666666</c:v>
                </c:pt>
                <c:pt idx="187">
                  <c:v>0.876666666666666</c:v>
                </c:pt>
                <c:pt idx="188">
                  <c:v>0.876666666666666</c:v>
                </c:pt>
                <c:pt idx="189">
                  <c:v>0.876666666666666</c:v>
                </c:pt>
                <c:pt idx="190">
                  <c:v>0.876666666666666</c:v>
                </c:pt>
                <c:pt idx="191">
                  <c:v>0.876666666666666</c:v>
                </c:pt>
                <c:pt idx="192">
                  <c:v>0.876666666666666</c:v>
                </c:pt>
                <c:pt idx="193">
                  <c:v>0.876666666666666</c:v>
                </c:pt>
                <c:pt idx="194">
                  <c:v>0.876666666666666</c:v>
                </c:pt>
                <c:pt idx="195">
                  <c:v>0.876666666666666</c:v>
                </c:pt>
                <c:pt idx="196">
                  <c:v>0.876666666666666</c:v>
                </c:pt>
                <c:pt idx="197">
                  <c:v>0.876666666666666</c:v>
                </c:pt>
                <c:pt idx="198">
                  <c:v>0.876666666666666</c:v>
                </c:pt>
                <c:pt idx="199">
                  <c:v>0.876666666666666</c:v>
                </c:pt>
                <c:pt idx="200">
                  <c:v>0.876666666666666</c:v>
                </c:pt>
                <c:pt idx="201">
                  <c:v>0.876666666666666</c:v>
                </c:pt>
                <c:pt idx="202">
                  <c:v>0.876666666666666</c:v>
                </c:pt>
                <c:pt idx="203">
                  <c:v>0.876666666666666</c:v>
                </c:pt>
                <c:pt idx="204">
                  <c:v>0.876666666666666</c:v>
                </c:pt>
                <c:pt idx="205">
                  <c:v>0.876666666666666</c:v>
                </c:pt>
                <c:pt idx="206">
                  <c:v>0.876666666666666</c:v>
                </c:pt>
                <c:pt idx="207">
                  <c:v>0.876666666666666</c:v>
                </c:pt>
                <c:pt idx="208">
                  <c:v>0.876666666666666</c:v>
                </c:pt>
                <c:pt idx="209">
                  <c:v>0.876666666666666</c:v>
                </c:pt>
                <c:pt idx="210">
                  <c:v>0.876666666666666</c:v>
                </c:pt>
                <c:pt idx="211">
                  <c:v>0.876666666666666</c:v>
                </c:pt>
                <c:pt idx="212">
                  <c:v>0.876666666666666</c:v>
                </c:pt>
                <c:pt idx="213">
                  <c:v>0.876666666666666</c:v>
                </c:pt>
                <c:pt idx="214">
                  <c:v>0.876666666666666</c:v>
                </c:pt>
                <c:pt idx="215">
                  <c:v>0.876666666666666</c:v>
                </c:pt>
                <c:pt idx="216">
                  <c:v>0.876666666666666</c:v>
                </c:pt>
                <c:pt idx="217">
                  <c:v>0.876666666666666</c:v>
                </c:pt>
                <c:pt idx="218">
                  <c:v>0.876666666666666</c:v>
                </c:pt>
                <c:pt idx="219">
                  <c:v>0.876666666666666</c:v>
                </c:pt>
                <c:pt idx="220">
                  <c:v>0.876666666666666</c:v>
                </c:pt>
                <c:pt idx="221">
                  <c:v>0.876666666666666</c:v>
                </c:pt>
                <c:pt idx="222">
                  <c:v>0.876666666666666</c:v>
                </c:pt>
              </c:numCache>
            </c:numRef>
          </c:xVal>
          <c:yVal>
            <c:numRef>
              <c:f>ANOVA_HID!$F$6:$F$230</c:f>
              <c:numCache>
                <c:formatCode>0.000</c:formatCode>
                <c:ptCount val="225"/>
                <c:pt idx="0">
                  <c:v>0.450613956091803</c:v>
                </c:pt>
                <c:pt idx="1">
                  <c:v>-0.317478014519221</c:v>
                </c:pt>
                <c:pt idx="2">
                  <c:v>-0.317478014519221</c:v>
                </c:pt>
                <c:pt idx="3">
                  <c:v>0.450613956091803</c:v>
                </c:pt>
                <c:pt idx="4">
                  <c:v>-1.085569985130245</c:v>
                </c:pt>
                <c:pt idx="5">
                  <c:v>0.450613956091803</c:v>
                </c:pt>
                <c:pt idx="6">
                  <c:v>-1.085569985130245</c:v>
                </c:pt>
                <c:pt idx="7">
                  <c:v>0.450613956091803</c:v>
                </c:pt>
                <c:pt idx="8">
                  <c:v>0.450613956091803</c:v>
                </c:pt>
                <c:pt idx="9">
                  <c:v>-0.317478014519221</c:v>
                </c:pt>
                <c:pt idx="10">
                  <c:v>0.450613956091803</c:v>
                </c:pt>
                <c:pt idx="11">
                  <c:v>0.450613956091803</c:v>
                </c:pt>
                <c:pt idx="12">
                  <c:v>0.450613956091803</c:v>
                </c:pt>
                <c:pt idx="13">
                  <c:v>0.450613956091803</c:v>
                </c:pt>
                <c:pt idx="14">
                  <c:v>0.450613956091803</c:v>
                </c:pt>
                <c:pt idx="15">
                  <c:v>-1.853661955741269</c:v>
                </c:pt>
                <c:pt idx="16">
                  <c:v>0.450613956091803</c:v>
                </c:pt>
                <c:pt idx="17">
                  <c:v>0.450613956091803</c:v>
                </c:pt>
                <c:pt idx="18">
                  <c:v>0.450613956091803</c:v>
                </c:pt>
                <c:pt idx="19">
                  <c:v>0.450613956091803</c:v>
                </c:pt>
                <c:pt idx="20">
                  <c:v>-0.317478014519221</c:v>
                </c:pt>
                <c:pt idx="21">
                  <c:v>0.450613956091803</c:v>
                </c:pt>
                <c:pt idx="22">
                  <c:v>0.450613956091803</c:v>
                </c:pt>
                <c:pt idx="23">
                  <c:v>-1.085569985130245</c:v>
                </c:pt>
                <c:pt idx="24">
                  <c:v>0.450613956091803</c:v>
                </c:pt>
                <c:pt idx="25">
                  <c:v>0.450613956091803</c:v>
                </c:pt>
                <c:pt idx="26">
                  <c:v>-1.853661955741269</c:v>
                </c:pt>
                <c:pt idx="27">
                  <c:v>0.450613956091803</c:v>
                </c:pt>
                <c:pt idx="28">
                  <c:v>-0.317478014519221</c:v>
                </c:pt>
                <c:pt idx="29">
                  <c:v>0.450613956091803</c:v>
                </c:pt>
                <c:pt idx="30">
                  <c:v>-0.317478014519221</c:v>
                </c:pt>
                <c:pt idx="31">
                  <c:v>0.450613956091803</c:v>
                </c:pt>
                <c:pt idx="32">
                  <c:v>0.450613956091803</c:v>
                </c:pt>
                <c:pt idx="33">
                  <c:v>0.450613956091803</c:v>
                </c:pt>
                <c:pt idx="34">
                  <c:v>-0.317478014519221</c:v>
                </c:pt>
                <c:pt idx="35">
                  <c:v>0.450613956091803</c:v>
                </c:pt>
                <c:pt idx="36">
                  <c:v>-1.085569985130245</c:v>
                </c:pt>
                <c:pt idx="37">
                  <c:v>-1.085569985130245</c:v>
                </c:pt>
                <c:pt idx="38">
                  <c:v>0.450613956091803</c:v>
                </c:pt>
                <c:pt idx="39">
                  <c:v>-0.317478014519221</c:v>
                </c:pt>
                <c:pt idx="40">
                  <c:v>0.450613956091803</c:v>
                </c:pt>
                <c:pt idx="41">
                  <c:v>-0.317478014519221</c:v>
                </c:pt>
                <c:pt idx="42">
                  <c:v>0.450613956091803</c:v>
                </c:pt>
                <c:pt idx="43">
                  <c:v>0.450613956091803</c:v>
                </c:pt>
                <c:pt idx="44">
                  <c:v>0.450613956091803</c:v>
                </c:pt>
                <c:pt idx="45">
                  <c:v>0.450613956091803</c:v>
                </c:pt>
                <c:pt idx="46">
                  <c:v>0.450613956091803</c:v>
                </c:pt>
                <c:pt idx="47">
                  <c:v>0.450613956091803</c:v>
                </c:pt>
                <c:pt idx="48">
                  <c:v>0.450613956091803</c:v>
                </c:pt>
                <c:pt idx="49">
                  <c:v>-1.085569985130245</c:v>
                </c:pt>
                <c:pt idx="50">
                  <c:v>0.450613956091803</c:v>
                </c:pt>
                <c:pt idx="51">
                  <c:v>0.450613956091803</c:v>
                </c:pt>
                <c:pt idx="52">
                  <c:v>0.450613956091803</c:v>
                </c:pt>
                <c:pt idx="53">
                  <c:v>-1.085569985130245</c:v>
                </c:pt>
                <c:pt idx="54">
                  <c:v>-0.317478014519221</c:v>
                </c:pt>
                <c:pt idx="55">
                  <c:v>0.450613956091803</c:v>
                </c:pt>
                <c:pt idx="56">
                  <c:v>0.450613956091803</c:v>
                </c:pt>
                <c:pt idx="57">
                  <c:v>0.450613956091803</c:v>
                </c:pt>
                <c:pt idx="58">
                  <c:v>0.450613956091803</c:v>
                </c:pt>
                <c:pt idx="59">
                  <c:v>-3.389845896963317</c:v>
                </c:pt>
                <c:pt idx="60">
                  <c:v>0.450613956091803</c:v>
                </c:pt>
                <c:pt idx="61">
                  <c:v>0.450613956091803</c:v>
                </c:pt>
                <c:pt idx="62">
                  <c:v>0.450613956091803</c:v>
                </c:pt>
                <c:pt idx="63">
                  <c:v>-0.317478014519221</c:v>
                </c:pt>
                <c:pt idx="64">
                  <c:v>0.450613956091803</c:v>
                </c:pt>
                <c:pt idx="65">
                  <c:v>-0.317478014519221</c:v>
                </c:pt>
                <c:pt idx="66">
                  <c:v>0.450613956091803</c:v>
                </c:pt>
                <c:pt idx="67">
                  <c:v>-1.085569985130245</c:v>
                </c:pt>
                <c:pt idx="68">
                  <c:v>0.450613956091803</c:v>
                </c:pt>
                <c:pt idx="69">
                  <c:v>0.450613956091803</c:v>
                </c:pt>
                <c:pt idx="70">
                  <c:v>0.450613956091803</c:v>
                </c:pt>
                <c:pt idx="71">
                  <c:v>0.450613956091803</c:v>
                </c:pt>
                <c:pt idx="72">
                  <c:v>0.450613956091803</c:v>
                </c:pt>
                <c:pt idx="73">
                  <c:v>0.983157722382107</c:v>
                </c:pt>
                <c:pt idx="74">
                  <c:v>-1.321118189450964</c:v>
                </c:pt>
                <c:pt idx="75">
                  <c:v>-2.089210160061988</c:v>
                </c:pt>
                <c:pt idx="76">
                  <c:v>-1.321118189450964</c:v>
                </c:pt>
                <c:pt idx="77">
                  <c:v>-0.55302621883994</c:v>
                </c:pt>
                <c:pt idx="78">
                  <c:v>-1.321118189450964</c:v>
                </c:pt>
                <c:pt idx="79">
                  <c:v>0.215065751771083</c:v>
                </c:pt>
                <c:pt idx="80">
                  <c:v>0.215065751771083</c:v>
                </c:pt>
                <c:pt idx="81">
                  <c:v>0.215065751771083</c:v>
                </c:pt>
                <c:pt idx="82">
                  <c:v>0.215065751771083</c:v>
                </c:pt>
                <c:pt idx="83">
                  <c:v>-2.857302130673012</c:v>
                </c:pt>
                <c:pt idx="84">
                  <c:v>-1.321118189450964</c:v>
                </c:pt>
                <c:pt idx="85">
                  <c:v>0.983157722382107</c:v>
                </c:pt>
                <c:pt idx="86">
                  <c:v>0.983157722382107</c:v>
                </c:pt>
                <c:pt idx="87">
                  <c:v>0.983157722382107</c:v>
                </c:pt>
                <c:pt idx="88">
                  <c:v>0.983157722382107</c:v>
                </c:pt>
                <c:pt idx="89">
                  <c:v>0.215065751771083</c:v>
                </c:pt>
                <c:pt idx="90">
                  <c:v>-1.321118189450964</c:v>
                </c:pt>
                <c:pt idx="91">
                  <c:v>2.519341663604155</c:v>
                </c:pt>
                <c:pt idx="92">
                  <c:v>0.215065751771083</c:v>
                </c:pt>
                <c:pt idx="93">
                  <c:v>-2.089210160061988</c:v>
                </c:pt>
                <c:pt idx="94">
                  <c:v>1.751249692993131</c:v>
                </c:pt>
                <c:pt idx="95">
                  <c:v>-2.089210160061988</c:v>
                </c:pt>
                <c:pt idx="96">
                  <c:v>0.215065751771083</c:v>
                </c:pt>
                <c:pt idx="97">
                  <c:v>-0.55302621883994</c:v>
                </c:pt>
                <c:pt idx="98">
                  <c:v>0.983157722382107</c:v>
                </c:pt>
                <c:pt idx="99">
                  <c:v>0.215065751771083</c:v>
                </c:pt>
                <c:pt idx="100">
                  <c:v>0.215065751771083</c:v>
                </c:pt>
                <c:pt idx="101">
                  <c:v>0.215065751771083</c:v>
                </c:pt>
                <c:pt idx="102">
                  <c:v>0.215065751771083</c:v>
                </c:pt>
                <c:pt idx="103">
                  <c:v>-1.321118189450964</c:v>
                </c:pt>
                <c:pt idx="104">
                  <c:v>0.215065751771083</c:v>
                </c:pt>
                <c:pt idx="105">
                  <c:v>-1.321118189450964</c:v>
                </c:pt>
                <c:pt idx="106">
                  <c:v>0.983157722382107</c:v>
                </c:pt>
                <c:pt idx="107">
                  <c:v>0.983157722382107</c:v>
                </c:pt>
                <c:pt idx="108">
                  <c:v>2.519341663604155</c:v>
                </c:pt>
                <c:pt idx="109">
                  <c:v>-1.321118189450964</c:v>
                </c:pt>
                <c:pt idx="110">
                  <c:v>0.983157722382107</c:v>
                </c:pt>
                <c:pt idx="111">
                  <c:v>2.519341663604155</c:v>
                </c:pt>
                <c:pt idx="112">
                  <c:v>2.519341663604155</c:v>
                </c:pt>
                <c:pt idx="113">
                  <c:v>-2.857302130673012</c:v>
                </c:pt>
                <c:pt idx="114">
                  <c:v>0.983157722382107</c:v>
                </c:pt>
                <c:pt idx="115">
                  <c:v>-2.089210160061988</c:v>
                </c:pt>
                <c:pt idx="116">
                  <c:v>0.983157722382107</c:v>
                </c:pt>
                <c:pt idx="117">
                  <c:v>-2.089210160061988</c:v>
                </c:pt>
                <c:pt idx="118">
                  <c:v>-1.321118189450964</c:v>
                </c:pt>
                <c:pt idx="119">
                  <c:v>-0.55302621883994</c:v>
                </c:pt>
                <c:pt idx="120">
                  <c:v>-1.321118189450964</c:v>
                </c:pt>
                <c:pt idx="121">
                  <c:v>-0.55302621883994</c:v>
                </c:pt>
                <c:pt idx="122">
                  <c:v>0.215065751771083</c:v>
                </c:pt>
                <c:pt idx="123">
                  <c:v>-2.089210160061988</c:v>
                </c:pt>
                <c:pt idx="124">
                  <c:v>0.215065751771083</c:v>
                </c:pt>
                <c:pt idx="125">
                  <c:v>0.215065751771083</c:v>
                </c:pt>
                <c:pt idx="126">
                  <c:v>-0.55302621883994</c:v>
                </c:pt>
                <c:pt idx="127">
                  <c:v>-0.55302621883994</c:v>
                </c:pt>
                <c:pt idx="128">
                  <c:v>1.751249692993131</c:v>
                </c:pt>
                <c:pt idx="129">
                  <c:v>-1.321118189450964</c:v>
                </c:pt>
                <c:pt idx="130">
                  <c:v>-1.321118189450964</c:v>
                </c:pt>
                <c:pt idx="131">
                  <c:v>0.215065751771083</c:v>
                </c:pt>
                <c:pt idx="132">
                  <c:v>-0.55302621883994</c:v>
                </c:pt>
                <c:pt idx="133">
                  <c:v>-0.55302621883994</c:v>
                </c:pt>
                <c:pt idx="134">
                  <c:v>-0.55302621883994</c:v>
                </c:pt>
                <c:pt idx="135">
                  <c:v>1.751249692993131</c:v>
                </c:pt>
                <c:pt idx="136">
                  <c:v>0.983157722382107</c:v>
                </c:pt>
                <c:pt idx="137">
                  <c:v>-0.55302621883994</c:v>
                </c:pt>
                <c:pt idx="138">
                  <c:v>0.983157722382107</c:v>
                </c:pt>
                <c:pt idx="139">
                  <c:v>1.751249692993131</c:v>
                </c:pt>
                <c:pt idx="140">
                  <c:v>2.519341663604155</c:v>
                </c:pt>
                <c:pt idx="141">
                  <c:v>1.751249692993131</c:v>
                </c:pt>
                <c:pt idx="142">
                  <c:v>-1.321118189450964</c:v>
                </c:pt>
                <c:pt idx="143">
                  <c:v>-0.55302621883994</c:v>
                </c:pt>
                <c:pt idx="144">
                  <c:v>0.983157722382107</c:v>
                </c:pt>
                <c:pt idx="145">
                  <c:v>-0.55302621883994</c:v>
                </c:pt>
                <c:pt idx="146">
                  <c:v>0.983157722382107</c:v>
                </c:pt>
                <c:pt idx="147">
                  <c:v>2.519341663604155</c:v>
                </c:pt>
                <c:pt idx="148">
                  <c:v>-0.0102412262748084</c:v>
                </c:pt>
                <c:pt idx="149">
                  <c:v>-1.546425167496856</c:v>
                </c:pt>
                <c:pt idx="150">
                  <c:v>-1.546425167496856</c:v>
                </c:pt>
                <c:pt idx="151">
                  <c:v>-0.778333196885832</c:v>
                </c:pt>
                <c:pt idx="152">
                  <c:v>-0.0102412262748084</c:v>
                </c:pt>
                <c:pt idx="153">
                  <c:v>-0.0102412262748084</c:v>
                </c:pt>
                <c:pt idx="154">
                  <c:v>-0.0102412262748084</c:v>
                </c:pt>
                <c:pt idx="155">
                  <c:v>-0.778333196885832</c:v>
                </c:pt>
                <c:pt idx="156">
                  <c:v>-0.778333196885832</c:v>
                </c:pt>
                <c:pt idx="157">
                  <c:v>-0.0102412262748084</c:v>
                </c:pt>
                <c:pt idx="158">
                  <c:v>-1.546425167496856</c:v>
                </c:pt>
                <c:pt idx="159">
                  <c:v>-0.778333196885832</c:v>
                </c:pt>
                <c:pt idx="160">
                  <c:v>0.757850744336215</c:v>
                </c:pt>
                <c:pt idx="161">
                  <c:v>-0.0102412262748084</c:v>
                </c:pt>
                <c:pt idx="162">
                  <c:v>0.757850744336215</c:v>
                </c:pt>
                <c:pt idx="163">
                  <c:v>-0.778333196885832</c:v>
                </c:pt>
                <c:pt idx="164">
                  <c:v>0.757850744336215</c:v>
                </c:pt>
                <c:pt idx="165">
                  <c:v>-0.778333196885832</c:v>
                </c:pt>
                <c:pt idx="166">
                  <c:v>0.757850744336215</c:v>
                </c:pt>
                <c:pt idx="167">
                  <c:v>-0.0102412262748084</c:v>
                </c:pt>
                <c:pt idx="168">
                  <c:v>-0.0102412262748084</c:v>
                </c:pt>
                <c:pt idx="169">
                  <c:v>-0.0102412262748084</c:v>
                </c:pt>
                <c:pt idx="170">
                  <c:v>-0.778333196885832</c:v>
                </c:pt>
                <c:pt idx="171">
                  <c:v>0.757850744336215</c:v>
                </c:pt>
                <c:pt idx="172">
                  <c:v>0.757850744336215</c:v>
                </c:pt>
                <c:pt idx="173">
                  <c:v>-0.778333196885832</c:v>
                </c:pt>
                <c:pt idx="174">
                  <c:v>-0.0102412262748084</c:v>
                </c:pt>
                <c:pt idx="175">
                  <c:v>0.757850744336215</c:v>
                </c:pt>
                <c:pt idx="176">
                  <c:v>-0.0102412262748084</c:v>
                </c:pt>
                <c:pt idx="177">
                  <c:v>0.757850744336215</c:v>
                </c:pt>
                <c:pt idx="178">
                  <c:v>-0.0102412262748084</c:v>
                </c:pt>
                <c:pt idx="179">
                  <c:v>-0.0102412262748084</c:v>
                </c:pt>
                <c:pt idx="180">
                  <c:v>-0.0102412262748084</c:v>
                </c:pt>
                <c:pt idx="181">
                  <c:v>-0.778333196885832</c:v>
                </c:pt>
                <c:pt idx="182">
                  <c:v>0.757850744336215</c:v>
                </c:pt>
                <c:pt idx="183">
                  <c:v>0.757850744336215</c:v>
                </c:pt>
                <c:pt idx="184">
                  <c:v>-0.0102412262748084</c:v>
                </c:pt>
                <c:pt idx="185">
                  <c:v>0.757850744336215</c:v>
                </c:pt>
                <c:pt idx="186">
                  <c:v>-0.0102412262748084</c:v>
                </c:pt>
                <c:pt idx="187">
                  <c:v>-0.0102412262748084</c:v>
                </c:pt>
                <c:pt idx="188">
                  <c:v>-2.31451713810788</c:v>
                </c:pt>
                <c:pt idx="189">
                  <c:v>-0.0102412262748084</c:v>
                </c:pt>
                <c:pt idx="190">
                  <c:v>0.757850744336215</c:v>
                </c:pt>
                <c:pt idx="191">
                  <c:v>0.757850744336215</c:v>
                </c:pt>
                <c:pt idx="192">
                  <c:v>0.757850744336215</c:v>
                </c:pt>
                <c:pt idx="193">
                  <c:v>-0.0102412262748084</c:v>
                </c:pt>
                <c:pt idx="194">
                  <c:v>0.757850744336215</c:v>
                </c:pt>
                <c:pt idx="195">
                  <c:v>0.757850744336215</c:v>
                </c:pt>
                <c:pt idx="196">
                  <c:v>-0.0102412262748084</c:v>
                </c:pt>
                <c:pt idx="197">
                  <c:v>0.757850744336215</c:v>
                </c:pt>
                <c:pt idx="198">
                  <c:v>-0.778333196885832</c:v>
                </c:pt>
                <c:pt idx="199">
                  <c:v>-0.778333196885832</c:v>
                </c:pt>
                <c:pt idx="200">
                  <c:v>-0.0102412262748084</c:v>
                </c:pt>
                <c:pt idx="201">
                  <c:v>0.757850744336215</c:v>
                </c:pt>
                <c:pt idx="202">
                  <c:v>0.757850744336215</c:v>
                </c:pt>
                <c:pt idx="203">
                  <c:v>0.757850744336215</c:v>
                </c:pt>
                <c:pt idx="204">
                  <c:v>0.757850744336215</c:v>
                </c:pt>
                <c:pt idx="205">
                  <c:v>0.757850744336215</c:v>
                </c:pt>
                <c:pt idx="206">
                  <c:v>-0.0102412262748084</c:v>
                </c:pt>
                <c:pt idx="207">
                  <c:v>0.757850744336215</c:v>
                </c:pt>
                <c:pt idx="208">
                  <c:v>-0.0102412262748084</c:v>
                </c:pt>
                <c:pt idx="209">
                  <c:v>-1.546425167496856</c:v>
                </c:pt>
                <c:pt idx="210">
                  <c:v>-0.778333196885832</c:v>
                </c:pt>
                <c:pt idx="211">
                  <c:v>0.757850744336215</c:v>
                </c:pt>
                <c:pt idx="212">
                  <c:v>0.757850744336215</c:v>
                </c:pt>
                <c:pt idx="213">
                  <c:v>-0.778333196885832</c:v>
                </c:pt>
                <c:pt idx="214">
                  <c:v>0.757850744336215</c:v>
                </c:pt>
                <c:pt idx="215">
                  <c:v>-0.778333196885832</c:v>
                </c:pt>
                <c:pt idx="216">
                  <c:v>-0.0102412262748084</c:v>
                </c:pt>
                <c:pt idx="217">
                  <c:v>-0.0102412262748084</c:v>
                </c:pt>
                <c:pt idx="218">
                  <c:v>-0.778333196885832</c:v>
                </c:pt>
                <c:pt idx="219">
                  <c:v>0.757850744336215</c:v>
                </c:pt>
                <c:pt idx="220">
                  <c:v>-0.0102412262748084</c:v>
                </c:pt>
                <c:pt idx="221">
                  <c:v>-0.778333196885832</c:v>
                </c:pt>
                <c:pt idx="222">
                  <c:v>0.757850744336215</c:v>
                </c:pt>
              </c:numCache>
            </c:numRef>
          </c:yVal>
          <c:smooth val="0"/>
        </c:ser>
        <c:ser>
          <c:idx val="1"/>
          <c:order val="1"/>
          <c:tx>
            <c:v>Alpha</c:v>
          </c:tx>
          <c:spPr>
            <a:ln w="25400">
              <a:noFill/>
            </a:ln>
            <a:effectLst/>
          </c:spPr>
          <c:marker>
            <c:symbol val="circle"/>
            <c:size val="3"/>
            <c:spPr>
              <a:solidFill>
                <a:srgbClr val="FF0000"/>
              </a:solidFill>
              <a:ln w="0">
                <a:solidFill>
                  <a:srgbClr val="FF0000"/>
                </a:solidFill>
                <a:prstDash val="solid"/>
              </a:ln>
            </c:spPr>
          </c:marker>
          <c:xVal>
            <c:numLit>
              <c:formatCode>General</c:formatCode>
              <c:ptCount val="1"/>
              <c:pt idx="0">
                <c:v>0.926666666666666</c:v>
              </c:pt>
            </c:numLit>
          </c:xVal>
          <c:yVal>
            <c:numLit>
              <c:formatCode>General</c:formatCode>
              <c:ptCount val="1"/>
              <c:pt idx="0">
                <c:v>-0.317478014519221</c:v>
              </c:pt>
            </c:numLit>
          </c:yVal>
          <c:smooth val="0"/>
        </c:ser>
        <c:ser>
          <c:idx val="2"/>
          <c:order val="2"/>
          <c:tx>
            <c:v>Brightness</c:v>
          </c:tx>
          <c:spPr>
            <a:ln w="25400">
              <a:noFill/>
            </a:ln>
            <a:effectLst/>
          </c:spPr>
          <c:marker>
            <c:symbol val="circle"/>
            <c:size val="3"/>
            <c:spPr>
              <a:solidFill>
                <a:srgbClr val="3266FF"/>
              </a:solidFill>
              <a:ln w="0">
                <a:solidFill>
                  <a:srgbClr val="3266FF"/>
                </a:solidFill>
                <a:prstDash val="solid"/>
              </a:ln>
            </c:spPr>
          </c:marker>
          <c:xVal>
            <c:numLit>
              <c:formatCode>General</c:formatCode>
              <c:ptCount val="1"/>
              <c:pt idx="0">
                <c:v>0.59</c:v>
              </c:pt>
            </c:numLit>
          </c:xVal>
          <c:yVal>
            <c:numLit>
              <c:formatCode>General</c:formatCode>
              <c:ptCount val="1"/>
              <c:pt idx="0">
                <c:v>-1.321118189450964</c:v>
              </c:pt>
            </c:numLit>
          </c:yVal>
          <c:smooth val="0"/>
        </c:ser>
        <c:ser>
          <c:idx val="3"/>
          <c:order val="3"/>
          <c:tx>
            <c:v>Saturation</c:v>
          </c:tx>
          <c:spPr>
            <a:ln w="25400">
              <a:noFill/>
            </a:ln>
            <a:effectLst/>
          </c:spPr>
          <c:marker>
            <c:symbol val="circle"/>
            <c:size val="3"/>
            <c:spPr>
              <a:solidFill>
                <a:srgbClr val="007800"/>
              </a:solidFill>
              <a:ln w="0">
                <a:solidFill>
                  <a:srgbClr val="007800"/>
                </a:solidFill>
                <a:prstDash val="solid"/>
              </a:ln>
            </c:spPr>
          </c:marker>
          <c:xVal>
            <c:numLit>
              <c:formatCode>General</c:formatCode>
              <c:ptCount val="1"/>
              <c:pt idx="0">
                <c:v>0.876666666666666</c:v>
              </c:pt>
            </c:numLit>
          </c:xVal>
          <c:yVal>
            <c:numLit>
              <c:formatCode>General</c:formatCode>
              <c:ptCount val="1"/>
              <c:pt idx="0">
                <c:v>-0.778333196885832</c:v>
              </c:pt>
            </c:numLit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2115107064"/>
        <c:axId val="-2115099832"/>
      </c:scatterChart>
      <c:valAx>
        <c:axId val="-211510706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1"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Pred(Accuracy)</a:t>
                </a:r>
              </a:p>
            </c:rich>
          </c:tx>
          <c:overlay val="0"/>
        </c:title>
        <c:numFmt formatCode="General" sourceLinked="0"/>
        <c:majorTickMark val="cross"/>
        <c:minorTickMark val="none"/>
        <c:tickLblPos val="nextTo"/>
        <c:txPr>
          <a:bodyPr rot="0" vert="horz"/>
          <a:lstStyle/>
          <a:p>
            <a:pPr>
              <a:defRPr sz="700"/>
            </a:pPr>
            <a:endParaRPr lang="en-US"/>
          </a:p>
        </c:txPr>
        <c:crossAx val="-2115099832"/>
        <c:crosses val="autoZero"/>
        <c:crossBetween val="midCat"/>
      </c:valAx>
      <c:valAx>
        <c:axId val="-2115099832"/>
        <c:scaling>
          <c:orientation val="minMax"/>
          <c:max val="3.0"/>
          <c:min val="-4.0"/>
        </c:scaling>
        <c:delete val="0"/>
        <c:axPos val="l"/>
        <c:title>
          <c:tx>
            <c:rich>
              <a:bodyPr/>
              <a:lstStyle/>
              <a:p>
                <a:pPr>
                  <a:defRPr sz="800" b="1"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Standardized residuals</a:t>
                </a:r>
              </a:p>
            </c:rich>
          </c:tx>
          <c:overlay val="0"/>
        </c:title>
        <c:numFmt formatCode="General" sourceLinked="0"/>
        <c:majorTickMark val="cross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-2115107064"/>
        <c:crosses val="autoZero"/>
        <c:crossBetween val="midCat"/>
      </c:valAx>
      <c:spPr>
        <a:ln>
          <a:solidFill>
            <a:srgbClr val="C0C0C0"/>
          </a:solidFill>
          <a:prstDash val="solid"/>
        </a:ln>
      </c:spPr>
    </c:plotArea>
    <c:legend>
      <c:legendPos val="b"/>
      <c:legendEntry>
        <c:idx val="0"/>
        <c:delete val="1"/>
      </c:legendEntry>
      <c:overlay val="0"/>
      <c:spPr>
        <a:ln w="12700">
          <a:solidFill>
            <a:srgbClr val="000000"/>
          </a:solidFill>
          <a:prstDash val="solid"/>
        </a:ln>
      </c:spPr>
      <c:txPr>
        <a:bodyPr/>
        <a:lstStyle/>
        <a:p>
          <a:pPr>
            <a:defRPr sz="900" b="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 sz="900" b="1">
                <a:latin typeface="Arial"/>
                <a:ea typeface="Arial"/>
                <a:cs typeface="Arial"/>
              </a:defRPr>
            </a:pPr>
            <a:r>
              <a:rPr lang="en-US"/>
              <a:t>Pred(Accuracy) / Accuracy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>
              <a:noFill/>
            </a:ln>
            <a:effectLst/>
          </c:spPr>
          <c:marker>
            <c:symbol val="circle"/>
            <c:size val="3"/>
            <c:spPr>
              <a:ln w="0"/>
            </c:spPr>
          </c:marker>
          <c:dPt>
            <c:idx val="0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2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3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4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5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6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7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8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9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0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1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2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3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4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5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6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7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8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19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20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21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22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23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24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25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26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27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28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29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30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31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32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33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34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35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36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37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38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39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40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41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42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43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44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45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46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47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48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49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50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51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52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53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54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55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56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57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58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59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60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61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62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63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64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65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66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67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68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69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70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71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72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73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74"/>
            <c:marker>
              <c:spPr>
                <a:solidFill>
                  <a:srgbClr val="FF0000"/>
                </a:solidFill>
                <a:ln w="0">
                  <a:solidFill>
                    <a:srgbClr val="FF0000"/>
                  </a:solidFill>
                  <a:prstDash val="solid"/>
                </a:ln>
              </c:spPr>
            </c:marker>
            <c:bubble3D val="0"/>
          </c:dPt>
          <c:dPt>
            <c:idx val="75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76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77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78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79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80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81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82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83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84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85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86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87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88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89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90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91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92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93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94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95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96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97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98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99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00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01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02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03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04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05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06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07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08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09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10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11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12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13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14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15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16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17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18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19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20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21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22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23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24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25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26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27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28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29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30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31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32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33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34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35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36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37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38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39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40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41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42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43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44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45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46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47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48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49"/>
            <c:marker>
              <c:spPr>
                <a:solidFill>
                  <a:srgbClr val="3266FF"/>
                </a:solidFill>
                <a:ln w="0">
                  <a:solidFill>
                    <a:srgbClr val="3266FF"/>
                  </a:solidFill>
                  <a:prstDash val="solid"/>
                </a:ln>
              </c:spPr>
            </c:marker>
            <c:bubble3D val="0"/>
          </c:dPt>
          <c:dPt>
            <c:idx val="150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51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52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53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54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55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56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57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58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59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60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61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62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63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64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65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66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67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68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69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70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71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72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73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74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75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76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77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78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79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80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81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82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83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84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85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86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87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88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89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90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91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92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93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94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95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96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97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98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199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200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201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202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203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204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205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206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207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208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209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210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211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212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213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214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215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216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217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218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219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220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221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222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223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dPt>
            <c:idx val="224"/>
            <c:marker>
              <c:spPr>
                <a:solidFill>
                  <a:srgbClr val="007800"/>
                </a:solidFill>
                <a:ln w="0">
                  <a:solidFill>
                    <a:srgbClr val="007800"/>
                  </a:solidFill>
                  <a:prstDash val="solid"/>
                </a:ln>
              </c:spPr>
            </c:marker>
            <c:bubble3D val="0"/>
          </c:dPt>
          <c:xVal>
            <c:numRef>
              <c:f>ANOVA_HID!$D$6:$D$230</c:f>
              <c:numCache>
                <c:formatCode>0.000</c:formatCode>
                <c:ptCount val="225"/>
                <c:pt idx="0">
                  <c:v>0.926666666666666</c:v>
                </c:pt>
                <c:pt idx="1">
                  <c:v>0.926666666666666</c:v>
                </c:pt>
                <c:pt idx="2">
                  <c:v>0.926666666666666</c:v>
                </c:pt>
                <c:pt idx="3">
                  <c:v>0.926666666666666</c:v>
                </c:pt>
                <c:pt idx="4">
                  <c:v>0.926666666666666</c:v>
                </c:pt>
                <c:pt idx="5">
                  <c:v>0.926666666666666</c:v>
                </c:pt>
                <c:pt idx="6">
                  <c:v>0.926666666666666</c:v>
                </c:pt>
                <c:pt idx="7">
                  <c:v>0.926666666666666</c:v>
                </c:pt>
                <c:pt idx="8">
                  <c:v>0.926666666666666</c:v>
                </c:pt>
                <c:pt idx="9">
                  <c:v>0.926666666666666</c:v>
                </c:pt>
                <c:pt idx="10">
                  <c:v>0.926666666666666</c:v>
                </c:pt>
                <c:pt idx="11">
                  <c:v>0.926666666666666</c:v>
                </c:pt>
                <c:pt idx="12">
                  <c:v>0.926666666666666</c:v>
                </c:pt>
                <c:pt idx="13">
                  <c:v>0.926666666666666</c:v>
                </c:pt>
                <c:pt idx="14">
                  <c:v>0.926666666666666</c:v>
                </c:pt>
                <c:pt idx="15">
                  <c:v>0.926666666666666</c:v>
                </c:pt>
                <c:pt idx="16">
                  <c:v>0.926666666666666</c:v>
                </c:pt>
                <c:pt idx="17">
                  <c:v>0.926666666666666</c:v>
                </c:pt>
                <c:pt idx="18">
                  <c:v>0.926666666666666</c:v>
                </c:pt>
                <c:pt idx="19">
                  <c:v>0.926666666666666</c:v>
                </c:pt>
                <c:pt idx="20">
                  <c:v>0.926666666666666</c:v>
                </c:pt>
                <c:pt idx="21">
                  <c:v>0.926666666666666</c:v>
                </c:pt>
                <c:pt idx="22">
                  <c:v>0.926666666666666</c:v>
                </c:pt>
                <c:pt idx="23">
                  <c:v>0.926666666666666</c:v>
                </c:pt>
                <c:pt idx="24">
                  <c:v>0.926666666666666</c:v>
                </c:pt>
                <c:pt idx="25">
                  <c:v>0.926666666666666</c:v>
                </c:pt>
                <c:pt idx="26">
                  <c:v>0.926666666666666</c:v>
                </c:pt>
                <c:pt idx="27">
                  <c:v>0.926666666666666</c:v>
                </c:pt>
                <c:pt idx="28">
                  <c:v>0.926666666666666</c:v>
                </c:pt>
                <c:pt idx="29">
                  <c:v>0.926666666666666</c:v>
                </c:pt>
                <c:pt idx="30">
                  <c:v>0.926666666666666</c:v>
                </c:pt>
                <c:pt idx="31">
                  <c:v>0.926666666666666</c:v>
                </c:pt>
                <c:pt idx="32">
                  <c:v>0.926666666666666</c:v>
                </c:pt>
                <c:pt idx="33">
                  <c:v>0.926666666666666</c:v>
                </c:pt>
                <c:pt idx="34">
                  <c:v>0.926666666666666</c:v>
                </c:pt>
                <c:pt idx="35">
                  <c:v>0.926666666666666</c:v>
                </c:pt>
                <c:pt idx="36">
                  <c:v>0.926666666666666</c:v>
                </c:pt>
                <c:pt idx="37">
                  <c:v>0.926666666666666</c:v>
                </c:pt>
                <c:pt idx="38">
                  <c:v>0.926666666666666</c:v>
                </c:pt>
                <c:pt idx="39">
                  <c:v>0.926666666666666</c:v>
                </c:pt>
                <c:pt idx="40">
                  <c:v>0.926666666666666</c:v>
                </c:pt>
                <c:pt idx="41">
                  <c:v>0.926666666666666</c:v>
                </c:pt>
                <c:pt idx="42">
                  <c:v>0.926666666666666</c:v>
                </c:pt>
                <c:pt idx="43">
                  <c:v>0.926666666666666</c:v>
                </c:pt>
                <c:pt idx="44">
                  <c:v>0.926666666666666</c:v>
                </c:pt>
                <c:pt idx="45">
                  <c:v>0.926666666666666</c:v>
                </c:pt>
                <c:pt idx="46">
                  <c:v>0.926666666666666</c:v>
                </c:pt>
                <c:pt idx="47">
                  <c:v>0.926666666666666</c:v>
                </c:pt>
                <c:pt idx="48">
                  <c:v>0.926666666666666</c:v>
                </c:pt>
                <c:pt idx="49">
                  <c:v>0.926666666666666</c:v>
                </c:pt>
                <c:pt idx="50">
                  <c:v>0.926666666666666</c:v>
                </c:pt>
                <c:pt idx="51">
                  <c:v>0.926666666666666</c:v>
                </c:pt>
                <c:pt idx="52">
                  <c:v>0.926666666666666</c:v>
                </c:pt>
                <c:pt idx="53">
                  <c:v>0.926666666666666</c:v>
                </c:pt>
                <c:pt idx="54">
                  <c:v>0.926666666666666</c:v>
                </c:pt>
                <c:pt idx="55">
                  <c:v>0.926666666666666</c:v>
                </c:pt>
                <c:pt idx="56">
                  <c:v>0.926666666666666</c:v>
                </c:pt>
                <c:pt idx="57">
                  <c:v>0.926666666666666</c:v>
                </c:pt>
                <c:pt idx="58">
                  <c:v>0.926666666666666</c:v>
                </c:pt>
                <c:pt idx="59">
                  <c:v>0.926666666666666</c:v>
                </c:pt>
                <c:pt idx="60">
                  <c:v>0.926666666666666</c:v>
                </c:pt>
                <c:pt idx="61">
                  <c:v>0.926666666666666</c:v>
                </c:pt>
                <c:pt idx="62">
                  <c:v>0.926666666666666</c:v>
                </c:pt>
                <c:pt idx="63">
                  <c:v>0.926666666666666</c:v>
                </c:pt>
                <c:pt idx="64">
                  <c:v>0.926666666666666</c:v>
                </c:pt>
                <c:pt idx="65">
                  <c:v>0.926666666666666</c:v>
                </c:pt>
                <c:pt idx="66">
                  <c:v>0.926666666666666</c:v>
                </c:pt>
                <c:pt idx="67">
                  <c:v>0.926666666666666</c:v>
                </c:pt>
                <c:pt idx="68">
                  <c:v>0.926666666666666</c:v>
                </c:pt>
                <c:pt idx="69">
                  <c:v>0.926666666666666</c:v>
                </c:pt>
                <c:pt idx="70">
                  <c:v>0.926666666666666</c:v>
                </c:pt>
                <c:pt idx="71">
                  <c:v>0.926666666666666</c:v>
                </c:pt>
                <c:pt idx="72">
                  <c:v>0.926666666666666</c:v>
                </c:pt>
                <c:pt idx="73">
                  <c:v>0.59</c:v>
                </c:pt>
                <c:pt idx="74">
                  <c:v>0.59</c:v>
                </c:pt>
                <c:pt idx="75">
                  <c:v>0.59</c:v>
                </c:pt>
                <c:pt idx="76">
                  <c:v>0.59</c:v>
                </c:pt>
                <c:pt idx="77">
                  <c:v>0.59</c:v>
                </c:pt>
                <c:pt idx="78">
                  <c:v>0.59</c:v>
                </c:pt>
                <c:pt idx="79">
                  <c:v>0.59</c:v>
                </c:pt>
                <c:pt idx="80">
                  <c:v>0.59</c:v>
                </c:pt>
                <c:pt idx="81">
                  <c:v>0.59</c:v>
                </c:pt>
                <c:pt idx="82">
                  <c:v>0.59</c:v>
                </c:pt>
                <c:pt idx="83">
                  <c:v>0.59</c:v>
                </c:pt>
                <c:pt idx="84">
                  <c:v>0.59</c:v>
                </c:pt>
                <c:pt idx="85">
                  <c:v>0.59</c:v>
                </c:pt>
                <c:pt idx="86">
                  <c:v>0.59</c:v>
                </c:pt>
                <c:pt idx="87">
                  <c:v>0.59</c:v>
                </c:pt>
                <c:pt idx="88">
                  <c:v>0.59</c:v>
                </c:pt>
                <c:pt idx="89">
                  <c:v>0.59</c:v>
                </c:pt>
                <c:pt idx="90">
                  <c:v>0.59</c:v>
                </c:pt>
                <c:pt idx="91">
                  <c:v>0.59</c:v>
                </c:pt>
                <c:pt idx="92">
                  <c:v>0.59</c:v>
                </c:pt>
                <c:pt idx="93">
                  <c:v>0.59</c:v>
                </c:pt>
                <c:pt idx="94">
                  <c:v>0.59</c:v>
                </c:pt>
                <c:pt idx="95">
                  <c:v>0.59</c:v>
                </c:pt>
                <c:pt idx="96">
                  <c:v>0.59</c:v>
                </c:pt>
                <c:pt idx="97">
                  <c:v>0.59</c:v>
                </c:pt>
                <c:pt idx="98">
                  <c:v>0.59</c:v>
                </c:pt>
                <c:pt idx="99">
                  <c:v>0.59</c:v>
                </c:pt>
                <c:pt idx="100">
                  <c:v>0.59</c:v>
                </c:pt>
                <c:pt idx="101">
                  <c:v>0.59</c:v>
                </c:pt>
                <c:pt idx="102">
                  <c:v>0.59</c:v>
                </c:pt>
                <c:pt idx="103">
                  <c:v>0.59</c:v>
                </c:pt>
                <c:pt idx="104">
                  <c:v>0.59</c:v>
                </c:pt>
                <c:pt idx="105">
                  <c:v>0.59</c:v>
                </c:pt>
                <c:pt idx="106">
                  <c:v>0.59</c:v>
                </c:pt>
                <c:pt idx="107">
                  <c:v>0.59</c:v>
                </c:pt>
                <c:pt idx="108">
                  <c:v>0.59</c:v>
                </c:pt>
                <c:pt idx="109">
                  <c:v>0.59</c:v>
                </c:pt>
                <c:pt idx="110">
                  <c:v>0.59</c:v>
                </c:pt>
                <c:pt idx="111">
                  <c:v>0.59</c:v>
                </c:pt>
                <c:pt idx="112">
                  <c:v>0.59</c:v>
                </c:pt>
                <c:pt idx="113">
                  <c:v>0.59</c:v>
                </c:pt>
                <c:pt idx="114">
                  <c:v>0.59</c:v>
                </c:pt>
                <c:pt idx="115">
                  <c:v>0.59</c:v>
                </c:pt>
                <c:pt idx="116">
                  <c:v>0.59</c:v>
                </c:pt>
                <c:pt idx="117">
                  <c:v>0.59</c:v>
                </c:pt>
                <c:pt idx="118">
                  <c:v>0.59</c:v>
                </c:pt>
                <c:pt idx="119">
                  <c:v>0.59</c:v>
                </c:pt>
                <c:pt idx="120">
                  <c:v>0.59</c:v>
                </c:pt>
                <c:pt idx="121">
                  <c:v>0.59</c:v>
                </c:pt>
                <c:pt idx="122">
                  <c:v>0.59</c:v>
                </c:pt>
                <c:pt idx="123">
                  <c:v>0.59</c:v>
                </c:pt>
                <c:pt idx="124">
                  <c:v>0.59</c:v>
                </c:pt>
                <c:pt idx="125">
                  <c:v>0.59</c:v>
                </c:pt>
                <c:pt idx="126">
                  <c:v>0.59</c:v>
                </c:pt>
                <c:pt idx="127">
                  <c:v>0.59</c:v>
                </c:pt>
                <c:pt idx="128">
                  <c:v>0.59</c:v>
                </c:pt>
                <c:pt idx="129">
                  <c:v>0.59</c:v>
                </c:pt>
                <c:pt idx="130">
                  <c:v>0.59</c:v>
                </c:pt>
                <c:pt idx="131">
                  <c:v>0.59</c:v>
                </c:pt>
                <c:pt idx="132">
                  <c:v>0.59</c:v>
                </c:pt>
                <c:pt idx="133">
                  <c:v>0.59</c:v>
                </c:pt>
                <c:pt idx="134">
                  <c:v>0.59</c:v>
                </c:pt>
                <c:pt idx="135">
                  <c:v>0.59</c:v>
                </c:pt>
                <c:pt idx="136">
                  <c:v>0.59</c:v>
                </c:pt>
                <c:pt idx="137">
                  <c:v>0.59</c:v>
                </c:pt>
                <c:pt idx="138">
                  <c:v>0.59</c:v>
                </c:pt>
                <c:pt idx="139">
                  <c:v>0.59</c:v>
                </c:pt>
                <c:pt idx="140">
                  <c:v>0.59</c:v>
                </c:pt>
                <c:pt idx="141">
                  <c:v>0.59</c:v>
                </c:pt>
                <c:pt idx="142">
                  <c:v>0.59</c:v>
                </c:pt>
                <c:pt idx="143">
                  <c:v>0.59</c:v>
                </c:pt>
                <c:pt idx="144">
                  <c:v>0.59</c:v>
                </c:pt>
                <c:pt idx="145">
                  <c:v>0.59</c:v>
                </c:pt>
                <c:pt idx="146">
                  <c:v>0.59</c:v>
                </c:pt>
                <c:pt idx="147">
                  <c:v>0.59</c:v>
                </c:pt>
                <c:pt idx="148">
                  <c:v>0.876666666666666</c:v>
                </c:pt>
                <c:pt idx="149">
                  <c:v>0.876666666666666</c:v>
                </c:pt>
                <c:pt idx="150">
                  <c:v>0.876666666666666</c:v>
                </c:pt>
                <c:pt idx="151">
                  <c:v>0.876666666666666</c:v>
                </c:pt>
                <c:pt idx="152">
                  <c:v>0.876666666666666</c:v>
                </c:pt>
                <c:pt idx="153">
                  <c:v>0.876666666666666</c:v>
                </c:pt>
                <c:pt idx="154">
                  <c:v>0.876666666666666</c:v>
                </c:pt>
                <c:pt idx="155">
                  <c:v>0.876666666666666</c:v>
                </c:pt>
                <c:pt idx="156">
                  <c:v>0.876666666666666</c:v>
                </c:pt>
                <c:pt idx="157">
                  <c:v>0.876666666666666</c:v>
                </c:pt>
                <c:pt idx="158">
                  <c:v>0.876666666666666</c:v>
                </c:pt>
                <c:pt idx="159">
                  <c:v>0.876666666666666</c:v>
                </c:pt>
                <c:pt idx="160">
                  <c:v>0.876666666666666</c:v>
                </c:pt>
                <c:pt idx="161">
                  <c:v>0.876666666666666</c:v>
                </c:pt>
                <c:pt idx="162">
                  <c:v>0.876666666666666</c:v>
                </c:pt>
                <c:pt idx="163">
                  <c:v>0.876666666666666</c:v>
                </c:pt>
                <c:pt idx="164">
                  <c:v>0.876666666666666</c:v>
                </c:pt>
                <c:pt idx="165">
                  <c:v>0.876666666666666</c:v>
                </c:pt>
                <c:pt idx="166">
                  <c:v>0.876666666666666</c:v>
                </c:pt>
                <c:pt idx="167">
                  <c:v>0.876666666666666</c:v>
                </c:pt>
                <c:pt idx="168">
                  <c:v>0.876666666666666</c:v>
                </c:pt>
                <c:pt idx="169">
                  <c:v>0.876666666666666</c:v>
                </c:pt>
                <c:pt idx="170">
                  <c:v>0.876666666666666</c:v>
                </c:pt>
                <c:pt idx="171">
                  <c:v>0.876666666666666</c:v>
                </c:pt>
                <c:pt idx="172">
                  <c:v>0.876666666666666</c:v>
                </c:pt>
                <c:pt idx="173">
                  <c:v>0.876666666666666</c:v>
                </c:pt>
                <c:pt idx="174">
                  <c:v>0.876666666666666</c:v>
                </c:pt>
                <c:pt idx="175">
                  <c:v>0.876666666666666</c:v>
                </c:pt>
                <c:pt idx="176">
                  <c:v>0.876666666666666</c:v>
                </c:pt>
                <c:pt idx="177">
                  <c:v>0.876666666666666</c:v>
                </c:pt>
                <c:pt idx="178">
                  <c:v>0.876666666666666</c:v>
                </c:pt>
                <c:pt idx="179">
                  <c:v>0.876666666666666</c:v>
                </c:pt>
                <c:pt idx="180">
                  <c:v>0.876666666666666</c:v>
                </c:pt>
                <c:pt idx="181">
                  <c:v>0.876666666666666</c:v>
                </c:pt>
                <c:pt idx="182">
                  <c:v>0.876666666666666</c:v>
                </c:pt>
                <c:pt idx="183">
                  <c:v>0.876666666666666</c:v>
                </c:pt>
                <c:pt idx="184">
                  <c:v>0.876666666666666</c:v>
                </c:pt>
                <c:pt idx="185">
                  <c:v>0.876666666666666</c:v>
                </c:pt>
                <c:pt idx="186">
                  <c:v>0.876666666666666</c:v>
                </c:pt>
                <c:pt idx="187">
                  <c:v>0.876666666666666</c:v>
                </c:pt>
                <c:pt idx="188">
                  <c:v>0.876666666666666</c:v>
                </c:pt>
                <c:pt idx="189">
                  <c:v>0.876666666666666</c:v>
                </c:pt>
                <c:pt idx="190">
                  <c:v>0.876666666666666</c:v>
                </c:pt>
                <c:pt idx="191">
                  <c:v>0.876666666666666</c:v>
                </c:pt>
                <c:pt idx="192">
                  <c:v>0.876666666666666</c:v>
                </c:pt>
                <c:pt idx="193">
                  <c:v>0.876666666666666</c:v>
                </c:pt>
                <c:pt idx="194">
                  <c:v>0.876666666666666</c:v>
                </c:pt>
                <c:pt idx="195">
                  <c:v>0.876666666666666</c:v>
                </c:pt>
                <c:pt idx="196">
                  <c:v>0.876666666666666</c:v>
                </c:pt>
                <c:pt idx="197">
                  <c:v>0.876666666666666</c:v>
                </c:pt>
                <c:pt idx="198">
                  <c:v>0.876666666666666</c:v>
                </c:pt>
                <c:pt idx="199">
                  <c:v>0.876666666666666</c:v>
                </c:pt>
                <c:pt idx="200">
                  <c:v>0.876666666666666</c:v>
                </c:pt>
                <c:pt idx="201">
                  <c:v>0.876666666666666</c:v>
                </c:pt>
                <c:pt idx="202">
                  <c:v>0.876666666666666</c:v>
                </c:pt>
                <c:pt idx="203">
                  <c:v>0.876666666666666</c:v>
                </c:pt>
                <c:pt idx="204">
                  <c:v>0.876666666666666</c:v>
                </c:pt>
                <c:pt idx="205">
                  <c:v>0.876666666666666</c:v>
                </c:pt>
                <c:pt idx="206">
                  <c:v>0.876666666666666</c:v>
                </c:pt>
                <c:pt idx="207">
                  <c:v>0.876666666666666</c:v>
                </c:pt>
                <c:pt idx="208">
                  <c:v>0.876666666666666</c:v>
                </c:pt>
                <c:pt idx="209">
                  <c:v>0.876666666666666</c:v>
                </c:pt>
                <c:pt idx="210">
                  <c:v>0.876666666666666</c:v>
                </c:pt>
                <c:pt idx="211">
                  <c:v>0.876666666666666</c:v>
                </c:pt>
                <c:pt idx="212">
                  <c:v>0.876666666666666</c:v>
                </c:pt>
                <c:pt idx="213">
                  <c:v>0.876666666666666</c:v>
                </c:pt>
                <c:pt idx="214">
                  <c:v>0.876666666666666</c:v>
                </c:pt>
                <c:pt idx="215">
                  <c:v>0.876666666666666</c:v>
                </c:pt>
                <c:pt idx="216">
                  <c:v>0.876666666666666</c:v>
                </c:pt>
                <c:pt idx="217">
                  <c:v>0.876666666666666</c:v>
                </c:pt>
                <c:pt idx="218">
                  <c:v>0.876666666666666</c:v>
                </c:pt>
                <c:pt idx="219">
                  <c:v>0.876666666666666</c:v>
                </c:pt>
                <c:pt idx="220">
                  <c:v>0.876666666666666</c:v>
                </c:pt>
                <c:pt idx="221">
                  <c:v>0.876666666666666</c:v>
                </c:pt>
                <c:pt idx="222">
                  <c:v>0.876666666666666</c:v>
                </c:pt>
              </c:numCache>
            </c:numRef>
          </c:xVal>
          <c:yVal>
            <c:numRef>
              <c:f>ANOVA_HID!$C$6:$C$230</c:f>
              <c:numCache>
                <c:formatCode>0.000</c:formatCode>
                <c:ptCount val="225"/>
                <c:pt idx="0">
                  <c:v>1.0</c:v>
                </c:pt>
                <c:pt idx="1">
                  <c:v>0.875</c:v>
                </c:pt>
                <c:pt idx="2">
                  <c:v>0.875</c:v>
                </c:pt>
                <c:pt idx="3">
                  <c:v>1.0</c:v>
                </c:pt>
                <c:pt idx="4">
                  <c:v>0.75</c:v>
                </c:pt>
                <c:pt idx="5">
                  <c:v>1.0</c:v>
                </c:pt>
                <c:pt idx="6">
                  <c:v>0.75</c:v>
                </c:pt>
                <c:pt idx="7">
                  <c:v>1.0</c:v>
                </c:pt>
                <c:pt idx="8">
                  <c:v>1.0</c:v>
                </c:pt>
                <c:pt idx="9">
                  <c:v>0.875</c:v>
                </c:pt>
                <c:pt idx="10">
                  <c:v>1.0</c:v>
                </c:pt>
                <c:pt idx="11">
                  <c:v>1.0</c:v>
                </c:pt>
                <c:pt idx="12">
                  <c:v>1.0</c:v>
                </c:pt>
                <c:pt idx="13">
                  <c:v>1.0</c:v>
                </c:pt>
                <c:pt idx="14">
                  <c:v>1.0</c:v>
                </c:pt>
                <c:pt idx="15">
                  <c:v>0.625</c:v>
                </c:pt>
                <c:pt idx="16">
                  <c:v>1.0</c:v>
                </c:pt>
                <c:pt idx="17">
                  <c:v>1.0</c:v>
                </c:pt>
                <c:pt idx="18">
                  <c:v>1.0</c:v>
                </c:pt>
                <c:pt idx="19">
                  <c:v>1.0</c:v>
                </c:pt>
                <c:pt idx="20">
                  <c:v>0.875</c:v>
                </c:pt>
                <c:pt idx="21">
                  <c:v>1.0</c:v>
                </c:pt>
                <c:pt idx="22">
                  <c:v>1.0</c:v>
                </c:pt>
                <c:pt idx="23">
                  <c:v>0.75</c:v>
                </c:pt>
                <c:pt idx="24">
                  <c:v>1.0</c:v>
                </c:pt>
                <c:pt idx="25">
                  <c:v>1.0</c:v>
                </c:pt>
                <c:pt idx="26">
                  <c:v>0.625</c:v>
                </c:pt>
                <c:pt idx="27">
                  <c:v>1.0</c:v>
                </c:pt>
                <c:pt idx="28">
                  <c:v>0.875</c:v>
                </c:pt>
                <c:pt idx="29">
                  <c:v>1.0</c:v>
                </c:pt>
                <c:pt idx="30">
                  <c:v>0.875</c:v>
                </c:pt>
                <c:pt idx="31">
                  <c:v>1.0</c:v>
                </c:pt>
                <c:pt idx="32">
                  <c:v>1.0</c:v>
                </c:pt>
                <c:pt idx="33">
                  <c:v>1.0</c:v>
                </c:pt>
                <c:pt idx="34">
                  <c:v>0.875</c:v>
                </c:pt>
                <c:pt idx="35">
                  <c:v>1.0</c:v>
                </c:pt>
                <c:pt idx="36">
                  <c:v>0.75</c:v>
                </c:pt>
                <c:pt idx="37">
                  <c:v>0.75</c:v>
                </c:pt>
                <c:pt idx="38">
                  <c:v>1.0</c:v>
                </c:pt>
                <c:pt idx="39">
                  <c:v>0.875</c:v>
                </c:pt>
                <c:pt idx="40">
                  <c:v>1.0</c:v>
                </c:pt>
                <c:pt idx="41">
                  <c:v>0.875</c:v>
                </c:pt>
                <c:pt idx="42">
                  <c:v>1.0</c:v>
                </c:pt>
                <c:pt idx="43">
                  <c:v>1.0</c:v>
                </c:pt>
                <c:pt idx="44">
                  <c:v>1.0</c:v>
                </c:pt>
                <c:pt idx="45">
                  <c:v>1.0</c:v>
                </c:pt>
                <c:pt idx="46">
                  <c:v>1.0</c:v>
                </c:pt>
                <c:pt idx="47">
                  <c:v>1.0</c:v>
                </c:pt>
                <c:pt idx="48">
                  <c:v>1.0</c:v>
                </c:pt>
                <c:pt idx="49">
                  <c:v>0.75</c:v>
                </c:pt>
                <c:pt idx="50">
                  <c:v>1.0</c:v>
                </c:pt>
                <c:pt idx="51">
                  <c:v>1.0</c:v>
                </c:pt>
                <c:pt idx="52">
                  <c:v>1.0</c:v>
                </c:pt>
                <c:pt idx="53">
                  <c:v>0.75</c:v>
                </c:pt>
                <c:pt idx="54">
                  <c:v>0.875</c:v>
                </c:pt>
                <c:pt idx="55">
                  <c:v>1.0</c:v>
                </c:pt>
                <c:pt idx="56">
                  <c:v>1.0</c:v>
                </c:pt>
                <c:pt idx="57">
                  <c:v>1.0</c:v>
                </c:pt>
                <c:pt idx="58">
                  <c:v>1.0</c:v>
                </c:pt>
                <c:pt idx="59">
                  <c:v>0.375</c:v>
                </c:pt>
                <c:pt idx="60">
                  <c:v>1.0</c:v>
                </c:pt>
                <c:pt idx="61">
                  <c:v>1.0</c:v>
                </c:pt>
                <c:pt idx="62">
                  <c:v>1.0</c:v>
                </c:pt>
                <c:pt idx="63">
                  <c:v>0.875</c:v>
                </c:pt>
                <c:pt idx="64">
                  <c:v>1.0</c:v>
                </c:pt>
                <c:pt idx="65">
                  <c:v>0.875</c:v>
                </c:pt>
                <c:pt idx="66">
                  <c:v>1.0</c:v>
                </c:pt>
                <c:pt idx="67">
                  <c:v>0.75</c:v>
                </c:pt>
                <c:pt idx="68">
                  <c:v>1.0</c:v>
                </c:pt>
                <c:pt idx="69">
                  <c:v>1.0</c:v>
                </c:pt>
                <c:pt idx="70">
                  <c:v>1.0</c:v>
                </c:pt>
                <c:pt idx="71">
                  <c:v>1.0</c:v>
                </c:pt>
                <c:pt idx="72">
                  <c:v>1.0</c:v>
                </c:pt>
                <c:pt idx="73">
                  <c:v>0.75</c:v>
                </c:pt>
                <c:pt idx="74">
                  <c:v>0.375</c:v>
                </c:pt>
                <c:pt idx="75">
                  <c:v>0.25</c:v>
                </c:pt>
                <c:pt idx="76">
                  <c:v>0.375</c:v>
                </c:pt>
                <c:pt idx="77">
                  <c:v>0.5</c:v>
                </c:pt>
                <c:pt idx="78">
                  <c:v>0.375</c:v>
                </c:pt>
                <c:pt idx="79">
                  <c:v>0.625</c:v>
                </c:pt>
                <c:pt idx="80">
                  <c:v>0.625</c:v>
                </c:pt>
                <c:pt idx="81">
                  <c:v>0.625</c:v>
                </c:pt>
                <c:pt idx="82">
                  <c:v>0.625</c:v>
                </c:pt>
                <c:pt idx="83">
                  <c:v>0.125</c:v>
                </c:pt>
                <c:pt idx="84">
                  <c:v>0.375</c:v>
                </c:pt>
                <c:pt idx="85">
                  <c:v>0.75</c:v>
                </c:pt>
                <c:pt idx="86">
                  <c:v>0.75</c:v>
                </c:pt>
                <c:pt idx="87">
                  <c:v>0.75</c:v>
                </c:pt>
                <c:pt idx="88">
                  <c:v>0.75</c:v>
                </c:pt>
                <c:pt idx="89">
                  <c:v>0.625</c:v>
                </c:pt>
                <c:pt idx="90">
                  <c:v>0.375</c:v>
                </c:pt>
                <c:pt idx="91">
                  <c:v>1.0</c:v>
                </c:pt>
                <c:pt idx="92">
                  <c:v>0.625</c:v>
                </c:pt>
                <c:pt idx="93">
                  <c:v>0.25</c:v>
                </c:pt>
                <c:pt idx="94">
                  <c:v>0.875</c:v>
                </c:pt>
                <c:pt idx="95">
                  <c:v>0.25</c:v>
                </c:pt>
                <c:pt idx="96">
                  <c:v>0.625</c:v>
                </c:pt>
                <c:pt idx="97">
                  <c:v>0.5</c:v>
                </c:pt>
                <c:pt idx="98">
                  <c:v>0.75</c:v>
                </c:pt>
                <c:pt idx="99">
                  <c:v>0.625</c:v>
                </c:pt>
                <c:pt idx="100">
                  <c:v>0.625</c:v>
                </c:pt>
                <c:pt idx="101">
                  <c:v>0.625</c:v>
                </c:pt>
                <c:pt idx="102">
                  <c:v>0.625</c:v>
                </c:pt>
                <c:pt idx="103">
                  <c:v>0.375</c:v>
                </c:pt>
                <c:pt idx="104">
                  <c:v>0.625</c:v>
                </c:pt>
                <c:pt idx="105">
                  <c:v>0.375</c:v>
                </c:pt>
                <c:pt idx="106">
                  <c:v>0.75</c:v>
                </c:pt>
                <c:pt idx="107">
                  <c:v>0.75</c:v>
                </c:pt>
                <c:pt idx="108">
                  <c:v>1.0</c:v>
                </c:pt>
                <c:pt idx="109">
                  <c:v>0.375</c:v>
                </c:pt>
                <c:pt idx="110">
                  <c:v>0.75</c:v>
                </c:pt>
                <c:pt idx="111">
                  <c:v>1.0</c:v>
                </c:pt>
                <c:pt idx="112">
                  <c:v>1.0</c:v>
                </c:pt>
                <c:pt idx="113">
                  <c:v>0.125</c:v>
                </c:pt>
                <c:pt idx="114">
                  <c:v>0.75</c:v>
                </c:pt>
                <c:pt idx="115">
                  <c:v>0.25</c:v>
                </c:pt>
                <c:pt idx="116">
                  <c:v>0.75</c:v>
                </c:pt>
                <c:pt idx="117">
                  <c:v>0.25</c:v>
                </c:pt>
                <c:pt idx="118">
                  <c:v>0.375</c:v>
                </c:pt>
                <c:pt idx="119">
                  <c:v>0.5</c:v>
                </c:pt>
                <c:pt idx="120">
                  <c:v>0.375</c:v>
                </c:pt>
                <c:pt idx="121">
                  <c:v>0.5</c:v>
                </c:pt>
                <c:pt idx="122">
                  <c:v>0.625</c:v>
                </c:pt>
                <c:pt idx="123">
                  <c:v>0.25</c:v>
                </c:pt>
                <c:pt idx="124">
                  <c:v>0.625</c:v>
                </c:pt>
                <c:pt idx="125">
                  <c:v>0.625</c:v>
                </c:pt>
                <c:pt idx="126">
                  <c:v>0.5</c:v>
                </c:pt>
                <c:pt idx="127">
                  <c:v>0.5</c:v>
                </c:pt>
                <c:pt idx="128">
                  <c:v>0.875</c:v>
                </c:pt>
                <c:pt idx="129">
                  <c:v>0.375</c:v>
                </c:pt>
                <c:pt idx="130">
                  <c:v>0.375</c:v>
                </c:pt>
                <c:pt idx="131">
                  <c:v>0.625</c:v>
                </c:pt>
                <c:pt idx="132">
                  <c:v>0.5</c:v>
                </c:pt>
                <c:pt idx="133">
                  <c:v>0.5</c:v>
                </c:pt>
                <c:pt idx="134">
                  <c:v>0.5</c:v>
                </c:pt>
                <c:pt idx="135">
                  <c:v>0.875</c:v>
                </c:pt>
                <c:pt idx="136">
                  <c:v>0.75</c:v>
                </c:pt>
                <c:pt idx="137">
                  <c:v>0.5</c:v>
                </c:pt>
                <c:pt idx="138">
                  <c:v>0.75</c:v>
                </c:pt>
                <c:pt idx="139">
                  <c:v>0.875</c:v>
                </c:pt>
                <c:pt idx="140">
                  <c:v>1.0</c:v>
                </c:pt>
                <c:pt idx="141">
                  <c:v>0.875</c:v>
                </c:pt>
                <c:pt idx="142">
                  <c:v>0.375</c:v>
                </c:pt>
                <c:pt idx="143">
                  <c:v>0.5</c:v>
                </c:pt>
                <c:pt idx="144">
                  <c:v>0.75</c:v>
                </c:pt>
                <c:pt idx="145">
                  <c:v>0.5</c:v>
                </c:pt>
                <c:pt idx="146">
                  <c:v>0.75</c:v>
                </c:pt>
                <c:pt idx="147">
                  <c:v>1.0</c:v>
                </c:pt>
                <c:pt idx="148">
                  <c:v>0.875</c:v>
                </c:pt>
                <c:pt idx="149">
                  <c:v>0.625</c:v>
                </c:pt>
                <c:pt idx="150">
                  <c:v>0.625</c:v>
                </c:pt>
                <c:pt idx="151">
                  <c:v>0.75</c:v>
                </c:pt>
                <c:pt idx="152">
                  <c:v>0.875</c:v>
                </c:pt>
                <c:pt idx="153">
                  <c:v>0.875</c:v>
                </c:pt>
                <c:pt idx="154">
                  <c:v>0.875</c:v>
                </c:pt>
                <c:pt idx="155">
                  <c:v>0.75</c:v>
                </c:pt>
                <c:pt idx="156">
                  <c:v>0.75</c:v>
                </c:pt>
                <c:pt idx="157">
                  <c:v>0.875</c:v>
                </c:pt>
                <c:pt idx="158">
                  <c:v>0.625</c:v>
                </c:pt>
                <c:pt idx="159">
                  <c:v>0.75</c:v>
                </c:pt>
                <c:pt idx="160">
                  <c:v>1.0</c:v>
                </c:pt>
                <c:pt idx="161">
                  <c:v>0.875</c:v>
                </c:pt>
                <c:pt idx="162">
                  <c:v>1.0</c:v>
                </c:pt>
                <c:pt idx="163">
                  <c:v>0.75</c:v>
                </c:pt>
                <c:pt idx="164">
                  <c:v>1.0</c:v>
                </c:pt>
                <c:pt idx="165">
                  <c:v>0.75</c:v>
                </c:pt>
                <c:pt idx="166">
                  <c:v>1.0</c:v>
                </c:pt>
                <c:pt idx="167">
                  <c:v>0.875</c:v>
                </c:pt>
                <c:pt idx="168">
                  <c:v>0.875</c:v>
                </c:pt>
                <c:pt idx="169">
                  <c:v>0.875</c:v>
                </c:pt>
                <c:pt idx="170">
                  <c:v>0.75</c:v>
                </c:pt>
                <c:pt idx="171">
                  <c:v>1.0</c:v>
                </c:pt>
                <c:pt idx="172">
                  <c:v>1.0</c:v>
                </c:pt>
                <c:pt idx="173">
                  <c:v>0.75</c:v>
                </c:pt>
                <c:pt idx="174">
                  <c:v>0.875</c:v>
                </c:pt>
                <c:pt idx="175">
                  <c:v>1.0</c:v>
                </c:pt>
                <c:pt idx="176">
                  <c:v>0.875</c:v>
                </c:pt>
                <c:pt idx="177">
                  <c:v>1.0</c:v>
                </c:pt>
                <c:pt idx="178">
                  <c:v>0.875</c:v>
                </c:pt>
                <c:pt idx="179">
                  <c:v>0.875</c:v>
                </c:pt>
                <c:pt idx="180">
                  <c:v>0.875</c:v>
                </c:pt>
                <c:pt idx="181">
                  <c:v>0.75</c:v>
                </c:pt>
                <c:pt idx="182">
                  <c:v>1.0</c:v>
                </c:pt>
                <c:pt idx="183">
                  <c:v>1.0</c:v>
                </c:pt>
                <c:pt idx="184">
                  <c:v>0.875</c:v>
                </c:pt>
                <c:pt idx="185">
                  <c:v>1.0</c:v>
                </c:pt>
                <c:pt idx="186">
                  <c:v>0.875</c:v>
                </c:pt>
                <c:pt idx="187">
                  <c:v>0.875</c:v>
                </c:pt>
                <c:pt idx="188">
                  <c:v>0.5</c:v>
                </c:pt>
                <c:pt idx="189">
                  <c:v>0.875</c:v>
                </c:pt>
                <c:pt idx="190">
                  <c:v>1.0</c:v>
                </c:pt>
                <c:pt idx="191">
                  <c:v>1.0</c:v>
                </c:pt>
                <c:pt idx="192">
                  <c:v>1.0</c:v>
                </c:pt>
                <c:pt idx="193">
                  <c:v>0.875</c:v>
                </c:pt>
                <c:pt idx="194">
                  <c:v>1.0</c:v>
                </c:pt>
                <c:pt idx="195">
                  <c:v>1.0</c:v>
                </c:pt>
                <c:pt idx="196">
                  <c:v>0.875</c:v>
                </c:pt>
                <c:pt idx="197">
                  <c:v>1.0</c:v>
                </c:pt>
                <c:pt idx="198">
                  <c:v>0.75</c:v>
                </c:pt>
                <c:pt idx="199">
                  <c:v>0.75</c:v>
                </c:pt>
                <c:pt idx="200">
                  <c:v>0.875</c:v>
                </c:pt>
                <c:pt idx="201">
                  <c:v>1.0</c:v>
                </c:pt>
                <c:pt idx="202">
                  <c:v>1.0</c:v>
                </c:pt>
                <c:pt idx="203">
                  <c:v>1.0</c:v>
                </c:pt>
                <c:pt idx="204">
                  <c:v>1.0</c:v>
                </c:pt>
                <c:pt idx="205">
                  <c:v>1.0</c:v>
                </c:pt>
                <c:pt idx="206">
                  <c:v>0.875</c:v>
                </c:pt>
                <c:pt idx="207">
                  <c:v>1.0</c:v>
                </c:pt>
                <c:pt idx="208">
                  <c:v>0.875</c:v>
                </c:pt>
                <c:pt idx="209">
                  <c:v>0.625</c:v>
                </c:pt>
                <c:pt idx="210">
                  <c:v>0.75</c:v>
                </c:pt>
                <c:pt idx="211">
                  <c:v>1.0</c:v>
                </c:pt>
                <c:pt idx="212">
                  <c:v>1.0</c:v>
                </c:pt>
                <c:pt idx="213">
                  <c:v>0.75</c:v>
                </c:pt>
                <c:pt idx="214">
                  <c:v>1.0</c:v>
                </c:pt>
                <c:pt idx="215">
                  <c:v>0.75</c:v>
                </c:pt>
                <c:pt idx="216">
                  <c:v>0.875</c:v>
                </c:pt>
                <c:pt idx="217">
                  <c:v>0.875</c:v>
                </c:pt>
                <c:pt idx="218">
                  <c:v>0.75</c:v>
                </c:pt>
                <c:pt idx="219">
                  <c:v>1.0</c:v>
                </c:pt>
                <c:pt idx="220">
                  <c:v>0.875</c:v>
                </c:pt>
                <c:pt idx="221">
                  <c:v>0.75</c:v>
                </c:pt>
                <c:pt idx="222">
                  <c:v>1.0</c:v>
                </c:pt>
              </c:numCache>
            </c:numRef>
          </c:yVal>
          <c:smooth val="0"/>
        </c:ser>
        <c:ser>
          <c:idx val="1"/>
          <c:order val="1"/>
          <c:tx>
            <c:v>Alpha</c:v>
          </c:tx>
          <c:spPr>
            <a:ln w="25400">
              <a:noFill/>
            </a:ln>
            <a:effectLst/>
          </c:spPr>
          <c:marker>
            <c:symbol val="circle"/>
            <c:size val="3"/>
            <c:spPr>
              <a:solidFill>
                <a:srgbClr val="FF0000"/>
              </a:solidFill>
              <a:ln w="0">
                <a:solidFill>
                  <a:srgbClr val="FF0000"/>
                </a:solidFill>
                <a:prstDash val="solid"/>
              </a:ln>
            </c:spPr>
          </c:marker>
          <c:xVal>
            <c:numLit>
              <c:formatCode>General</c:formatCode>
              <c:ptCount val="1"/>
              <c:pt idx="0">
                <c:v>0.926666666666666</c:v>
              </c:pt>
            </c:numLit>
          </c:xVal>
          <c:yVal>
            <c:numLit>
              <c:formatCode>General</c:formatCode>
              <c:ptCount val="1"/>
              <c:pt idx="0">
                <c:v>0.875</c:v>
              </c:pt>
            </c:numLit>
          </c:yVal>
          <c:smooth val="0"/>
        </c:ser>
        <c:ser>
          <c:idx val="2"/>
          <c:order val="2"/>
          <c:tx>
            <c:v>Brightness</c:v>
          </c:tx>
          <c:spPr>
            <a:ln w="25400">
              <a:noFill/>
            </a:ln>
            <a:effectLst/>
          </c:spPr>
          <c:marker>
            <c:symbol val="circle"/>
            <c:size val="3"/>
            <c:spPr>
              <a:solidFill>
                <a:srgbClr val="3266FF"/>
              </a:solidFill>
              <a:ln w="0">
                <a:solidFill>
                  <a:srgbClr val="3266FF"/>
                </a:solidFill>
                <a:prstDash val="solid"/>
              </a:ln>
            </c:spPr>
          </c:marker>
          <c:xVal>
            <c:numLit>
              <c:formatCode>General</c:formatCode>
              <c:ptCount val="1"/>
              <c:pt idx="0">
                <c:v>0.59</c:v>
              </c:pt>
            </c:numLit>
          </c:xVal>
          <c:yVal>
            <c:numLit>
              <c:formatCode>General</c:formatCode>
              <c:ptCount val="1"/>
              <c:pt idx="0">
                <c:v>0.375</c:v>
              </c:pt>
            </c:numLit>
          </c:yVal>
          <c:smooth val="0"/>
        </c:ser>
        <c:ser>
          <c:idx val="3"/>
          <c:order val="3"/>
          <c:tx>
            <c:v>Saturation</c:v>
          </c:tx>
          <c:spPr>
            <a:ln w="25400">
              <a:noFill/>
            </a:ln>
            <a:effectLst/>
          </c:spPr>
          <c:marker>
            <c:symbol val="circle"/>
            <c:size val="3"/>
            <c:spPr>
              <a:solidFill>
                <a:srgbClr val="007800"/>
              </a:solidFill>
              <a:ln w="0">
                <a:solidFill>
                  <a:srgbClr val="007800"/>
                </a:solidFill>
                <a:prstDash val="solid"/>
              </a:ln>
            </c:spPr>
          </c:marker>
          <c:xVal>
            <c:numLit>
              <c:formatCode>General</c:formatCode>
              <c:ptCount val="1"/>
              <c:pt idx="0">
                <c:v>0.876666666666666</c:v>
              </c:pt>
            </c:numLit>
          </c:xVal>
          <c:yVal>
            <c:numLit>
              <c:formatCode>General</c:formatCode>
              <c:ptCount val="1"/>
              <c:pt idx="0">
                <c:v>0.75</c:v>
              </c:pt>
            </c:numLit>
          </c:yVal>
          <c:smooth val="0"/>
        </c:ser>
        <c:ser>
          <c:idx val="4"/>
          <c:order val="4"/>
          <c:spPr>
            <a:ln w="12700">
              <a:solidFill>
                <a:srgbClr val="C0C0C0"/>
              </a:solidFill>
              <a:prstDash val="solid"/>
            </a:ln>
            <a:effectLst/>
          </c:spPr>
          <c:marker>
            <c:symbol val="none"/>
          </c:marker>
          <c:xVal>
            <c:numRef>
              <c:f>ANOVA_HID1!$B$1:$B$70</c:f>
              <c:numCache>
                <c:formatCode>General</c:formatCode>
                <c:ptCount val="70"/>
                <c:pt idx="0">
                  <c:v>0.576533333333334</c:v>
                </c:pt>
                <c:pt idx="1">
                  <c:v>0.584293719806764</c:v>
                </c:pt>
                <c:pt idx="2">
                  <c:v>0.592054106280194</c:v>
                </c:pt>
                <c:pt idx="3">
                  <c:v>0.599814492753624</c:v>
                </c:pt>
                <c:pt idx="4">
                  <c:v>0.607574879227053</c:v>
                </c:pt>
                <c:pt idx="5">
                  <c:v>0.615335265700483</c:v>
                </c:pt>
                <c:pt idx="6">
                  <c:v>0.623095652173913</c:v>
                </c:pt>
                <c:pt idx="7">
                  <c:v>0.630856038647343</c:v>
                </c:pt>
                <c:pt idx="8">
                  <c:v>0.638616425120773</c:v>
                </c:pt>
                <c:pt idx="9">
                  <c:v>0.646376811594203</c:v>
                </c:pt>
                <c:pt idx="10">
                  <c:v>0.654137198067633</c:v>
                </c:pt>
                <c:pt idx="11">
                  <c:v>0.661897584541063</c:v>
                </c:pt>
                <c:pt idx="12">
                  <c:v>0.669657971014493</c:v>
                </c:pt>
                <c:pt idx="13">
                  <c:v>0.677418357487923</c:v>
                </c:pt>
                <c:pt idx="14">
                  <c:v>0.685178743961352</c:v>
                </c:pt>
                <c:pt idx="15">
                  <c:v>0.692939130434782</c:v>
                </c:pt>
                <c:pt idx="16">
                  <c:v>0.700699516908212</c:v>
                </c:pt>
                <c:pt idx="17">
                  <c:v>0.708459903381642</c:v>
                </c:pt>
                <c:pt idx="18">
                  <c:v>0.716220289855072</c:v>
                </c:pt>
                <c:pt idx="19">
                  <c:v>0.723980676328502</c:v>
                </c:pt>
                <c:pt idx="20">
                  <c:v>0.731741062801932</c:v>
                </c:pt>
                <c:pt idx="21">
                  <c:v>0.739501449275362</c:v>
                </c:pt>
                <c:pt idx="22">
                  <c:v>0.747261835748792</c:v>
                </c:pt>
                <c:pt idx="23">
                  <c:v>0.755022222222222</c:v>
                </c:pt>
                <c:pt idx="24">
                  <c:v>0.762782608695652</c:v>
                </c:pt>
                <c:pt idx="25">
                  <c:v>0.770542995169081</c:v>
                </c:pt>
                <c:pt idx="26">
                  <c:v>0.778303381642511</c:v>
                </c:pt>
                <c:pt idx="27">
                  <c:v>0.786063768115941</c:v>
                </c:pt>
                <c:pt idx="28">
                  <c:v>0.793824154589371</c:v>
                </c:pt>
                <c:pt idx="29">
                  <c:v>0.801584541062801</c:v>
                </c:pt>
                <c:pt idx="30">
                  <c:v>0.809344927536231</c:v>
                </c:pt>
                <c:pt idx="31">
                  <c:v>0.817105314009661</c:v>
                </c:pt>
                <c:pt idx="32">
                  <c:v>0.824865700483091</c:v>
                </c:pt>
                <c:pt idx="33">
                  <c:v>0.832626086956521</c:v>
                </c:pt>
                <c:pt idx="34">
                  <c:v>0.840386473429951</c:v>
                </c:pt>
                <c:pt idx="35">
                  <c:v>0.848146859903381</c:v>
                </c:pt>
                <c:pt idx="36">
                  <c:v>0.85590724637681</c:v>
                </c:pt>
                <c:pt idx="37">
                  <c:v>0.86366763285024</c:v>
                </c:pt>
                <c:pt idx="38">
                  <c:v>0.87142801932367</c:v>
                </c:pt>
                <c:pt idx="39">
                  <c:v>0.8791884057971</c:v>
                </c:pt>
                <c:pt idx="40">
                  <c:v>0.88694879227053</c:v>
                </c:pt>
                <c:pt idx="41">
                  <c:v>0.89470917874396</c:v>
                </c:pt>
                <c:pt idx="42">
                  <c:v>0.90246956521739</c:v>
                </c:pt>
                <c:pt idx="43">
                  <c:v>0.91022995169082</c:v>
                </c:pt>
                <c:pt idx="44">
                  <c:v>0.91799033816425</c:v>
                </c:pt>
                <c:pt idx="45">
                  <c:v>0.925750724637679</c:v>
                </c:pt>
                <c:pt idx="46">
                  <c:v>0.933511111111109</c:v>
                </c:pt>
                <c:pt idx="47">
                  <c:v>0.941271497584539</c:v>
                </c:pt>
                <c:pt idx="48">
                  <c:v>0.949031884057969</c:v>
                </c:pt>
                <c:pt idx="49">
                  <c:v>0.956792270531399</c:v>
                </c:pt>
                <c:pt idx="50">
                  <c:v>0.964552657004829</c:v>
                </c:pt>
                <c:pt idx="51">
                  <c:v>0.972313043478259</c:v>
                </c:pt>
                <c:pt idx="52">
                  <c:v>0.980073429951689</c:v>
                </c:pt>
                <c:pt idx="53">
                  <c:v>0.987833816425119</c:v>
                </c:pt>
                <c:pt idx="54">
                  <c:v>0.995594202898549</c:v>
                </c:pt>
                <c:pt idx="55">
                  <c:v>1.003354589371978</c:v>
                </c:pt>
                <c:pt idx="56">
                  <c:v>1.011114975845408</c:v>
                </c:pt>
                <c:pt idx="57">
                  <c:v>1.018875362318838</c:v>
                </c:pt>
                <c:pt idx="58">
                  <c:v>1.026635748792268</c:v>
                </c:pt>
                <c:pt idx="59">
                  <c:v>1.034396135265698</c:v>
                </c:pt>
                <c:pt idx="60">
                  <c:v>1.042156521739128</c:v>
                </c:pt>
                <c:pt idx="61">
                  <c:v>1.049916908212558</c:v>
                </c:pt>
                <c:pt idx="62">
                  <c:v>1.057677294685988</c:v>
                </c:pt>
                <c:pt idx="63">
                  <c:v>1.065437681159418</c:v>
                </c:pt>
                <c:pt idx="64">
                  <c:v>1.073198067632848</c:v>
                </c:pt>
                <c:pt idx="65">
                  <c:v>1.080958454106277</c:v>
                </c:pt>
                <c:pt idx="66">
                  <c:v>1.088718840579707</c:v>
                </c:pt>
                <c:pt idx="67">
                  <c:v>1.096479227053137</c:v>
                </c:pt>
                <c:pt idx="68">
                  <c:v>1.104239613526567</c:v>
                </c:pt>
                <c:pt idx="69">
                  <c:v>1.111999999999997</c:v>
                </c:pt>
              </c:numCache>
            </c:numRef>
          </c:xVal>
          <c:yVal>
            <c:numRef>
              <c:f>ANOVA_HID1!$C$1:$C$70</c:f>
              <c:numCache>
                <c:formatCode>General</c:formatCode>
                <c:ptCount val="70"/>
                <c:pt idx="0">
                  <c:v>0.253777361514435</c:v>
                </c:pt>
                <c:pt idx="1">
                  <c:v>0.26162919089558</c:v>
                </c:pt>
                <c:pt idx="2">
                  <c:v>0.269477780112107</c:v>
                </c:pt>
                <c:pt idx="3">
                  <c:v>0.277323126505421</c:v>
                </c:pt>
                <c:pt idx="4">
                  <c:v>0.285165227511919</c:v>
                </c:pt>
                <c:pt idx="5">
                  <c:v>0.293004080663377</c:v>
                </c:pt>
                <c:pt idx="6">
                  <c:v>0.300839683587317</c:v>
                </c:pt>
                <c:pt idx="7">
                  <c:v>0.308672034007364</c:v>
                </c:pt>
                <c:pt idx="8">
                  <c:v>0.316501129743586</c:v>
                </c:pt>
                <c:pt idx="9">
                  <c:v>0.324326968712825</c:v>
                </c:pt>
                <c:pt idx="10">
                  <c:v>0.332149548929011</c:v>
                </c:pt>
                <c:pt idx="11">
                  <c:v>0.339968868503456</c:v>
                </c:pt>
                <c:pt idx="12">
                  <c:v>0.347784925645148</c:v>
                </c:pt>
                <c:pt idx="13">
                  <c:v>0.355597718661013</c:v>
                </c:pt>
                <c:pt idx="14">
                  <c:v>0.36340724595618</c:v>
                </c:pt>
                <c:pt idx="15">
                  <c:v>0.371213506034215</c:v>
                </c:pt>
                <c:pt idx="16">
                  <c:v>0.379016497497355</c:v>
                </c:pt>
                <c:pt idx="17">
                  <c:v>0.386816219046716</c:v>
                </c:pt>
                <c:pt idx="18">
                  <c:v>0.39461266948249</c:v>
                </c:pt>
                <c:pt idx="19">
                  <c:v>0.402405847704132</c:v>
                </c:pt>
                <c:pt idx="20">
                  <c:v>0.410195752710523</c:v>
                </c:pt>
                <c:pt idx="21">
                  <c:v>0.417982383600125</c:v>
                </c:pt>
                <c:pt idx="22">
                  <c:v>0.42576573957112</c:v>
                </c:pt>
                <c:pt idx="23">
                  <c:v>0.433545819921528</c:v>
                </c:pt>
                <c:pt idx="24">
                  <c:v>0.441322624049318</c:v>
                </c:pt>
                <c:pt idx="25">
                  <c:v>0.449096151452498</c:v>
                </c:pt>
                <c:pt idx="26">
                  <c:v>0.456866401729192</c:v>
                </c:pt>
                <c:pt idx="27">
                  <c:v>0.464633374577703</c:v>
                </c:pt>
                <c:pt idx="28">
                  <c:v>0.472397069796557</c:v>
                </c:pt>
                <c:pt idx="29">
                  <c:v>0.480157487284536</c:v>
                </c:pt>
                <c:pt idx="30">
                  <c:v>0.487914627040689</c:v>
                </c:pt>
                <c:pt idx="31">
                  <c:v>0.49566848916434</c:v>
                </c:pt>
                <c:pt idx="32">
                  <c:v>0.503419073855064</c:v>
                </c:pt>
                <c:pt idx="33">
                  <c:v>0.511166381412663</c:v>
                </c:pt>
                <c:pt idx="34">
                  <c:v>0.518910412237118</c:v>
                </c:pt>
                <c:pt idx="35">
                  <c:v>0.526651166828525</c:v>
                </c:pt>
                <c:pt idx="36">
                  <c:v>0.534388645787024</c:v>
                </c:pt>
                <c:pt idx="37">
                  <c:v>0.542122849812703</c:v>
                </c:pt>
                <c:pt idx="38">
                  <c:v>0.549853779705495</c:v>
                </c:pt>
                <c:pt idx="39">
                  <c:v>0.55758143636505</c:v>
                </c:pt>
                <c:pt idx="40">
                  <c:v>0.565305820790603</c:v>
                </c:pt>
                <c:pt idx="41">
                  <c:v>0.573026934080821</c:v>
                </c:pt>
                <c:pt idx="42">
                  <c:v>0.580744777433634</c:v>
                </c:pt>
                <c:pt idx="43">
                  <c:v>0.588459352146052</c:v>
                </c:pt>
                <c:pt idx="44">
                  <c:v>0.596170659613971</c:v>
                </c:pt>
                <c:pt idx="45">
                  <c:v>0.603878701331957</c:v>
                </c:pt>
                <c:pt idx="46">
                  <c:v>0.611583478893023</c:v>
                </c:pt>
                <c:pt idx="47">
                  <c:v>0.619284993988385</c:v>
                </c:pt>
                <c:pt idx="48">
                  <c:v>0.626983248407206</c:v>
                </c:pt>
                <c:pt idx="49">
                  <c:v>0.634678244036325</c:v>
                </c:pt>
                <c:pt idx="50">
                  <c:v>0.642369982859975</c:v>
                </c:pt>
                <c:pt idx="51">
                  <c:v>0.650058466959478</c:v>
                </c:pt>
                <c:pt idx="52">
                  <c:v>0.657743698512938</c:v>
                </c:pt>
                <c:pt idx="53">
                  <c:v>0.665425679794908</c:v>
                </c:pt>
                <c:pt idx="54">
                  <c:v>0.67310441317605</c:v>
                </c:pt>
                <c:pt idx="55">
                  <c:v>0.680779901122781</c:v>
                </c:pt>
                <c:pt idx="56">
                  <c:v>0.688452146196901</c:v>
                </c:pt>
                <c:pt idx="57">
                  <c:v>0.696121151055212</c:v>
                </c:pt>
                <c:pt idx="58">
                  <c:v>0.703786918449121</c:v>
                </c:pt>
                <c:pt idx="59">
                  <c:v>0.711449451224229</c:v>
                </c:pt>
                <c:pt idx="60">
                  <c:v>0.719108752319911</c:v>
                </c:pt>
                <c:pt idx="61">
                  <c:v>0.726764824768877</c:v>
                </c:pt>
                <c:pt idx="62">
                  <c:v>0.734417671696724</c:v>
                </c:pt>
                <c:pt idx="63">
                  <c:v>0.742067296321475</c:v>
                </c:pt>
                <c:pt idx="64">
                  <c:v>0.749713701953103</c:v>
                </c:pt>
                <c:pt idx="65">
                  <c:v>0.757356891993046</c:v>
                </c:pt>
                <c:pt idx="66">
                  <c:v>0.764996869933708</c:v>
                </c:pt>
                <c:pt idx="67">
                  <c:v>0.772633639357946</c:v>
                </c:pt>
                <c:pt idx="68">
                  <c:v>0.780267203938548</c:v>
                </c:pt>
                <c:pt idx="69">
                  <c:v>0.787897567437697</c:v>
                </c:pt>
              </c:numCache>
            </c:numRef>
          </c:yVal>
          <c:smooth val="0"/>
        </c:ser>
        <c:ser>
          <c:idx val="5"/>
          <c:order val="5"/>
          <c:spPr>
            <a:ln w="12700">
              <a:solidFill>
                <a:srgbClr val="C0C0C0"/>
              </a:solidFill>
              <a:prstDash val="solid"/>
            </a:ln>
            <a:effectLst/>
          </c:spPr>
          <c:marker>
            <c:symbol val="none"/>
          </c:marker>
          <c:xVal>
            <c:numRef>
              <c:f>ANOVA_HID2!$B$1:$B$70</c:f>
              <c:numCache>
                <c:formatCode>General</c:formatCode>
                <c:ptCount val="70"/>
                <c:pt idx="0">
                  <c:v>0.472</c:v>
                </c:pt>
                <c:pt idx="1">
                  <c:v>0.481275362318841</c:v>
                </c:pt>
                <c:pt idx="2">
                  <c:v>0.490550724637681</c:v>
                </c:pt>
                <c:pt idx="3">
                  <c:v>0.499826086956522</c:v>
                </c:pt>
                <c:pt idx="4">
                  <c:v>0.509101449275362</c:v>
                </c:pt>
                <c:pt idx="5">
                  <c:v>0.518376811594203</c:v>
                </c:pt>
                <c:pt idx="6">
                  <c:v>0.527652173913044</c:v>
                </c:pt>
                <c:pt idx="7">
                  <c:v>0.536927536231884</c:v>
                </c:pt>
                <c:pt idx="8">
                  <c:v>0.546202898550725</c:v>
                </c:pt>
                <c:pt idx="9">
                  <c:v>0.555478260869565</c:v>
                </c:pt>
                <c:pt idx="10">
                  <c:v>0.564753623188406</c:v>
                </c:pt>
                <c:pt idx="11">
                  <c:v>0.574028985507247</c:v>
                </c:pt>
                <c:pt idx="12">
                  <c:v>0.583304347826087</c:v>
                </c:pt>
                <c:pt idx="13">
                  <c:v>0.592579710144928</c:v>
                </c:pt>
                <c:pt idx="14">
                  <c:v>0.601855072463768</c:v>
                </c:pt>
                <c:pt idx="15">
                  <c:v>0.611130434782609</c:v>
                </c:pt>
                <c:pt idx="16">
                  <c:v>0.62040579710145</c:v>
                </c:pt>
                <c:pt idx="17">
                  <c:v>0.62968115942029</c:v>
                </c:pt>
                <c:pt idx="18">
                  <c:v>0.638956521739131</c:v>
                </c:pt>
                <c:pt idx="19">
                  <c:v>0.648231884057971</c:v>
                </c:pt>
                <c:pt idx="20">
                  <c:v>0.657507246376812</c:v>
                </c:pt>
                <c:pt idx="21">
                  <c:v>0.666782608695652</c:v>
                </c:pt>
                <c:pt idx="22">
                  <c:v>0.676057971014493</c:v>
                </c:pt>
                <c:pt idx="23">
                  <c:v>0.685333333333334</c:v>
                </c:pt>
                <c:pt idx="24">
                  <c:v>0.694608695652174</c:v>
                </c:pt>
                <c:pt idx="25">
                  <c:v>0.703884057971015</c:v>
                </c:pt>
                <c:pt idx="26">
                  <c:v>0.713159420289856</c:v>
                </c:pt>
                <c:pt idx="27">
                  <c:v>0.722434782608696</c:v>
                </c:pt>
                <c:pt idx="28">
                  <c:v>0.731710144927537</c:v>
                </c:pt>
                <c:pt idx="29">
                  <c:v>0.740985507246377</c:v>
                </c:pt>
                <c:pt idx="30">
                  <c:v>0.750260869565218</c:v>
                </c:pt>
                <c:pt idx="31">
                  <c:v>0.759536231884059</c:v>
                </c:pt>
                <c:pt idx="32">
                  <c:v>0.768811594202899</c:v>
                </c:pt>
                <c:pt idx="33">
                  <c:v>0.77808695652174</c:v>
                </c:pt>
                <c:pt idx="34">
                  <c:v>0.78736231884058</c:v>
                </c:pt>
                <c:pt idx="35">
                  <c:v>0.796637681159421</c:v>
                </c:pt>
                <c:pt idx="36">
                  <c:v>0.805913043478261</c:v>
                </c:pt>
                <c:pt idx="37">
                  <c:v>0.815188405797102</c:v>
                </c:pt>
                <c:pt idx="38">
                  <c:v>0.824463768115943</c:v>
                </c:pt>
                <c:pt idx="39">
                  <c:v>0.833739130434783</c:v>
                </c:pt>
                <c:pt idx="40">
                  <c:v>0.843014492753624</c:v>
                </c:pt>
                <c:pt idx="41">
                  <c:v>0.852289855072465</c:v>
                </c:pt>
                <c:pt idx="42">
                  <c:v>0.861565217391305</c:v>
                </c:pt>
                <c:pt idx="43">
                  <c:v>0.870840579710146</c:v>
                </c:pt>
                <c:pt idx="44">
                  <c:v>0.880115942028986</c:v>
                </c:pt>
                <c:pt idx="45">
                  <c:v>0.889391304347827</c:v>
                </c:pt>
                <c:pt idx="46">
                  <c:v>0.898666666666668</c:v>
                </c:pt>
                <c:pt idx="47">
                  <c:v>0.907942028985508</c:v>
                </c:pt>
                <c:pt idx="48">
                  <c:v>0.917217391304349</c:v>
                </c:pt>
                <c:pt idx="49">
                  <c:v>0.926492753623189</c:v>
                </c:pt>
                <c:pt idx="50">
                  <c:v>0.93576811594203</c:v>
                </c:pt>
                <c:pt idx="51">
                  <c:v>0.945043478260871</c:v>
                </c:pt>
                <c:pt idx="52">
                  <c:v>0.954318840579711</c:v>
                </c:pt>
                <c:pt idx="53">
                  <c:v>0.963594202898552</c:v>
                </c:pt>
                <c:pt idx="54">
                  <c:v>0.972869565217392</c:v>
                </c:pt>
                <c:pt idx="55">
                  <c:v>0.982144927536233</c:v>
                </c:pt>
                <c:pt idx="56">
                  <c:v>0.991420289855074</c:v>
                </c:pt>
                <c:pt idx="57">
                  <c:v>1.000695652173914</c:v>
                </c:pt>
                <c:pt idx="58">
                  <c:v>1.009971014492755</c:v>
                </c:pt>
                <c:pt idx="59">
                  <c:v>1.019246376811595</c:v>
                </c:pt>
                <c:pt idx="60">
                  <c:v>1.028521739130436</c:v>
                </c:pt>
                <c:pt idx="61">
                  <c:v>1.037797101449277</c:v>
                </c:pt>
                <c:pt idx="62">
                  <c:v>1.047072463768117</c:v>
                </c:pt>
                <c:pt idx="63">
                  <c:v>1.056347826086958</c:v>
                </c:pt>
                <c:pt idx="64">
                  <c:v>1.065623188405798</c:v>
                </c:pt>
                <c:pt idx="65">
                  <c:v>1.074898550724639</c:v>
                </c:pt>
                <c:pt idx="66">
                  <c:v>1.08417391304348</c:v>
                </c:pt>
                <c:pt idx="67">
                  <c:v>1.09344927536232</c:v>
                </c:pt>
                <c:pt idx="68">
                  <c:v>1.102724637681161</c:v>
                </c:pt>
                <c:pt idx="69">
                  <c:v>1.112000000000001</c:v>
                </c:pt>
              </c:numCache>
            </c:numRef>
          </c:xVal>
          <c:yVal>
            <c:numRef>
              <c:f>ANOVA_HID2!$C$1:$C$70</c:f>
              <c:numCache>
                <c:formatCode>General</c:formatCode>
                <c:ptCount val="70"/>
                <c:pt idx="0">
                  <c:v>0.796301966222678</c:v>
                </c:pt>
                <c:pt idx="1">
                  <c:v>0.805416606743096</c:v>
                </c:pt>
                <c:pt idx="2">
                  <c:v>0.814535813018091</c:v>
                </c:pt>
                <c:pt idx="3">
                  <c:v>0.823659591652634</c:v>
                </c:pt>
                <c:pt idx="4">
                  <c:v>0.832787949070487</c:v>
                </c:pt>
                <c:pt idx="5">
                  <c:v>0.841920891512875</c:v>
                </c:pt>
                <c:pt idx="6">
                  <c:v>0.851058425037179</c:v>
                </c:pt>
                <c:pt idx="7">
                  <c:v>0.860200555515683</c:v>
                </c:pt>
                <c:pt idx="8">
                  <c:v>0.869347288634332</c:v>
                </c:pt>
                <c:pt idx="9">
                  <c:v>0.878498629891548</c:v>
                </c:pt>
                <c:pt idx="10">
                  <c:v>0.887654584597065</c:v>
                </c:pt>
                <c:pt idx="11">
                  <c:v>0.896815157870814</c:v>
                </c:pt>
                <c:pt idx="12">
                  <c:v>0.905980354641835</c:v>
                </c:pt>
                <c:pt idx="13">
                  <c:v>0.915150179647234</c:v>
                </c:pt>
                <c:pt idx="14">
                  <c:v>0.924324637431174</c:v>
                </c:pt>
                <c:pt idx="15">
                  <c:v>0.933503732343906</c:v>
                </c:pt>
                <c:pt idx="16">
                  <c:v>0.942687468540843</c:v>
                </c:pt>
                <c:pt idx="17">
                  <c:v>0.951875849981667</c:v>
                </c:pt>
                <c:pt idx="18">
                  <c:v>0.961068880429482</c:v>
                </c:pt>
                <c:pt idx="19">
                  <c:v>0.970266563450004</c:v>
                </c:pt>
                <c:pt idx="20">
                  <c:v>0.979468902410795</c:v>
                </c:pt>
                <c:pt idx="21">
                  <c:v>0.988675900480535</c:v>
                </c:pt>
                <c:pt idx="22">
                  <c:v>0.997887560628342</c:v>
                </c:pt>
                <c:pt idx="23">
                  <c:v>1.007103885623124</c:v>
                </c:pt>
                <c:pt idx="24">
                  <c:v>1.016324878032985</c:v>
                </c:pt>
                <c:pt idx="25">
                  <c:v>1.025550540224663</c:v>
                </c:pt>
                <c:pt idx="26">
                  <c:v>1.034780874363022</c:v>
                </c:pt>
                <c:pt idx="27">
                  <c:v>1.044015882410577</c:v>
                </c:pt>
                <c:pt idx="28">
                  <c:v>1.053255566127068</c:v>
                </c:pt>
                <c:pt idx="29">
                  <c:v>1.062499927069079</c:v>
                </c:pt>
                <c:pt idx="30">
                  <c:v>1.071748966589697</c:v>
                </c:pt>
                <c:pt idx="31">
                  <c:v>1.081002685838216</c:v>
                </c:pt>
                <c:pt idx="32">
                  <c:v>1.09026108575989</c:v>
                </c:pt>
                <c:pt idx="33">
                  <c:v>1.099524167095723</c:v>
                </c:pt>
                <c:pt idx="34">
                  <c:v>1.108791930382308</c:v>
                </c:pt>
                <c:pt idx="35">
                  <c:v>1.118064375951712</c:v>
                </c:pt>
                <c:pt idx="36">
                  <c:v>1.1273415039314</c:v>
                </c:pt>
                <c:pt idx="37">
                  <c:v>1.13662331424421</c:v>
                </c:pt>
                <c:pt idx="38">
                  <c:v>1.145909806608369</c:v>
                </c:pt>
                <c:pt idx="39">
                  <c:v>1.155200980537553</c:v>
                </c:pt>
                <c:pt idx="40">
                  <c:v>1.164496835340996</c:v>
                </c:pt>
                <c:pt idx="41">
                  <c:v>1.173797370123638</c:v>
                </c:pt>
                <c:pt idx="42">
                  <c:v>1.183102583786325</c:v>
                </c:pt>
                <c:pt idx="43">
                  <c:v>1.192412475026041</c:v>
                </c:pt>
                <c:pt idx="44">
                  <c:v>1.2017270423362</c:v>
                </c:pt>
                <c:pt idx="45">
                  <c:v>1.21104628400697</c:v>
                </c:pt>
                <c:pt idx="46">
                  <c:v>1.220370198125647</c:v>
                </c:pt>
                <c:pt idx="47">
                  <c:v>1.22969878257707</c:v>
                </c:pt>
                <c:pt idx="48">
                  <c:v>1.239032035044082</c:v>
                </c:pt>
                <c:pt idx="49">
                  <c:v>1.248369953008032</c:v>
                </c:pt>
                <c:pt idx="50">
                  <c:v>1.25771253374932</c:v>
                </c:pt>
                <c:pt idx="51">
                  <c:v>1.267059774347992</c:v>
                </c:pt>
                <c:pt idx="52">
                  <c:v>1.276411671684363</c:v>
                </c:pt>
                <c:pt idx="53">
                  <c:v>1.285768222439697</c:v>
                </c:pt>
                <c:pt idx="54">
                  <c:v>1.295129423096922</c:v>
                </c:pt>
                <c:pt idx="55">
                  <c:v>1.304495269941384</c:v>
                </c:pt>
                <c:pt idx="56">
                  <c:v>1.313865759061652</c:v>
                </c:pt>
                <c:pt idx="57">
                  <c:v>1.323240886350347</c:v>
                </c:pt>
                <c:pt idx="58">
                  <c:v>1.332620647505031</c:v>
                </c:pt>
                <c:pt idx="59">
                  <c:v>1.342005038029124</c:v>
                </c:pt>
                <c:pt idx="60">
                  <c:v>1.351394053232859</c:v>
                </c:pt>
                <c:pt idx="61">
                  <c:v>1.360787688234284</c:v>
                </c:pt>
                <c:pt idx="62">
                  <c:v>1.370185937960298</c:v>
                </c:pt>
                <c:pt idx="63">
                  <c:v>1.379588797147723</c:v>
                </c:pt>
                <c:pt idx="64">
                  <c:v>1.388996260344419</c:v>
                </c:pt>
                <c:pt idx="65">
                  <c:v>1.398408321910427</c:v>
                </c:pt>
                <c:pt idx="66">
                  <c:v>1.407824976019162</c:v>
                </c:pt>
                <c:pt idx="67">
                  <c:v>1.417246216658629</c:v>
                </c:pt>
                <c:pt idx="68">
                  <c:v>1.426672037632679</c:v>
                </c:pt>
                <c:pt idx="69">
                  <c:v>1.436102432562302</c:v>
                </c:pt>
              </c:numCache>
            </c:numRef>
          </c:yVal>
          <c:smooth val="0"/>
        </c:ser>
        <c:ser>
          <c:idx val="6"/>
          <c:order val="6"/>
          <c:spPr>
            <a:ln w="3175">
              <a:solidFill>
                <a:srgbClr val="000000"/>
              </a:solidFill>
              <a:prstDash val="lgDash"/>
            </a:ln>
          </c:spPr>
          <c:marker>
            <c:symbol val="none"/>
          </c:marker>
          <c:xVal>
            <c:numLit>
              <c:formatCode>General</c:formatCode>
              <c:ptCount val="2"/>
              <c:pt idx="0">
                <c:v>0.0</c:v>
              </c:pt>
              <c:pt idx="1">
                <c:v>1.6</c:v>
              </c:pt>
            </c:numLit>
          </c:xVal>
          <c:yVal>
            <c:numLit>
              <c:formatCode>General</c:formatCode>
              <c:ptCount val="2"/>
              <c:pt idx="0">
                <c:v>0.0</c:v>
              </c:pt>
              <c:pt idx="1">
                <c:v>1.6</c:v>
              </c:pt>
            </c:numLit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2112628856"/>
        <c:axId val="-2112623448"/>
      </c:scatterChart>
      <c:valAx>
        <c:axId val="-2112628856"/>
        <c:scaling>
          <c:orientation val="minMax"/>
          <c:max val="1.6"/>
          <c:min val="0.0"/>
        </c:scaling>
        <c:delete val="0"/>
        <c:axPos val="b"/>
        <c:title>
          <c:tx>
            <c:rich>
              <a:bodyPr/>
              <a:lstStyle/>
              <a:p>
                <a:pPr>
                  <a:defRPr sz="800" b="1"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Pred(Accuracy)</a:t>
                </a:r>
              </a:p>
            </c:rich>
          </c:tx>
          <c:overlay val="0"/>
        </c:title>
        <c:numFmt formatCode="General" sourceLinked="0"/>
        <c:majorTickMark val="cross"/>
        <c:minorTickMark val="none"/>
        <c:tickLblPos val="nextTo"/>
        <c:txPr>
          <a:bodyPr rot="0" vert="horz"/>
          <a:lstStyle/>
          <a:p>
            <a:pPr>
              <a:defRPr sz="700"/>
            </a:pPr>
            <a:endParaRPr lang="en-US"/>
          </a:p>
        </c:txPr>
        <c:crossAx val="-2112623448"/>
        <c:crosses val="autoZero"/>
        <c:crossBetween val="midCat"/>
      </c:valAx>
      <c:valAx>
        <c:axId val="-2112623448"/>
        <c:scaling>
          <c:orientation val="minMax"/>
          <c:max val="1.6"/>
          <c:min val="0.0"/>
        </c:scaling>
        <c:delete val="0"/>
        <c:axPos val="l"/>
        <c:title>
          <c:tx>
            <c:rich>
              <a:bodyPr/>
              <a:lstStyle/>
              <a:p>
                <a:pPr>
                  <a:defRPr sz="800" b="1"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Accuracy</a:t>
                </a:r>
              </a:p>
            </c:rich>
          </c:tx>
          <c:overlay val="0"/>
        </c:title>
        <c:numFmt formatCode="General" sourceLinked="0"/>
        <c:majorTickMark val="cross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-2112628856"/>
        <c:crosses val="autoZero"/>
        <c:crossBetween val="midCat"/>
      </c:valAx>
      <c:spPr>
        <a:ln>
          <a:solidFill>
            <a:srgbClr val="C0C0C0"/>
          </a:solidFill>
          <a:prstDash val="solid"/>
        </a:ln>
      </c:spPr>
    </c:plotArea>
    <c:legend>
      <c:legendPos val="b"/>
      <c:legendEntry>
        <c:idx val="0"/>
        <c:delete val="1"/>
      </c:legendEntry>
      <c:legendEntry>
        <c:idx val="4"/>
        <c:delete val="1"/>
      </c:legendEntry>
      <c:legendEntry>
        <c:idx val="5"/>
        <c:delete val="1"/>
      </c:legendEntry>
      <c:legendEntry>
        <c:idx val="6"/>
        <c:delete val="1"/>
      </c:legendEntry>
      <c:overlay val="0"/>
      <c:spPr>
        <a:ln w="12700">
          <a:solidFill>
            <a:srgbClr val="000000"/>
          </a:solidFill>
          <a:prstDash val="solid"/>
        </a:ln>
      </c:spPr>
      <c:txPr>
        <a:bodyPr/>
        <a:lstStyle/>
        <a:p>
          <a:pPr>
            <a:defRPr sz="900" b="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trlProps/ctrlProp1.xml><?xml version="1.0" encoding="utf-8"?>
<formControlPr xmlns="http://schemas.microsoft.com/office/spreadsheetml/2009/9/main" objectType="Button" lockText="1"/>
</file>

<file path=xl/ctrlProps/ctrlProp10.xml><?xml version="1.0" encoding="utf-8"?>
<formControlPr xmlns="http://schemas.microsoft.com/office/spreadsheetml/2009/9/main" objectType="Drop" dropStyle="combo" dx="16" sel="0" val="0"/>
</file>

<file path=xl/ctrlProps/ctrlProp11.xml><?xml version="1.0" encoding="utf-8"?>
<formControlPr xmlns="http://schemas.microsoft.com/office/spreadsheetml/2009/9/main" objectType="Button" lockText="1"/>
</file>

<file path=xl/ctrlProps/ctrlProp12.xml><?xml version="1.0" encoding="utf-8"?>
<formControlPr xmlns="http://schemas.microsoft.com/office/spreadsheetml/2009/9/main" objectType="Drop" dropStyle="combo" dx="16" sel="0" val="0"/>
</file>

<file path=xl/ctrlProps/ctrlProp2.xml><?xml version="1.0" encoding="utf-8"?>
<formControlPr xmlns="http://schemas.microsoft.com/office/spreadsheetml/2009/9/main" objectType="Drop" dropStyle="combo" dx="16" sel="0" val="0"/>
</file>

<file path=xl/ctrlProps/ctrlProp3.xml><?xml version="1.0" encoding="utf-8"?>
<formControlPr xmlns="http://schemas.microsoft.com/office/spreadsheetml/2009/9/main" objectType="Button" lockText="1"/>
</file>

<file path=xl/ctrlProps/ctrlProp4.xml><?xml version="1.0" encoding="utf-8"?>
<formControlPr xmlns="http://schemas.microsoft.com/office/spreadsheetml/2009/9/main" objectType="Drop" dropStyle="combo" dx="16" sel="0" val="0"/>
</file>

<file path=xl/ctrlProps/ctrlProp5.xml><?xml version="1.0" encoding="utf-8"?>
<formControlPr xmlns="http://schemas.microsoft.com/office/spreadsheetml/2009/9/main" objectType="Button" lockText="1"/>
</file>

<file path=xl/ctrlProps/ctrlProp6.xml><?xml version="1.0" encoding="utf-8"?>
<formControlPr xmlns="http://schemas.microsoft.com/office/spreadsheetml/2009/9/main" objectType="Drop" dropStyle="combo" dx="16" sel="0" val="0"/>
</file>

<file path=xl/ctrlProps/ctrlProp7.xml><?xml version="1.0" encoding="utf-8"?>
<formControlPr xmlns="http://schemas.microsoft.com/office/spreadsheetml/2009/9/main" objectType="Button" lockText="1"/>
</file>

<file path=xl/ctrlProps/ctrlProp8.xml><?xml version="1.0" encoding="utf-8"?>
<formControlPr xmlns="http://schemas.microsoft.com/office/spreadsheetml/2009/9/main" objectType="Drop" dropStyle="combo" dx="16" sel="0" val="0"/>
</file>

<file path=xl/ctrlProps/ctrlProp9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.xml"/><Relationship Id="rId4" Type="http://schemas.openxmlformats.org/officeDocument/2006/relationships/chart" Target="../charts/chart5.xml"/><Relationship Id="rId5" Type="http://schemas.openxmlformats.org/officeDocument/2006/relationships/chart" Target="../charts/chart6.xml"/><Relationship Id="rId1" Type="http://schemas.openxmlformats.org/officeDocument/2006/relationships/chart" Target="../charts/chart2.xml"/><Relationship Id="rId2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.xml"/><Relationship Id="rId4" Type="http://schemas.openxmlformats.org/officeDocument/2006/relationships/chart" Target="../charts/chart10.xml"/><Relationship Id="rId5" Type="http://schemas.openxmlformats.org/officeDocument/2006/relationships/chart" Target="../charts/chart11.xml"/><Relationship Id="rId1" Type="http://schemas.openxmlformats.org/officeDocument/2006/relationships/chart" Target="../charts/chart7.xml"/><Relationship Id="rId2" Type="http://schemas.openxmlformats.org/officeDocument/2006/relationships/chart" Target="../charts/chart8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4.xml"/><Relationship Id="rId4" Type="http://schemas.openxmlformats.org/officeDocument/2006/relationships/chart" Target="../charts/chart15.xml"/><Relationship Id="rId5" Type="http://schemas.openxmlformats.org/officeDocument/2006/relationships/chart" Target="../charts/chart16.xml"/><Relationship Id="rId6" Type="http://schemas.openxmlformats.org/officeDocument/2006/relationships/chart" Target="../charts/chart17.xml"/><Relationship Id="rId1" Type="http://schemas.openxmlformats.org/officeDocument/2006/relationships/chart" Target="../charts/chart12.xml"/><Relationship Id="rId2" Type="http://schemas.openxmlformats.org/officeDocument/2006/relationships/chart" Target="../charts/chart13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0.xml"/><Relationship Id="rId4" Type="http://schemas.openxmlformats.org/officeDocument/2006/relationships/chart" Target="../charts/chart21.xml"/><Relationship Id="rId5" Type="http://schemas.openxmlformats.org/officeDocument/2006/relationships/chart" Target="../charts/chart22.xml"/><Relationship Id="rId1" Type="http://schemas.openxmlformats.org/officeDocument/2006/relationships/chart" Target="../charts/chart18.xml"/><Relationship Id="rId2" Type="http://schemas.openxmlformats.org/officeDocument/2006/relationships/chart" Target="../charts/chart19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5.xml"/><Relationship Id="rId4" Type="http://schemas.openxmlformats.org/officeDocument/2006/relationships/chart" Target="../charts/chart26.xml"/><Relationship Id="rId5" Type="http://schemas.openxmlformats.org/officeDocument/2006/relationships/chart" Target="../charts/chart27.xml"/><Relationship Id="rId1" Type="http://schemas.openxmlformats.org/officeDocument/2006/relationships/chart" Target="../charts/chart23.xml"/><Relationship Id="rId2" Type="http://schemas.openxmlformats.org/officeDocument/2006/relationships/chart" Target="../charts/chart24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8.xml"/><Relationship Id="rId2" Type="http://schemas.openxmlformats.org/officeDocument/2006/relationships/chart" Target="../charts/chart29.xml"/><Relationship Id="rId3" Type="http://schemas.openxmlformats.org/officeDocument/2006/relationships/chart" Target="../charts/chart30.xml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3.xml"/><Relationship Id="rId4" Type="http://schemas.openxmlformats.org/officeDocument/2006/relationships/chart" Target="../charts/chart34.xml"/><Relationship Id="rId5" Type="http://schemas.openxmlformats.org/officeDocument/2006/relationships/chart" Target="../charts/chart35.xml"/><Relationship Id="rId6" Type="http://schemas.openxmlformats.org/officeDocument/2006/relationships/chart" Target="../charts/chart36.xml"/><Relationship Id="rId7" Type="http://schemas.openxmlformats.org/officeDocument/2006/relationships/chart" Target="../charts/chart37.xml"/><Relationship Id="rId8" Type="http://schemas.openxmlformats.org/officeDocument/2006/relationships/chart" Target="../charts/chart38.xml"/><Relationship Id="rId1" Type="http://schemas.openxmlformats.org/officeDocument/2006/relationships/chart" Target="../charts/chart31.xml"/><Relationship Id="rId2" Type="http://schemas.openxmlformats.org/officeDocument/2006/relationships/chart" Target="../charts/chart32.xml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1.xml"/><Relationship Id="rId4" Type="http://schemas.openxmlformats.org/officeDocument/2006/relationships/chart" Target="../charts/chart42.xml"/><Relationship Id="rId5" Type="http://schemas.openxmlformats.org/officeDocument/2006/relationships/chart" Target="../charts/chart43.xml"/><Relationship Id="rId6" Type="http://schemas.openxmlformats.org/officeDocument/2006/relationships/chart" Target="../charts/chart44.xml"/><Relationship Id="rId1" Type="http://schemas.openxmlformats.org/officeDocument/2006/relationships/chart" Target="../charts/chart39.xml"/><Relationship Id="rId2" Type="http://schemas.openxmlformats.org/officeDocument/2006/relationships/chart" Target="../charts/chart4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366712</xdr:colOff>
      <xdr:row>20</xdr:row>
      <xdr:rowOff>63500</xdr:rowOff>
    </xdr:from>
    <xdr:to>
      <xdr:col>11</xdr:col>
      <xdr:colOff>63500</xdr:colOff>
      <xdr:row>40</xdr:row>
      <xdr:rowOff>38100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12700</xdr:colOff>
      <xdr:row>8</xdr:row>
      <xdr:rowOff>0</xdr:rowOff>
    </xdr:from>
    <xdr:to>
      <xdr:col>2</xdr:col>
      <xdr:colOff>38100</xdr:colOff>
      <xdr:row>8</xdr:row>
      <xdr:rowOff>25400</xdr:rowOff>
    </xdr:to>
    <xdr:sp macro="" textlink="">
      <xdr:nvSpPr>
        <xdr:cNvPr id="2" name="TX852612" hidden="1"/>
        <xdr:cNvSpPr txBox="1"/>
      </xdr:nvSpPr>
      <xdr:spPr>
        <a:xfrm>
          <a:off x="1282700" y="1524000"/>
          <a:ext cx="25400" cy="254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/>
        <a:lstStyle/>
        <a:p>
          <a:r>
            <a:rPr lang="en-US" sz="1100"/>
            <a:t>RunProcANO
Form54.txt
CheckBoxTrans,CheckBox,False
Help,CommandButton,False
OK,CommandButton,False
Cancel,CommandButton,False
ArrowRight,CommandButton,False
ResetAll,CommandButton,False
ClearSelections,CommandButton,False
ArrowDown,CommandButton,False
CommandButtonHidden,CommandButton,False
OptionButton_R,OptionButton,False
OptionButton_S,OptionButton,True
OptionButton_W,OptionButton,False
RefEdit_R,RefEdit,
RefEdit_Wr,RefEdit,
RefEdit_Y,RefEdit0,correcteness_difficult_avg_spss!$AC:$AC
CheckBox_Wr,CheckBox,False
CheckBox_ObsLabels,CheckBox,False
RefEdit_ObsLabels,RefEdit,
CheckBoxVarLabels,CheckBox,True
CheckBox_X,CheckBox,False
RefEdit_X,RefEdit,
CheckBox_Q,CheckBox,True
RefEdit_Q,RefEdit0,correcteness_difficult_avg_spss!$AB:$AB
CheckBox_W,CheckBox,False
RefEdit_W,RefEdit,
CB1,CommandButton,False
ComboBox_TestMethod,ComboBox,0
TextBoxTestNumber,TextBox,1
RefEditGroup,RefEdit,
CheckBox_Validation,CheckBox,False
CheckBoxSort,CheckBox,False
CheckBoxApplyAll,CheckBox,False
CheckBoxMCompare,CheckBox,False
CheckBoxSlopes,CheckBox,False
CheckBoxPairwise,CheckBox,False
CheckBoxControl,CheckBox,False
CheckBoxMeanSq,CheckBox,False
CheckBoxProtected,CheckBox,False
CheckBoxTB,CheckBox,False
OptionButtonTB2,OptionButton,True
OptionButtonTB3,OptionButton,False
ListBoxControl,ListBox,
ListBoxPairwise,ListBox,
CheckBoxMeanConfTab,CheckBox,True
CheckBoxMeans,CheckBox,True
CheckBoxMeanStdError,CheckBox,True
CheckBoxLSM,CheckBox,True
CheckBox_Desc,CheckBox,True
CheckBox_Corr,CheckBox,False
CheckBox_AV,CheckBox,True
CheckBoxPress,CheckBox,False
CheckBox_TISS,CheckBox,True
CheckBoxMultiCo,CheckBox,False
CheckBox_Resid,CheckBox,False
CheckBoxStdCoeff,CheckBox,False
CheckBoxCook,CheckBox,False
CheckBoxAdjPred,CheckBox,False
CheckBoxWelch,CheckBox,False
CheckBoxDispX,CheckBox,False
CheckBoxContrasts,CheckBox,False
RefEditContrasts,RefEdit,
ComboBox_Constraints,ComboBox,1
TextBox_Conf,TextBox,95
CheckBox_Intercept,CheckBox,False
TextBox_Intercept,TextBox,0
TextBoxTol,TextBox,0.0001
CheckBox_Interactions,CheckBox,False
TextBoxLevel,TextBox,2
ScrollBarLevel,ScrollBar,4
ComboBox_Selection,ComboBox,0
CheckBox_Selection,CheckBox,False
ComboBox_Criterion,ComboBox,0
TextBox_Threshold,TextBox,0.1
TextBox_MinVar,TextBox,2
TextBox_MaxVar,TextBox,2
TextBoxEntrance,TextBox,0.05
CheckBoxNested,CheckBox,False
CheckBoxRand,CheckBox,False
CheckBox_Predict,CheckBox,False
RefEdit_QPred,RefEdit,
RefEdit_XPred,RefEdit,
CheckBox_XPred,CheckBox,False
CheckBox_QPred,CheckBox,True
CheckBox_ObsLabelsPred,CheckBox,False
RefEdit_PredLabels,RefEdit,
OptionButton_MVEstimate,OptionButton,False
OptionButton_MeanMode,OptionButton,True
OptionButton_NN,OptionButton,False
OptionButton_MVRemove,OptionButton,True
OptionButtonEachY,OptionButton,False
OptionButtonAcrossAll,OptionButton,True
OptionButtonMVRefuse,OptionButton,False
OptionButton_MVIgnore,OptionButton,False
CheckBoxResidCharts,CheckBox,True
CheckBoxRegCharts,CheckBox,True
CheckBoxChartsCoeff,CheckBox,True
CheckBox_Conf,CheckBox,True
CheckBoxMeansCharts,CheckBox,True
CheckBoxMeanConf,CheckBox,False
CommandButtonSelectL,CommandButton,False
CommandButtonSelectS,CommandButton,False
CheckBoxStuResid,CheckBox,False
CheckBoxPredConf,CheckBox,True
ScrollBarSelect,ScrollBar,0
CheckBoxInterpret,CheckBox,False
TextBoxList,TextBox,
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absolute">
        <xdr:from>
          <xdr:col>2</xdr:col>
          <xdr:colOff>152400</xdr:colOff>
          <xdr:row>8</xdr:row>
          <xdr:rowOff>0</xdr:rowOff>
        </xdr:from>
        <xdr:to>
          <xdr:col>2</xdr:col>
          <xdr:colOff>660400</xdr:colOff>
          <xdr:row>9</xdr:row>
          <xdr:rowOff>0</xdr:rowOff>
        </xdr:to>
        <xdr:sp macro="" textlink="">
          <xdr:nvSpPr>
            <xdr:cNvPr id="16385" name="BT852612" hidden="1">
              <a:extLst>
                <a:ext uri="{63B3BB69-23CF-44E3-9099-C40C66FF867C}">
                  <a14:compatExt spid="_x0000_s1638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en-US" sz="900" b="0" i="0" u="none" strike="noStrike" baseline="0">
                  <a:solidFill>
                    <a:srgbClr val="000000"/>
                  </a:solidFill>
                  <a:latin typeface="Times New Roman"/>
                  <a:ea typeface="Times New Roman"/>
                  <a:cs typeface="Times New Roman"/>
                </a:rPr>
                <a:t>►</a:t>
              </a:r>
            </a:p>
          </xdr:txBody>
        </xdr:sp>
        <xdr:clientData fPrintsWithSheet="0"/>
      </xdr:twoCellAnchor>
    </mc:Choice>
    <mc:Fallback/>
  </mc:AlternateContent>
  <xdr:twoCellAnchor>
    <xdr:from>
      <xdr:col>1</xdr:col>
      <xdr:colOff>0</xdr:colOff>
      <xdr:row>86</xdr:row>
      <xdr:rowOff>0</xdr:rowOff>
    </xdr:from>
    <xdr:to>
      <xdr:col>6</xdr:col>
      <xdr:colOff>0</xdr:colOff>
      <xdr:row>103</xdr:row>
      <xdr:rowOff>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127000</xdr:colOff>
      <xdr:row>86</xdr:row>
      <xdr:rowOff>0</xdr:rowOff>
    </xdr:from>
    <xdr:to>
      <xdr:col>11</xdr:col>
      <xdr:colOff>127000</xdr:colOff>
      <xdr:row>103</xdr:row>
      <xdr:rowOff>0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</xdr:col>
      <xdr:colOff>254000</xdr:colOff>
      <xdr:row>86</xdr:row>
      <xdr:rowOff>0</xdr:rowOff>
    </xdr:from>
    <xdr:to>
      <xdr:col>16</xdr:col>
      <xdr:colOff>254000</xdr:colOff>
      <xdr:row>103</xdr:row>
      <xdr:rowOff>0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0</xdr:colOff>
      <xdr:row>105</xdr:row>
      <xdr:rowOff>0</xdr:rowOff>
    </xdr:from>
    <xdr:to>
      <xdr:col>6</xdr:col>
      <xdr:colOff>0</xdr:colOff>
      <xdr:row>122</xdr:row>
      <xdr:rowOff>0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</xdr:col>
      <xdr:colOff>0</xdr:colOff>
      <xdr:row>132</xdr:row>
      <xdr:rowOff>0</xdr:rowOff>
    </xdr:from>
    <xdr:to>
      <xdr:col>6</xdr:col>
      <xdr:colOff>0</xdr:colOff>
      <xdr:row>149</xdr:row>
      <xdr:rowOff>0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12700</xdr:colOff>
          <xdr:row>9</xdr:row>
          <xdr:rowOff>12700</xdr:rowOff>
        </xdr:from>
        <xdr:to>
          <xdr:col>4</xdr:col>
          <xdr:colOff>0</xdr:colOff>
          <xdr:row>9</xdr:row>
          <xdr:rowOff>254000</xdr:rowOff>
        </xdr:to>
        <xdr:sp macro="" textlink="">
          <xdr:nvSpPr>
            <xdr:cNvPr id="16386" name="DD846946" hidden="1">
              <a:extLst>
                <a:ext uri="{63B3BB69-23CF-44E3-9099-C40C66FF867C}">
                  <a14:compatExt spid="_x0000_s1638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12700</xdr:colOff>
      <xdr:row>8</xdr:row>
      <xdr:rowOff>0</xdr:rowOff>
    </xdr:from>
    <xdr:to>
      <xdr:col>2</xdr:col>
      <xdr:colOff>38100</xdr:colOff>
      <xdr:row>8</xdr:row>
      <xdr:rowOff>25400</xdr:rowOff>
    </xdr:to>
    <xdr:sp macro="" textlink="">
      <xdr:nvSpPr>
        <xdr:cNvPr id="2" name="TX366879" hidden="1"/>
        <xdr:cNvSpPr txBox="1"/>
      </xdr:nvSpPr>
      <xdr:spPr>
        <a:xfrm>
          <a:off x="1282700" y="1524000"/>
          <a:ext cx="25400" cy="254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/>
        <a:lstStyle/>
        <a:p>
          <a:r>
            <a:rPr lang="en-US" sz="1100"/>
            <a:t>RunProcANO
Form54.txt
CheckBoxTrans,CheckBox,False
Help,CommandButton,False
OK,CommandButton,False
Cancel,CommandButton,False
ArrowRight,CommandButton,False
ResetAll,CommandButton,False
ClearSelections,CommandButton,False
ArrowDown,CommandButton,False
CommandButtonHidden,CommandButton,False
OptionButton_R,OptionButton,False
OptionButton_S,OptionButton,True
OptionButton_W,OptionButton,False
RefEdit_R,RefEdit,
RefEdit_Wr,RefEdit,
RefEdit_Y,RefEdit0,correcteness_avg_spss!$S:$S
CheckBox_Wr,CheckBox,False
CheckBox_ObsLabels,CheckBox,False
RefEdit_ObsLabels,RefEdit,
CheckBoxVarLabels,CheckBox,True
CheckBox_X,CheckBox,False
RefEdit_X,RefEdit,
CheckBox_Q,CheckBox,True
RefEdit_Q,RefEdit0,correcteness_avg_spss!$T:$T
CheckBox_W,CheckBox,False
RefEdit_W,RefEdit,
CB1,CommandButton,False
ComboBox_TestMethod,ComboBox,0
TextBoxTestNumber,TextBox,1
RefEditGroup,RefEdit,
CheckBox_Validation,CheckBox,False
CheckBoxSort,CheckBox,False
CheckBoxApplyAll,CheckBox,False
CheckBoxMCompare,CheckBox,False
CheckBoxSlopes,CheckBox,False
CheckBoxPairwise,CheckBox,False
CheckBoxControl,CheckBox,False
CheckBoxMeanSq,CheckBox,False
CheckBoxProtected,CheckBox,False
CheckBoxTB,CheckBox,False
OptionButtonTB2,OptionButton,True
OptionButtonTB3,OptionButton,False
ListBoxControl,ListBox,
ListBoxPairwise,ListBox,
CheckBoxMeanConfTab,CheckBox,True
CheckBoxMeans,CheckBox,True
CheckBoxMeanStdError,CheckBox,True
CheckBoxLSM,CheckBox,True
CheckBox_Desc,CheckBox,True
CheckBox_Corr,CheckBox,False
CheckBox_AV,CheckBox,True
CheckBoxPress,CheckBox,False
CheckBox_TISS,CheckBox,True
CheckBoxMultiCo,CheckBox,False
CheckBox_Resid,CheckBox,False
CheckBoxStdCoeff,CheckBox,False
CheckBoxCook,CheckBox,False
CheckBoxAdjPred,CheckBox,False
CheckBoxWelch,CheckBox,False
CheckBoxDispX,CheckBox,False
CheckBoxContrasts,CheckBox,False
RefEditContrasts,RefEdit,
ComboBox_Constraints,ComboBox,1
TextBox_Conf,TextBox,95
CheckBox_Intercept,CheckBox,False
TextBox_Intercept,TextBox,0
TextBoxTol,TextBox,0.0001
CheckBox_Interactions,CheckBox,True
TextBoxLevel,TextBox,1
ScrollBarLevel,ScrollBar,5
ComboBox_Selection,ComboBox,0
CheckBox_Selection,CheckBox,False
ComboBox_Criterion,ComboBox,0
TextBox_Threshold,TextBox,0.1
TextBox_MinVar,TextBox,2
TextBox_MaxVar,TextBox,2
TextBoxEntrance,TextBox,0.05
CheckBoxNested,CheckBox,False
CheckBoxRand,CheckBox,False
CheckBox_Predict,CheckBox,False
RefEdit_QPred,RefEdit,
RefEdit_XPred,RefEdit,
CheckBox_XPred,CheckBox,False
CheckBox_QPred,CheckBox,True
CheckBox_ObsLabelsPred,CheckBox,False
RefEdit_PredLabels,RefEdit,
OptionButton_MVEstimate,OptionButton,False
OptionButton_MeanMode,OptionButton,True
OptionButton_NN,OptionButton,False
OptionButton_MVRemove,OptionButton,True
OptionButtonEachY,OptionButton,False
OptionButtonAcrossAll,OptionButton,True
OptionButtonMVRefuse,OptionButton,False
OptionButton_MVIgnore,OptionButton,False
CheckBoxResidCharts,CheckBox,True
CheckBoxRegCharts,CheckBox,True
CheckBoxChartsCoeff,CheckBox,True
CheckBox_Conf,CheckBox,True
CheckBoxMeansCharts,CheckBox,True
CheckBoxMeanConf,CheckBox,False
CommandButtonSelectL,CommandButton,False
CommandButtonSelectS,CommandButton,False
CheckBoxStuResid,CheckBox,False
CheckBoxPredConf,CheckBox,True
ScrollBarSelect,ScrollBar,0
CheckBoxInterpret,CheckBox,False
TextBoxList,TextBox,
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absolute">
        <xdr:from>
          <xdr:col>2</xdr:col>
          <xdr:colOff>152400</xdr:colOff>
          <xdr:row>8</xdr:row>
          <xdr:rowOff>0</xdr:rowOff>
        </xdr:from>
        <xdr:to>
          <xdr:col>2</xdr:col>
          <xdr:colOff>660400</xdr:colOff>
          <xdr:row>9</xdr:row>
          <xdr:rowOff>0</xdr:rowOff>
        </xdr:to>
        <xdr:sp macro="" textlink="">
          <xdr:nvSpPr>
            <xdr:cNvPr id="4097" name="BT366879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2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►</a:t>
              </a:r>
            </a:p>
          </xdr:txBody>
        </xdr:sp>
        <xdr:clientData fPrintsWithSheet="0"/>
      </xdr:twoCellAnchor>
    </mc:Choice>
    <mc:Fallback/>
  </mc:AlternateContent>
  <xdr:twoCellAnchor>
    <xdr:from>
      <xdr:col>1</xdr:col>
      <xdr:colOff>0</xdr:colOff>
      <xdr:row>86</xdr:row>
      <xdr:rowOff>0</xdr:rowOff>
    </xdr:from>
    <xdr:to>
      <xdr:col>6</xdr:col>
      <xdr:colOff>0</xdr:colOff>
      <xdr:row>103</xdr:row>
      <xdr:rowOff>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127000</xdr:colOff>
      <xdr:row>86</xdr:row>
      <xdr:rowOff>0</xdr:rowOff>
    </xdr:from>
    <xdr:to>
      <xdr:col>11</xdr:col>
      <xdr:colOff>127000</xdr:colOff>
      <xdr:row>103</xdr:row>
      <xdr:rowOff>0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</xdr:col>
      <xdr:colOff>254000</xdr:colOff>
      <xdr:row>86</xdr:row>
      <xdr:rowOff>0</xdr:rowOff>
    </xdr:from>
    <xdr:to>
      <xdr:col>16</xdr:col>
      <xdr:colOff>254000</xdr:colOff>
      <xdr:row>103</xdr:row>
      <xdr:rowOff>0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0</xdr:colOff>
      <xdr:row>105</xdr:row>
      <xdr:rowOff>0</xdr:rowOff>
    </xdr:from>
    <xdr:to>
      <xdr:col>6</xdr:col>
      <xdr:colOff>0</xdr:colOff>
      <xdr:row>122</xdr:row>
      <xdr:rowOff>0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</xdr:col>
      <xdr:colOff>0</xdr:colOff>
      <xdr:row>132</xdr:row>
      <xdr:rowOff>0</xdr:rowOff>
    </xdr:from>
    <xdr:to>
      <xdr:col>6</xdr:col>
      <xdr:colOff>0</xdr:colOff>
      <xdr:row>149</xdr:row>
      <xdr:rowOff>0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12700</xdr:colOff>
          <xdr:row>9</xdr:row>
          <xdr:rowOff>12700</xdr:rowOff>
        </xdr:from>
        <xdr:to>
          <xdr:col>4</xdr:col>
          <xdr:colOff>0</xdr:colOff>
          <xdr:row>9</xdr:row>
          <xdr:rowOff>254000</xdr:rowOff>
        </xdr:to>
        <xdr:sp macro="" textlink="">
          <xdr:nvSpPr>
            <xdr:cNvPr id="4098" name="DD812749" hidden="1">
              <a:extLst>
                <a:ext uri="{63B3BB69-23CF-44E3-9099-C40C66FF867C}">
                  <a14:compatExt spid="_x0000_s409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444500</xdr:colOff>
      <xdr:row>80</xdr:row>
      <xdr:rowOff>38100</xdr:rowOff>
    </xdr:from>
    <xdr:to>
      <xdr:col>15</xdr:col>
      <xdr:colOff>88900</xdr:colOff>
      <xdr:row>97</xdr:row>
      <xdr:rowOff>165100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25</xdr:col>
      <xdr:colOff>76200</xdr:colOff>
      <xdr:row>7</xdr:row>
      <xdr:rowOff>114300</xdr:rowOff>
    </xdr:from>
    <xdr:to>
      <xdr:col>30</xdr:col>
      <xdr:colOff>520700</xdr:colOff>
      <xdr:row>22</xdr:row>
      <xdr:rowOff>0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24</xdr:col>
      <xdr:colOff>685800</xdr:colOff>
      <xdr:row>34</xdr:row>
      <xdr:rowOff>23812</xdr:rowOff>
    </xdr:from>
    <xdr:to>
      <xdr:col>30</xdr:col>
      <xdr:colOff>228600</xdr:colOff>
      <xdr:row>47</xdr:row>
      <xdr:rowOff>166687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101600</xdr:colOff>
      <xdr:row>100</xdr:row>
      <xdr:rowOff>25400</xdr:rowOff>
    </xdr:from>
    <xdr:to>
      <xdr:col>13</xdr:col>
      <xdr:colOff>482600</xdr:colOff>
      <xdr:row>114</xdr:row>
      <xdr:rowOff>101600</xdr:rowOff>
    </xdr:to>
    <xdr:graphicFrame macro="">
      <xdr:nvGraphicFramePr>
        <xdr:cNvPr id="5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14</xdr:col>
      <xdr:colOff>12700</xdr:colOff>
      <xdr:row>100</xdr:row>
      <xdr:rowOff>25400</xdr:rowOff>
    </xdr:from>
    <xdr:to>
      <xdr:col>19</xdr:col>
      <xdr:colOff>393700</xdr:colOff>
      <xdr:row>114</xdr:row>
      <xdr:rowOff>101600</xdr:rowOff>
    </xdr:to>
    <xdr:graphicFrame macro="">
      <xdr:nvGraphicFramePr>
        <xdr:cNvPr id="6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24</xdr:col>
      <xdr:colOff>698500</xdr:colOff>
      <xdr:row>51</xdr:row>
      <xdr:rowOff>127000</xdr:rowOff>
    </xdr:from>
    <xdr:to>
      <xdr:col>30</xdr:col>
      <xdr:colOff>241300</xdr:colOff>
      <xdr:row>66</xdr:row>
      <xdr:rowOff>12700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12700</xdr:colOff>
      <xdr:row>8</xdr:row>
      <xdr:rowOff>0</xdr:rowOff>
    </xdr:from>
    <xdr:to>
      <xdr:col>2</xdr:col>
      <xdr:colOff>38100</xdr:colOff>
      <xdr:row>8</xdr:row>
      <xdr:rowOff>25400</xdr:rowOff>
    </xdr:to>
    <xdr:sp macro="" textlink="">
      <xdr:nvSpPr>
        <xdr:cNvPr id="2" name="TX148909" hidden="1"/>
        <xdr:cNvSpPr txBox="1"/>
      </xdr:nvSpPr>
      <xdr:spPr>
        <a:xfrm>
          <a:off x="1282700" y="1524000"/>
          <a:ext cx="25400" cy="254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/>
        <a:lstStyle/>
        <a:p>
          <a:r>
            <a:rPr lang="en-US" sz="1100"/>
            <a:t>RunProcANO
Form54.txt
CheckBoxTrans,CheckBox,False
Help,CommandButton,False
OK,CommandButton,False
Cancel,CommandButton,False
ArrowRight,CommandButton,False
ResetAll,CommandButton,False
ClearSelections,CommandButton,False
ArrowDown,CommandButton,False
CommandButtonHidden,CommandButton,False
OptionButton_R,OptionButton,False
OptionButton_S,OptionButton,True
OptionButton_W,OptionButton,False
RefEdit_R,RefEdit,
RefEdit_Wr,RefEdit,
RefEdit_Y,RefEdit0,hsb_hsl_corr_diff_Avg.!$AV:$AV
CheckBox_Wr,CheckBox,False
CheckBox_ObsLabels,CheckBox,False
RefEdit_ObsLabels,RefEdit,
CheckBoxVarLabels,CheckBox,True
CheckBox_X,CheckBox,False
RefEdit_X,RefEdit,
CheckBox_Q,CheckBox,True
RefEdit_Q,RefEdit0,hsb_hsl_corr_diff_Avg.!$AX:$AX
CheckBox_W,CheckBox,False
RefEdit_W,RefEdit,
CB1,CommandButton,False
ComboBox_TestMethod,ComboBox,0
TextBoxTestNumber,TextBox,1
RefEditGroup,RefEdit,
CheckBox_Validation,CheckBox,False
CheckBoxSort,CheckBox,False
CheckBoxApplyAll,CheckBox,False
CheckBoxMCompare,CheckBox,False
CheckBoxSlopes,CheckBox,False
CheckBoxPairwise,CheckBox,False
CheckBoxControl,CheckBox,False
CheckBoxMeanSq,CheckBox,False
CheckBoxProtected,CheckBox,False
CheckBoxTB,CheckBox,False
OptionButtonTB2,OptionButton,True
OptionButtonTB3,OptionButton,False
ListBoxControl,ListBox,
ListBoxPairwise,ListBox,
CheckBoxMeanConfTab,CheckBox,True
CheckBoxMeans,CheckBox,True
CheckBoxMeanStdError,CheckBox,True
CheckBoxLSM,CheckBox,True
CheckBox_Desc,CheckBox,True
CheckBox_Corr,CheckBox,False
CheckBox_AV,CheckBox,True
CheckBoxPress,CheckBox,False
CheckBox_TISS,CheckBox,True
CheckBoxMultiCo,CheckBox,False
CheckBox_Resid,CheckBox,False
CheckBoxStdCoeff,CheckBox,False
CheckBoxCook,CheckBox,False
CheckBoxAdjPred,CheckBox,False
CheckBoxWelch,CheckBox,False
CheckBoxDispX,CheckBox,False
CheckBoxContrasts,CheckBox,False
RefEditContrasts,RefEdit,
ComboBox_Constraints,ComboBox,1
TextBox_Conf,TextBox,95
CheckBox_Intercept,CheckBox,False
TextBox_Intercept,TextBox,0
TextBoxTol,TextBox,0.0001
CheckBox_Interactions,CheckBox,False
TextBoxLevel,TextBox,2
ScrollBarLevel,ScrollBar,4
ComboBox_Selection,ComboBox,0
CheckBox_Selection,CheckBox,False
ComboBox_Criterion,ComboBox,0
TextBox_Threshold,TextBox,0.1
TextBox_MinVar,TextBox,2
TextBox_MaxVar,TextBox,2
TextBoxEntrance,TextBox,0.05
CheckBoxNested,CheckBox,False
CheckBoxRand,CheckBox,False
CheckBox_Predict,CheckBox,False
RefEdit_QPred,RefEdit,
RefEdit_XPred,RefEdit,
CheckBox_XPred,CheckBox,False
CheckBox_QPred,CheckBox,True
CheckBox_ObsLabelsPred,CheckBox,False
RefEdit_PredLabels,RefEdit,
OptionButton_MVEstimate,OptionButton,False
OptionButton_MeanMode,OptionButton,True
OptionButton_NN,OptionButton,False
OptionButton_MVRemove,OptionButton,True
OptionButtonEachY,OptionButton,False
OptionButtonAcrossAll,OptionButton,True
OptionButtonMVRefuse,OptionButton,False
OptionButton_MVIgnore,OptionButton,False
CheckBoxResidCharts,CheckBox,True
CheckBoxRegCharts,CheckBox,True
CheckBoxChartsCoeff,CheckBox,True
CheckBox_Conf,CheckBox,True
CheckBoxMeansCharts,CheckBox,True
CheckBoxMeanConf,CheckBox,False
CommandButtonSelectL,CommandButton,False
CommandButtonSelectS,CommandButton,False
CheckBoxStuResid,CheckBox,False
CheckBoxPredConf,CheckBox,True
ScrollBarSelect,ScrollBar,0
CheckBoxInterpret,CheckBox,False
TextBoxList,TextBox,
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absolute">
        <xdr:from>
          <xdr:col>2</xdr:col>
          <xdr:colOff>152400</xdr:colOff>
          <xdr:row>8</xdr:row>
          <xdr:rowOff>0</xdr:rowOff>
        </xdr:from>
        <xdr:to>
          <xdr:col>2</xdr:col>
          <xdr:colOff>660400</xdr:colOff>
          <xdr:row>9</xdr:row>
          <xdr:rowOff>0</xdr:rowOff>
        </xdr:to>
        <xdr:sp macro="" textlink="">
          <xdr:nvSpPr>
            <xdr:cNvPr id="27649" name="BT148909" hidden="1">
              <a:extLst>
                <a:ext uri="{63B3BB69-23CF-44E3-9099-C40C66FF867C}">
                  <a14:compatExt spid="_x0000_s2764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en-US" sz="900" b="0" i="0" u="none" strike="noStrike" baseline="0">
                  <a:solidFill>
                    <a:srgbClr val="000000"/>
                  </a:solidFill>
                  <a:latin typeface="Times New Roman"/>
                  <a:ea typeface="Times New Roman"/>
                  <a:cs typeface="Times New Roman"/>
                </a:rPr>
                <a:t>►</a:t>
              </a:r>
            </a:p>
          </xdr:txBody>
        </xdr:sp>
        <xdr:clientData fPrintsWithSheet="0"/>
      </xdr:twoCellAnchor>
    </mc:Choice>
    <mc:Fallback/>
  </mc:AlternateContent>
  <xdr:twoCellAnchor>
    <xdr:from>
      <xdr:col>1</xdr:col>
      <xdr:colOff>0</xdr:colOff>
      <xdr:row>84</xdr:row>
      <xdr:rowOff>0</xdr:rowOff>
    </xdr:from>
    <xdr:to>
      <xdr:col>6</xdr:col>
      <xdr:colOff>0</xdr:colOff>
      <xdr:row>101</xdr:row>
      <xdr:rowOff>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127000</xdr:colOff>
      <xdr:row>84</xdr:row>
      <xdr:rowOff>0</xdr:rowOff>
    </xdr:from>
    <xdr:to>
      <xdr:col>11</xdr:col>
      <xdr:colOff>127000</xdr:colOff>
      <xdr:row>101</xdr:row>
      <xdr:rowOff>0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</xdr:col>
      <xdr:colOff>254000</xdr:colOff>
      <xdr:row>84</xdr:row>
      <xdr:rowOff>0</xdr:rowOff>
    </xdr:from>
    <xdr:to>
      <xdr:col>16</xdr:col>
      <xdr:colOff>254000</xdr:colOff>
      <xdr:row>101</xdr:row>
      <xdr:rowOff>0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0</xdr:colOff>
      <xdr:row>103</xdr:row>
      <xdr:rowOff>0</xdr:rowOff>
    </xdr:from>
    <xdr:to>
      <xdr:col>6</xdr:col>
      <xdr:colOff>0</xdr:colOff>
      <xdr:row>120</xdr:row>
      <xdr:rowOff>0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</xdr:col>
      <xdr:colOff>0</xdr:colOff>
      <xdr:row>129</xdr:row>
      <xdr:rowOff>0</xdr:rowOff>
    </xdr:from>
    <xdr:to>
      <xdr:col>6</xdr:col>
      <xdr:colOff>0</xdr:colOff>
      <xdr:row>146</xdr:row>
      <xdr:rowOff>0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12700</xdr:colOff>
          <xdr:row>9</xdr:row>
          <xdr:rowOff>12700</xdr:rowOff>
        </xdr:from>
        <xdr:to>
          <xdr:col>4</xdr:col>
          <xdr:colOff>0</xdr:colOff>
          <xdr:row>9</xdr:row>
          <xdr:rowOff>254000</xdr:rowOff>
        </xdr:to>
        <xdr:sp macro="" textlink="">
          <xdr:nvSpPr>
            <xdr:cNvPr id="27650" name="DD367377" hidden="1">
              <a:extLst>
                <a:ext uri="{63B3BB69-23CF-44E3-9099-C40C66FF867C}">
                  <a14:compatExt spid="_x0000_s2765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12700</xdr:colOff>
      <xdr:row>8</xdr:row>
      <xdr:rowOff>0</xdr:rowOff>
    </xdr:from>
    <xdr:to>
      <xdr:col>2</xdr:col>
      <xdr:colOff>38100</xdr:colOff>
      <xdr:row>8</xdr:row>
      <xdr:rowOff>25400</xdr:rowOff>
    </xdr:to>
    <xdr:sp macro="" textlink="">
      <xdr:nvSpPr>
        <xdr:cNvPr id="2" name="TX292550" hidden="1"/>
        <xdr:cNvSpPr txBox="1"/>
      </xdr:nvSpPr>
      <xdr:spPr>
        <a:xfrm>
          <a:off x="1282700" y="1524000"/>
          <a:ext cx="25400" cy="254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/>
        <a:lstStyle/>
        <a:p>
          <a:r>
            <a:rPr lang="en-US" sz="1100"/>
            <a:t>RunProcANO
Form54.txt
CheckBoxTrans,CheckBox,False
Help,CommandButton,False
OK,CommandButton,False
Cancel,CommandButton,False
ArrowRight,CommandButton,False
ResetAll,CommandButton,False
ClearSelections,CommandButton,False
ArrowDown,CommandButton,False
CommandButtonHidden,CommandButton,False
OptionButton_R,OptionButton,False
OptionButton_S,OptionButton,True
OptionButton_W,OptionButton,False
RefEdit_R,RefEdit,
RefEdit_Wr,RefEdit,
RefEdit_Y,RefEdit0,hsb_hsl_corr_diff_Avg.!$AV:$AV
CheckBox_Wr,CheckBox,False
CheckBox_ObsLabels,CheckBox,False
RefEdit_ObsLabels,RefEdit,
CheckBoxVarLabels,CheckBox,True
CheckBox_X,CheckBox,False
RefEdit_X,RefEdit,
CheckBox_Q,CheckBox,True
RefEdit_Q,RefEdit0,hsb_hsl_corr_diff_Avg.!$AW:$AW
CheckBox_W,CheckBox,False
RefEdit_W,RefEdit,
CB1,CommandButton,False
ComboBox_TestMethod,ComboBox,0
TextBoxTestNumber,TextBox,1
RefEditGroup,RefEdit,
CheckBox_Validation,CheckBox,False
CheckBoxSort,CheckBox,False
CheckBoxApplyAll,CheckBox,False
CheckBoxMCompare,CheckBox,False
CheckBoxSlopes,CheckBox,False
CheckBoxPairwise,CheckBox,False
CheckBoxControl,CheckBox,False
CheckBoxMeanSq,CheckBox,False
CheckBoxProtected,CheckBox,False
CheckBoxTB,CheckBox,False
OptionButtonTB2,OptionButton,True
OptionButtonTB3,OptionButton,False
ListBoxControl,ListBox,
ListBoxPairwise,ListBox,
CheckBoxMeanConfTab,CheckBox,True
CheckBoxMeans,CheckBox,True
CheckBoxMeanStdError,CheckBox,True
CheckBoxLSM,CheckBox,True
CheckBox_Desc,CheckBox,True
CheckBox_Corr,CheckBox,False
CheckBox_AV,CheckBox,True
CheckBoxPress,CheckBox,False
CheckBox_TISS,CheckBox,True
CheckBoxMultiCo,CheckBox,False
CheckBox_Resid,CheckBox,False
CheckBoxStdCoeff,CheckBox,False
CheckBoxCook,CheckBox,False
CheckBoxAdjPred,CheckBox,False
CheckBoxWelch,CheckBox,False
CheckBoxDispX,CheckBox,False
CheckBoxContrasts,CheckBox,False
RefEditContrasts,RefEdit,
ComboBox_Constraints,ComboBox,1
TextBox_Conf,TextBox,95
CheckBox_Intercept,CheckBox,False
TextBox_Intercept,TextBox,0
TextBoxTol,TextBox,0.0001
CheckBox_Interactions,CheckBox,False
TextBoxLevel,TextBox,2
ScrollBarLevel,ScrollBar,4
ComboBox_Selection,ComboBox,0
CheckBox_Selection,CheckBox,False
ComboBox_Criterion,ComboBox,0
TextBox_Threshold,TextBox,0.1
TextBox_MinVar,TextBox,2
TextBox_MaxVar,TextBox,2
TextBoxEntrance,TextBox,0.05
CheckBoxNested,CheckBox,False
CheckBoxRand,CheckBox,False
CheckBox_Predict,CheckBox,False
RefEdit_QPred,RefEdit,
RefEdit_XPred,RefEdit,
CheckBox_XPred,CheckBox,False
CheckBox_QPred,CheckBox,True
CheckBox_ObsLabelsPred,CheckBox,False
RefEdit_PredLabels,RefEdit,
OptionButton_MVEstimate,OptionButton,False
OptionButton_MeanMode,OptionButton,True
OptionButton_NN,OptionButton,False
OptionButton_MVRemove,OptionButton,True
OptionButtonEachY,OptionButton,False
OptionButtonAcrossAll,OptionButton,True
OptionButtonMVRefuse,OptionButton,False
OptionButton_MVIgnore,OptionButton,False
CheckBoxResidCharts,CheckBox,True
CheckBoxRegCharts,CheckBox,True
CheckBoxChartsCoeff,CheckBox,True
CheckBox_Conf,CheckBox,True
CheckBoxMeansCharts,CheckBox,True
CheckBoxMeanConf,CheckBox,False
CommandButtonSelectL,CommandButton,False
CommandButtonSelectS,CommandButton,False
CheckBoxStuResid,CheckBox,False
CheckBoxPredConf,CheckBox,True
ScrollBarSelect,ScrollBar,0
CheckBoxInterpret,CheckBox,False
TextBoxList,TextBox,
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absolute">
        <xdr:from>
          <xdr:col>2</xdr:col>
          <xdr:colOff>152400</xdr:colOff>
          <xdr:row>8</xdr:row>
          <xdr:rowOff>0</xdr:rowOff>
        </xdr:from>
        <xdr:to>
          <xdr:col>2</xdr:col>
          <xdr:colOff>660400</xdr:colOff>
          <xdr:row>9</xdr:row>
          <xdr:rowOff>0</xdr:rowOff>
        </xdr:to>
        <xdr:sp macro="" textlink="">
          <xdr:nvSpPr>
            <xdr:cNvPr id="23553" name="BT292550" hidden="1">
              <a:extLst>
                <a:ext uri="{63B3BB69-23CF-44E3-9099-C40C66FF867C}">
                  <a14:compatExt spid="_x0000_s2355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2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►</a:t>
              </a:r>
            </a:p>
          </xdr:txBody>
        </xdr:sp>
        <xdr:clientData fPrintsWithSheet="0"/>
      </xdr:twoCellAnchor>
    </mc:Choice>
    <mc:Fallback/>
  </mc:AlternateContent>
  <xdr:twoCellAnchor>
    <xdr:from>
      <xdr:col>1</xdr:col>
      <xdr:colOff>0</xdr:colOff>
      <xdr:row>84</xdr:row>
      <xdr:rowOff>0</xdr:rowOff>
    </xdr:from>
    <xdr:to>
      <xdr:col>6</xdr:col>
      <xdr:colOff>0</xdr:colOff>
      <xdr:row>101</xdr:row>
      <xdr:rowOff>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127000</xdr:colOff>
      <xdr:row>84</xdr:row>
      <xdr:rowOff>0</xdr:rowOff>
    </xdr:from>
    <xdr:to>
      <xdr:col>11</xdr:col>
      <xdr:colOff>127000</xdr:colOff>
      <xdr:row>101</xdr:row>
      <xdr:rowOff>0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</xdr:col>
      <xdr:colOff>254000</xdr:colOff>
      <xdr:row>84</xdr:row>
      <xdr:rowOff>0</xdr:rowOff>
    </xdr:from>
    <xdr:to>
      <xdr:col>16</xdr:col>
      <xdr:colOff>254000</xdr:colOff>
      <xdr:row>101</xdr:row>
      <xdr:rowOff>0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0</xdr:colOff>
      <xdr:row>103</xdr:row>
      <xdr:rowOff>0</xdr:rowOff>
    </xdr:from>
    <xdr:to>
      <xdr:col>6</xdr:col>
      <xdr:colOff>0</xdr:colOff>
      <xdr:row>120</xdr:row>
      <xdr:rowOff>0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</xdr:col>
      <xdr:colOff>0</xdr:colOff>
      <xdr:row>129</xdr:row>
      <xdr:rowOff>0</xdr:rowOff>
    </xdr:from>
    <xdr:to>
      <xdr:col>6</xdr:col>
      <xdr:colOff>0</xdr:colOff>
      <xdr:row>146</xdr:row>
      <xdr:rowOff>0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12700</xdr:colOff>
          <xdr:row>9</xdr:row>
          <xdr:rowOff>12700</xdr:rowOff>
        </xdr:from>
        <xdr:to>
          <xdr:col>4</xdr:col>
          <xdr:colOff>0</xdr:colOff>
          <xdr:row>9</xdr:row>
          <xdr:rowOff>254000</xdr:rowOff>
        </xdr:to>
        <xdr:sp macro="" textlink="">
          <xdr:nvSpPr>
            <xdr:cNvPr id="23554" name="DD97284" hidden="1">
              <a:extLst>
                <a:ext uri="{63B3BB69-23CF-44E3-9099-C40C66FF867C}">
                  <a14:compatExt spid="_x0000_s2355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431800</xdr:colOff>
      <xdr:row>110</xdr:row>
      <xdr:rowOff>101600</xdr:rowOff>
    </xdr:from>
    <xdr:to>
      <xdr:col>21</xdr:col>
      <xdr:colOff>50800</xdr:colOff>
      <xdr:row>124</xdr:row>
      <xdr:rowOff>177800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22</xdr:col>
      <xdr:colOff>25400</xdr:colOff>
      <xdr:row>110</xdr:row>
      <xdr:rowOff>139700</xdr:rowOff>
    </xdr:from>
    <xdr:to>
      <xdr:col>27</xdr:col>
      <xdr:colOff>469900</xdr:colOff>
      <xdr:row>125</xdr:row>
      <xdr:rowOff>25400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63500</xdr:colOff>
      <xdr:row>57</xdr:row>
      <xdr:rowOff>63500</xdr:rowOff>
    </xdr:from>
    <xdr:to>
      <xdr:col>11</xdr:col>
      <xdr:colOff>508000</xdr:colOff>
      <xdr:row>71</xdr:row>
      <xdr:rowOff>139700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12700</xdr:colOff>
      <xdr:row>9</xdr:row>
      <xdr:rowOff>0</xdr:rowOff>
    </xdr:from>
    <xdr:to>
      <xdr:col>2</xdr:col>
      <xdr:colOff>38100</xdr:colOff>
      <xdr:row>9</xdr:row>
      <xdr:rowOff>25400</xdr:rowOff>
    </xdr:to>
    <xdr:sp macro="" textlink="">
      <xdr:nvSpPr>
        <xdr:cNvPr id="2" name="TX598862" hidden="1"/>
        <xdr:cNvSpPr txBox="1"/>
      </xdr:nvSpPr>
      <xdr:spPr>
        <a:xfrm>
          <a:off x="1282700" y="1714500"/>
          <a:ext cx="25400" cy="254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/>
        <a:lstStyle/>
        <a:p>
          <a:r>
            <a:rPr lang="en-US" sz="1100"/>
            <a:t>RunProcANO
Form54.txt
CheckBoxTrans,CheckBox,False
Help,CommandButton,False
OK,CommandButton,False
Cancel,CommandButton,False
ArrowRight,CommandButton,False
ResetAll,CommandButton,False
ClearSelections,CommandButton,False
ArrowDown,CommandButton,False
CommandButtonHidden,CommandButton,False
OptionButton_R,OptionButton,False
OptionButton_S,OptionButton,True
OptionButton_W,OptionButton,False
RefEdit_R,RefEdit,
RefEdit_Wr,RefEdit,
RefEdit_Y,RefEdit0,Sheet32!$A:$A
CheckBox_Wr,CheckBox,False
CheckBox_ObsLabels,CheckBox,False
RefEdit_ObsLabels,RefEdit,
CheckBoxVarLabels,CheckBox,True
CheckBox_X,CheckBox,False
RefEdit_X,RefEdit,
CheckBox_Q,CheckBox,True
RefEdit_Q,RefEdit0,Sheet32!$B:$C
CheckBox_W,CheckBox,False
RefEdit_W,RefEdit,
CB1,CommandButton,False
ComboBox_TestMethod,ComboBox,0
TextBoxTestNumber,TextBox,1
RefEditGroup,RefEdit,
CheckBox_Validation,CheckBox,False
CheckBoxSort,CheckBox,False
CheckBoxApplyAll,CheckBox,False
CheckBoxMCompare,CheckBox,False
CheckBoxSlopes,CheckBox,False
CheckBoxPairwise,CheckBox,False
CheckBoxControl,CheckBox,False
CheckBoxMeanSq,CheckBox,False
CheckBoxProtected,CheckBox,False
CheckBoxTB,CheckBox,False
OptionButtonTB2,OptionButton,True
OptionButtonTB3,OptionButton,False
ListBoxControl,ListBox,
ListBoxPairwise,ListBox,
CheckBoxMeanConfTab,CheckBox,True
CheckBoxMeans,CheckBox,True
CheckBoxMeanStdError,CheckBox,True
CheckBoxLSM,CheckBox,True
CheckBox_Desc,CheckBox,True
CheckBox_Corr,CheckBox,False
CheckBox_AV,CheckBox,True
CheckBoxPress,CheckBox,False
CheckBox_TISS,CheckBox,True
CheckBoxMultiCo,CheckBox,False
CheckBox_Resid,CheckBox,False
CheckBoxStdCoeff,CheckBox,False
CheckBoxCook,CheckBox,False
CheckBoxAdjPred,CheckBox,False
CheckBoxWelch,CheckBox,False
CheckBoxDispX,CheckBox,False
CheckBoxContrasts,CheckBox,False
RefEditContrasts,RefEdit,
ComboBox_Constraints,ComboBox,1
TextBox_Conf,TextBox,95
CheckBox_Intercept,CheckBox,False
TextBox_Intercept,TextBox,0
TextBoxTol,TextBox,0.0001
CheckBox_Interactions,CheckBox,True
TextBoxLevel,TextBox,2
ScrollBarLevel,ScrollBar,4
ComboBox_Selection,ComboBox,0
CheckBox_Selection,CheckBox,False
ComboBox_Criterion,ComboBox,0
TextBox_Threshold,TextBox,0.1
TextBox_MinVar,TextBox,2
TextBox_MaxVar,TextBox,2
TextBoxEntrance,TextBox,0.05
CheckBoxNested,CheckBox,False
CheckBoxRand,CheckBox,False
CheckBox_Predict,CheckBox,False
RefEdit_QPred,RefEdit,
RefEdit_XPred,RefEdit,
CheckBox_XPred,CheckBox,False
CheckBox_QPred,CheckBox,True
CheckBox_ObsLabelsPred,CheckBox,False
RefEdit_PredLabels,RefEdit,
OptionButton_MVEstimate,OptionButton,False
OptionButton_MeanMode,OptionButton,True
OptionButton_NN,OptionButton,False
OptionButton_MVRemove,OptionButton,True
OptionButtonEachY,OptionButton,False
OptionButtonAcrossAll,OptionButton,True
OptionButtonMVRefuse,OptionButton,False
OptionButton_MVIgnore,OptionButton,False
CheckBoxResidCharts,CheckBox,True
CheckBoxRegCharts,CheckBox,True
CheckBoxChartsCoeff,CheckBox,True
CheckBox_Conf,CheckBox,True
CheckBoxMeansCharts,CheckBox,True
CheckBoxMeanConf,CheckBox,False
CommandButtonSelectL,CommandButton,False
CommandButtonSelectS,CommandButton,False
CheckBoxStuResid,CheckBox,False
CheckBoxPredConf,CheckBox,True
ScrollBarSelect,ScrollBar,0
CheckBoxInterpret,CheckBox,False
TextBoxList,TextBox,
</a:t>
          </a:r>
        </a:p>
      </xdr:txBody>
    </xdr:sp>
    <xdr:clientData/>
  </xdr:twoCellAnchor>
  <xdr:twoCellAnchor>
    <xdr:from>
      <xdr:col>2</xdr:col>
      <xdr:colOff>12700</xdr:colOff>
      <xdr:row>9</xdr:row>
      <xdr:rowOff>0</xdr:rowOff>
    </xdr:from>
    <xdr:to>
      <xdr:col>2</xdr:col>
      <xdr:colOff>38100</xdr:colOff>
      <xdr:row>9</xdr:row>
      <xdr:rowOff>25400</xdr:rowOff>
    </xdr:to>
    <xdr:sp macro="" textlink="">
      <xdr:nvSpPr>
        <xdr:cNvPr id="3" name="L1598862" hidden="1"/>
        <xdr:cNvSpPr txBox="1"/>
      </xdr:nvSpPr>
      <xdr:spPr>
        <a:xfrm>
          <a:off x="1282700" y="1714500"/>
          <a:ext cx="25400" cy="254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/>
        <a:lstStyle/>
        <a:p>
          <a:r>
            <a:rPr lang="en-US" sz="1100"/>
            <a:t>1
ListBox
54
ListBoxVar
1
3
VisChl,-1
SpecDiff,-1
VisChl*SpecDiff,-1
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absolute">
        <xdr:from>
          <xdr:col>2</xdr:col>
          <xdr:colOff>152400</xdr:colOff>
          <xdr:row>9</xdr:row>
          <xdr:rowOff>0</xdr:rowOff>
        </xdr:from>
        <xdr:to>
          <xdr:col>2</xdr:col>
          <xdr:colOff>660400</xdr:colOff>
          <xdr:row>10</xdr:row>
          <xdr:rowOff>0</xdr:rowOff>
        </xdr:to>
        <xdr:sp macro="" textlink="">
          <xdr:nvSpPr>
            <xdr:cNvPr id="34817" name="BT598862" hidden="1">
              <a:extLst>
                <a:ext uri="{63B3BB69-23CF-44E3-9099-C40C66FF867C}">
                  <a14:compatExt spid="_x0000_s3481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en-US" sz="900" b="0" i="0" u="none" strike="noStrike" baseline="0">
                  <a:solidFill>
                    <a:srgbClr val="000000"/>
                  </a:solidFill>
                  <a:latin typeface="Times New Roman"/>
                  <a:ea typeface="Times New Roman"/>
                  <a:cs typeface="Times New Roman"/>
                </a:rPr>
                <a:t>►</a:t>
              </a:r>
            </a:p>
          </xdr:txBody>
        </xdr:sp>
        <xdr:clientData fPrintsWithSheet="0"/>
      </xdr:twoCellAnchor>
    </mc:Choice>
    <mc:Fallback/>
  </mc:AlternateContent>
  <xdr:twoCellAnchor>
    <xdr:from>
      <xdr:col>1</xdr:col>
      <xdr:colOff>0</xdr:colOff>
      <xdr:row>113</xdr:row>
      <xdr:rowOff>0</xdr:rowOff>
    </xdr:from>
    <xdr:to>
      <xdr:col>6</xdr:col>
      <xdr:colOff>0</xdr:colOff>
      <xdr:row>130</xdr:row>
      <xdr:rowOff>0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127000</xdr:colOff>
      <xdr:row>113</xdr:row>
      <xdr:rowOff>0</xdr:rowOff>
    </xdr:from>
    <xdr:to>
      <xdr:col>11</xdr:col>
      <xdr:colOff>127000</xdr:colOff>
      <xdr:row>130</xdr:row>
      <xdr:rowOff>0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</xdr:col>
      <xdr:colOff>254000</xdr:colOff>
      <xdr:row>113</xdr:row>
      <xdr:rowOff>0</xdr:rowOff>
    </xdr:from>
    <xdr:to>
      <xdr:col>16</xdr:col>
      <xdr:colOff>254000</xdr:colOff>
      <xdr:row>130</xdr:row>
      <xdr:rowOff>0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0</xdr:colOff>
      <xdr:row>132</xdr:row>
      <xdr:rowOff>0</xdr:rowOff>
    </xdr:from>
    <xdr:to>
      <xdr:col>6</xdr:col>
      <xdr:colOff>0</xdr:colOff>
      <xdr:row>149</xdr:row>
      <xdr:rowOff>0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</xdr:col>
      <xdr:colOff>0</xdr:colOff>
      <xdr:row>159</xdr:row>
      <xdr:rowOff>0</xdr:rowOff>
    </xdr:from>
    <xdr:to>
      <xdr:col>6</xdr:col>
      <xdr:colOff>0</xdr:colOff>
      <xdr:row>176</xdr:row>
      <xdr:rowOff>0</xdr:rowOff>
    </xdr:to>
    <xdr:graphicFrame macro="">
      <xdr:nvGraphicFramePr>
        <xdr:cNvPr id="8" name="Chart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</xdr:col>
      <xdr:colOff>0</xdr:colOff>
      <xdr:row>201</xdr:row>
      <xdr:rowOff>0</xdr:rowOff>
    </xdr:from>
    <xdr:to>
      <xdr:col>6</xdr:col>
      <xdr:colOff>0</xdr:colOff>
      <xdr:row>218</xdr:row>
      <xdr:rowOff>0</xdr:rowOff>
    </xdr:to>
    <xdr:graphicFrame macro="">
      <xdr:nvGraphicFramePr>
        <xdr:cNvPr id="9" name="Chart 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0</xdr:colOff>
      <xdr:row>229</xdr:row>
      <xdr:rowOff>0</xdr:rowOff>
    </xdr:from>
    <xdr:to>
      <xdr:col>6</xdr:col>
      <xdr:colOff>0</xdr:colOff>
      <xdr:row>246</xdr:row>
      <xdr:rowOff>0</xdr:rowOff>
    </xdr:to>
    <xdr:graphicFrame macro="">
      <xdr:nvGraphicFramePr>
        <xdr:cNvPr id="10" name="Chart 9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</xdr:col>
      <xdr:colOff>0</xdr:colOff>
      <xdr:row>272</xdr:row>
      <xdr:rowOff>0</xdr:rowOff>
    </xdr:from>
    <xdr:to>
      <xdr:col>6</xdr:col>
      <xdr:colOff>0</xdr:colOff>
      <xdr:row>289</xdr:row>
      <xdr:rowOff>0</xdr:rowOff>
    </xdr:to>
    <xdr:graphicFrame macro="">
      <xdr:nvGraphicFramePr>
        <xdr:cNvPr id="11" name="Chart 1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12700</xdr:colOff>
          <xdr:row>10</xdr:row>
          <xdr:rowOff>12700</xdr:rowOff>
        </xdr:from>
        <xdr:to>
          <xdr:col>4</xdr:col>
          <xdr:colOff>0</xdr:colOff>
          <xdr:row>10</xdr:row>
          <xdr:rowOff>254000</xdr:rowOff>
        </xdr:to>
        <xdr:sp macro="" textlink="">
          <xdr:nvSpPr>
            <xdr:cNvPr id="34818" name="DD600673" hidden="1">
              <a:extLst>
                <a:ext uri="{63B3BB69-23CF-44E3-9099-C40C66FF867C}">
                  <a14:compatExt spid="_x0000_s3481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12700</xdr:colOff>
      <xdr:row>8</xdr:row>
      <xdr:rowOff>0</xdr:rowOff>
    </xdr:from>
    <xdr:to>
      <xdr:col>2</xdr:col>
      <xdr:colOff>38100</xdr:colOff>
      <xdr:row>8</xdr:row>
      <xdr:rowOff>25400</xdr:rowOff>
    </xdr:to>
    <xdr:sp macro="" textlink="">
      <xdr:nvSpPr>
        <xdr:cNvPr id="2" name="TX80064" hidden="1"/>
        <xdr:cNvSpPr txBox="1"/>
      </xdr:nvSpPr>
      <xdr:spPr>
        <a:xfrm>
          <a:off x="1282700" y="1524000"/>
          <a:ext cx="25400" cy="254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/>
        <a:lstStyle/>
        <a:p>
          <a:r>
            <a:rPr lang="en-US" sz="1100"/>
            <a:t>RunProcANO
Form54.txt
CheckBoxTrans,CheckBox,False
Help,CommandButton,False
OK,CommandButton,False
Cancel,CommandButton,False
ArrowRight,CommandButton,False
ResetAll,CommandButton,False
ClearSelections,CommandButton,False
ArrowDown,CommandButton,False
CommandButtonHidden,CommandButton,False
OptionButton_R,OptionButton,False
OptionButton_S,OptionButton,True
OptionButton_W,OptionButton,False
RefEdit_R,RefEdit,
RefEdit_Wr,RefEdit,
RefEdit_Y,RefEdit0,Sheet32!$A:$A
CheckBox_Wr,CheckBox,False
CheckBox_ObsLabels,CheckBox,False
RefEdit_ObsLabels,RefEdit,
CheckBoxVarLabels,CheckBox,True
CheckBox_X,CheckBox,False
RefEdit_X,RefEdit,
CheckBox_Q,CheckBox,True
RefEdit_Q,RefEdit0,Sheet32!$B:$C
CheckBox_W,CheckBox,False
RefEdit_W,RefEdit,
CB1,CommandButton,False
ComboBox_TestMethod,ComboBox,0
TextBoxTestNumber,TextBox,1
RefEditGroup,RefEdit,
CheckBox_Validation,CheckBox,False
CheckBoxSort,CheckBox,False
CheckBoxApplyAll,CheckBox,False
CheckBoxMCompare,CheckBox,False
CheckBoxSlopes,CheckBox,False
CheckBoxPairwise,CheckBox,False
CheckBoxControl,CheckBox,False
CheckBoxMeanSq,CheckBox,False
CheckBoxProtected,CheckBox,False
CheckBoxTB,CheckBox,False
OptionButtonTB2,OptionButton,True
OptionButtonTB3,OptionButton,False
ListBoxControl,ListBox,
ListBoxPairwise,ListBox,
CheckBoxMeanConfTab,CheckBox,True
CheckBoxMeans,CheckBox,True
CheckBoxMeanStdError,CheckBox,True
CheckBoxLSM,CheckBox,True
CheckBox_Desc,CheckBox,True
CheckBox_Corr,CheckBox,False
CheckBox_AV,CheckBox,True
CheckBoxPress,CheckBox,False
CheckBox_TISS,CheckBox,True
CheckBoxMultiCo,CheckBox,False
CheckBox_Resid,CheckBox,False
CheckBoxStdCoeff,CheckBox,False
CheckBoxCook,CheckBox,False
CheckBoxAdjPred,CheckBox,False
CheckBoxWelch,CheckBox,False
CheckBoxDispX,CheckBox,False
CheckBoxContrasts,CheckBox,False
RefEditContrasts,RefEdit,
ComboBox_Constraints,ComboBox,1
TextBox_Conf,TextBox,95
CheckBox_Intercept,CheckBox,False
TextBox_Intercept,TextBox,0
TextBoxTol,TextBox,0.0001
CheckBox_Interactions,CheckBox,False
TextBoxLevel,TextBox,2
ScrollBarLevel,ScrollBar,4
ComboBox_Selection,ComboBox,0
CheckBox_Selection,CheckBox,False
ComboBox_Criterion,ComboBox,0
TextBox_Threshold,TextBox,0.1
TextBox_MinVar,TextBox,2
TextBox_MaxVar,TextBox,2
TextBoxEntrance,TextBox,0.05
CheckBoxNested,CheckBox,False
CheckBoxRand,CheckBox,False
CheckBox_Predict,CheckBox,False
RefEdit_QPred,RefEdit,
RefEdit_XPred,RefEdit,
CheckBox_XPred,CheckBox,False
CheckBox_QPred,CheckBox,True
CheckBox_ObsLabelsPred,CheckBox,False
RefEdit_PredLabels,RefEdit,
OptionButton_MVEstimate,OptionButton,False
OptionButton_MeanMode,OptionButton,True
OptionButton_NN,OptionButton,False
OptionButton_MVRemove,OptionButton,True
OptionButtonEachY,OptionButton,False
OptionButtonAcrossAll,OptionButton,True
OptionButtonMVRefuse,OptionButton,False
OptionButton_MVIgnore,OptionButton,False
CheckBoxResidCharts,CheckBox,True
CheckBoxRegCharts,CheckBox,True
CheckBoxChartsCoeff,CheckBox,True
CheckBox_Conf,CheckBox,True
CheckBoxMeansCharts,CheckBox,True
CheckBoxMeanConf,CheckBox,False
CommandButtonSelectL,CommandButton,False
CommandButtonSelectS,CommandButton,False
CheckBoxStuResid,CheckBox,False
CheckBoxPredConf,CheckBox,True
ScrollBarSelect,ScrollBar,0
CheckBoxInterpret,CheckBox,False
TextBoxList,TextBox,
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absolute">
        <xdr:from>
          <xdr:col>2</xdr:col>
          <xdr:colOff>152400</xdr:colOff>
          <xdr:row>8</xdr:row>
          <xdr:rowOff>0</xdr:rowOff>
        </xdr:from>
        <xdr:to>
          <xdr:col>2</xdr:col>
          <xdr:colOff>660400</xdr:colOff>
          <xdr:row>9</xdr:row>
          <xdr:rowOff>0</xdr:rowOff>
        </xdr:to>
        <xdr:sp macro="" textlink="">
          <xdr:nvSpPr>
            <xdr:cNvPr id="33793" name="BT80064" hidden="1">
              <a:extLst>
                <a:ext uri="{63B3BB69-23CF-44E3-9099-C40C66FF867C}">
                  <a14:compatExt spid="_x0000_s3379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en-US" sz="900" b="0" i="0" u="none" strike="noStrike" baseline="0">
                  <a:solidFill>
                    <a:srgbClr val="000000"/>
                  </a:solidFill>
                  <a:latin typeface="Times New Roman"/>
                  <a:ea typeface="Times New Roman"/>
                  <a:cs typeface="Times New Roman"/>
                </a:rPr>
                <a:t>►</a:t>
              </a:r>
            </a:p>
          </xdr:txBody>
        </xdr:sp>
        <xdr:clientData fPrintsWithSheet="0"/>
      </xdr:twoCellAnchor>
    </mc:Choice>
    <mc:Fallback/>
  </mc:AlternateContent>
  <xdr:twoCellAnchor>
    <xdr:from>
      <xdr:col>1</xdr:col>
      <xdr:colOff>0</xdr:colOff>
      <xdr:row>97</xdr:row>
      <xdr:rowOff>0</xdr:rowOff>
    </xdr:from>
    <xdr:to>
      <xdr:col>6</xdr:col>
      <xdr:colOff>0</xdr:colOff>
      <xdr:row>114</xdr:row>
      <xdr:rowOff>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127000</xdr:colOff>
      <xdr:row>97</xdr:row>
      <xdr:rowOff>0</xdr:rowOff>
    </xdr:from>
    <xdr:to>
      <xdr:col>11</xdr:col>
      <xdr:colOff>127000</xdr:colOff>
      <xdr:row>114</xdr:row>
      <xdr:rowOff>0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</xdr:col>
      <xdr:colOff>254000</xdr:colOff>
      <xdr:row>97</xdr:row>
      <xdr:rowOff>0</xdr:rowOff>
    </xdr:from>
    <xdr:to>
      <xdr:col>16</xdr:col>
      <xdr:colOff>254000</xdr:colOff>
      <xdr:row>114</xdr:row>
      <xdr:rowOff>0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0</xdr:colOff>
      <xdr:row>116</xdr:row>
      <xdr:rowOff>0</xdr:rowOff>
    </xdr:from>
    <xdr:to>
      <xdr:col>6</xdr:col>
      <xdr:colOff>0</xdr:colOff>
      <xdr:row>133</xdr:row>
      <xdr:rowOff>0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</xdr:col>
      <xdr:colOff>0</xdr:colOff>
      <xdr:row>143</xdr:row>
      <xdr:rowOff>0</xdr:rowOff>
    </xdr:from>
    <xdr:to>
      <xdr:col>6</xdr:col>
      <xdr:colOff>0</xdr:colOff>
      <xdr:row>160</xdr:row>
      <xdr:rowOff>0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</xdr:col>
      <xdr:colOff>0</xdr:colOff>
      <xdr:row>171</xdr:row>
      <xdr:rowOff>0</xdr:rowOff>
    </xdr:from>
    <xdr:to>
      <xdr:col>6</xdr:col>
      <xdr:colOff>0</xdr:colOff>
      <xdr:row>188</xdr:row>
      <xdr:rowOff>0</xdr:rowOff>
    </xdr:to>
    <xdr:graphicFrame macro="">
      <xdr:nvGraphicFramePr>
        <xdr:cNvPr id="8" name="Chart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12700</xdr:colOff>
          <xdr:row>9</xdr:row>
          <xdr:rowOff>12700</xdr:rowOff>
        </xdr:from>
        <xdr:to>
          <xdr:col>4</xdr:col>
          <xdr:colOff>0</xdr:colOff>
          <xdr:row>9</xdr:row>
          <xdr:rowOff>254000</xdr:rowOff>
        </xdr:to>
        <xdr:sp macro="" textlink="">
          <xdr:nvSpPr>
            <xdr:cNvPr id="33794" name="DD64421" hidden="1">
              <a:extLst>
                <a:ext uri="{63B3BB69-23CF-44E3-9099-C40C66FF867C}">
                  <a14:compatExt spid="_x0000_s3379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4" Type="http://schemas.openxmlformats.org/officeDocument/2006/relationships/ctrlProp" Target="../ctrlProps/ctrlProp2.xml"/><Relationship Id="rId1" Type="http://schemas.openxmlformats.org/officeDocument/2006/relationships/drawing" Target="../drawings/drawing2.xml"/><Relationship Id="rId2" Type="http://schemas.openxmlformats.org/officeDocument/2006/relationships/vmlDrawing" Target="../drawings/vmlDrawing1.vm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3.xml"/><Relationship Id="rId4" Type="http://schemas.openxmlformats.org/officeDocument/2006/relationships/ctrlProp" Target="../ctrlProps/ctrlProp4.xml"/><Relationship Id="rId1" Type="http://schemas.openxmlformats.org/officeDocument/2006/relationships/drawing" Target="../drawings/drawing3.xml"/><Relationship Id="rId2" Type="http://schemas.openxmlformats.org/officeDocument/2006/relationships/vmlDrawing" Target="../drawings/vmlDrawing2.v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25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5.xml"/><Relationship Id="rId4" Type="http://schemas.openxmlformats.org/officeDocument/2006/relationships/ctrlProp" Target="../ctrlProps/ctrlProp6.xml"/><Relationship Id="rId1" Type="http://schemas.openxmlformats.org/officeDocument/2006/relationships/drawing" Target="../drawings/drawing5.xml"/><Relationship Id="rId2" Type="http://schemas.openxmlformats.org/officeDocument/2006/relationships/vmlDrawing" Target="../drawings/vmlDrawing3.vml"/></Relationships>
</file>

<file path=xl/worksheets/_rels/sheet2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7.xml"/><Relationship Id="rId4" Type="http://schemas.openxmlformats.org/officeDocument/2006/relationships/ctrlProp" Target="../ctrlProps/ctrlProp8.xml"/><Relationship Id="rId1" Type="http://schemas.openxmlformats.org/officeDocument/2006/relationships/drawing" Target="../drawings/drawing6.xml"/><Relationship Id="rId2" Type="http://schemas.openxmlformats.org/officeDocument/2006/relationships/vmlDrawing" Target="../drawings/vmlDrawing4.v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35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9.xml"/><Relationship Id="rId4" Type="http://schemas.openxmlformats.org/officeDocument/2006/relationships/ctrlProp" Target="../ctrlProps/ctrlProp10.xml"/><Relationship Id="rId1" Type="http://schemas.openxmlformats.org/officeDocument/2006/relationships/drawing" Target="../drawings/drawing8.xml"/><Relationship Id="rId2" Type="http://schemas.openxmlformats.org/officeDocument/2006/relationships/vmlDrawing" Target="../drawings/vmlDrawing5.vml"/></Relationships>
</file>

<file path=xl/worksheets/_rels/sheet3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1.xml"/><Relationship Id="rId4" Type="http://schemas.openxmlformats.org/officeDocument/2006/relationships/ctrlProp" Target="../ctrlProps/ctrlProp12.xml"/><Relationship Id="rId1" Type="http://schemas.openxmlformats.org/officeDocument/2006/relationships/drawing" Target="../drawings/drawing9.xml"/><Relationship Id="rId2" Type="http://schemas.openxmlformats.org/officeDocument/2006/relationships/vmlDrawing" Target="../drawings/vmlDrawing6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 enableFormatConditionsCalculation="0"/>
  <dimension ref="A1:BL226"/>
  <sheetViews>
    <sheetView topLeftCell="U32" workbookViewId="0">
      <selection activeCell="AC1" sqref="AC1"/>
    </sheetView>
  </sheetViews>
  <sheetFormatPr baseColWidth="10" defaultColWidth="11" defaultRowHeight="15" x14ac:dyDescent="0"/>
  <cols>
    <col min="6" max="6" width="7.83203125" customWidth="1"/>
    <col min="7" max="7" width="15.1640625" customWidth="1"/>
  </cols>
  <sheetData>
    <row r="1" spans="1:64">
      <c r="A1" t="s">
        <v>0</v>
      </c>
      <c r="B1" t="s">
        <v>1</v>
      </c>
      <c r="C1" t="s">
        <v>2</v>
      </c>
      <c r="O1" t="s">
        <v>0</v>
      </c>
      <c r="P1" t="s">
        <v>1</v>
      </c>
      <c r="Q1" t="s">
        <v>2</v>
      </c>
      <c r="S1" t="s">
        <v>35</v>
      </c>
      <c r="T1" t="s">
        <v>36</v>
      </c>
      <c r="V1" t="s">
        <v>7</v>
      </c>
      <c r="W1" t="s">
        <v>418</v>
      </c>
      <c r="X1" t="s">
        <v>419</v>
      </c>
      <c r="Y1" t="s">
        <v>420</v>
      </c>
      <c r="AA1" t="s">
        <v>7</v>
      </c>
      <c r="AB1" t="s">
        <v>36</v>
      </c>
      <c r="AC1" t="s">
        <v>7</v>
      </c>
      <c r="AD1" s="3" t="s">
        <v>0</v>
      </c>
      <c r="AE1" s="38" t="s">
        <v>1</v>
      </c>
      <c r="AF1" s="39" t="s">
        <v>2</v>
      </c>
    </row>
    <row r="2" spans="1:64">
      <c r="A2">
        <v>0.5</v>
      </c>
      <c r="B2">
        <v>0.75</v>
      </c>
      <c r="C2">
        <v>0.75</v>
      </c>
      <c r="O2">
        <f>(A2+A77)/2</f>
        <v>0.625</v>
      </c>
      <c r="P2">
        <f>(B2+B77)/2</f>
        <v>0.75</v>
      </c>
      <c r="Q2">
        <f>(C2+C77)/2</f>
        <v>0.875</v>
      </c>
      <c r="S2">
        <v>0.625</v>
      </c>
      <c r="T2" t="s">
        <v>0</v>
      </c>
      <c r="W2">
        <v>3.25</v>
      </c>
      <c r="X2">
        <v>3.75</v>
      </c>
      <c r="Y2">
        <v>2.75</v>
      </c>
      <c r="AA2">
        <v>3.25</v>
      </c>
      <c r="AB2" t="s">
        <v>0</v>
      </c>
      <c r="AC2">
        <v>3.375</v>
      </c>
      <c r="AD2">
        <f>(AH2+AL2+AP2+AT2+AX2+BB2+BF2+BJ2)/8</f>
        <v>3.375</v>
      </c>
      <c r="AE2">
        <f>(AI2+AM2+AQ2+AU2+AY2+BC2+BG2+BK2)/8</f>
        <v>4</v>
      </c>
      <c r="AF2">
        <f>(AJ2+AN2+AR2+AV2+AZ2+BD2+BH2+BL2)/8</f>
        <v>3.25</v>
      </c>
      <c r="AH2">
        <v>5</v>
      </c>
      <c r="AI2">
        <v>6</v>
      </c>
      <c r="AJ2">
        <v>6</v>
      </c>
      <c r="AL2">
        <v>6</v>
      </c>
      <c r="AM2">
        <v>5</v>
      </c>
      <c r="AN2">
        <v>4</v>
      </c>
      <c r="AP2">
        <v>1</v>
      </c>
      <c r="AQ2">
        <v>2</v>
      </c>
      <c r="AR2">
        <v>1</v>
      </c>
      <c r="AT2">
        <v>1</v>
      </c>
      <c r="AU2">
        <v>3</v>
      </c>
      <c r="AV2">
        <v>3</v>
      </c>
      <c r="AX2">
        <v>3</v>
      </c>
      <c r="AY2">
        <v>3</v>
      </c>
      <c r="AZ2">
        <v>2</v>
      </c>
      <c r="BB2">
        <v>2</v>
      </c>
      <c r="BC2">
        <v>2</v>
      </c>
      <c r="BD2">
        <v>3</v>
      </c>
      <c r="BF2">
        <v>4</v>
      </c>
      <c r="BG2">
        <v>4</v>
      </c>
      <c r="BH2">
        <v>2</v>
      </c>
      <c r="BJ2">
        <v>5</v>
      </c>
      <c r="BK2">
        <v>7</v>
      </c>
      <c r="BL2">
        <v>5</v>
      </c>
    </row>
    <row r="3" spans="1:64">
      <c r="A3">
        <v>0.75</v>
      </c>
      <c r="B3">
        <v>0.5</v>
      </c>
      <c r="C3">
        <v>0.75</v>
      </c>
      <c r="O3">
        <f t="shared" ref="O3:O66" si="0">(A3+A78)/2</f>
        <v>0.75</v>
      </c>
      <c r="P3">
        <f t="shared" ref="P3:P34" si="1">(B3+B78)/2</f>
        <v>0.375</v>
      </c>
      <c r="Q3">
        <f t="shared" ref="Q3:Q34" si="2">(C3+C78)/2</f>
        <v>0.625</v>
      </c>
      <c r="S3">
        <v>0.75</v>
      </c>
      <c r="T3" t="s">
        <v>0</v>
      </c>
      <c r="W3">
        <v>6.25</v>
      </c>
      <c r="X3">
        <v>6.25</v>
      </c>
      <c r="Y3">
        <v>5.75</v>
      </c>
      <c r="AA3">
        <v>6.25</v>
      </c>
      <c r="AB3" t="s">
        <v>0</v>
      </c>
      <c r="AC3">
        <v>5.875</v>
      </c>
      <c r="AD3">
        <f t="shared" ref="AD3:AD66" si="3">(AH3+AL3+AP3+AT3+AX3+BB3+BF3+BJ3)/8</f>
        <v>5.875</v>
      </c>
      <c r="AE3">
        <f t="shared" ref="AE3:AE66" si="4">(AI3+AM3+AQ3+AU3+AY3+BC3+BG3+BK3)/8</f>
        <v>4.875</v>
      </c>
      <c r="AF3">
        <f t="shared" ref="AF3:AF66" si="5">(AJ3+AN3+AR3+AV3+AZ3+BD3+BH3+BL3)/8</f>
        <v>5.375</v>
      </c>
      <c r="AH3">
        <v>7</v>
      </c>
      <c r="AI3">
        <v>7</v>
      </c>
      <c r="AJ3">
        <v>7</v>
      </c>
      <c r="AL3">
        <v>7</v>
      </c>
      <c r="AM3">
        <v>2</v>
      </c>
      <c r="AN3">
        <v>7</v>
      </c>
      <c r="AP3">
        <v>7</v>
      </c>
      <c r="AQ3">
        <v>6</v>
      </c>
      <c r="AR3">
        <v>7</v>
      </c>
      <c r="AT3">
        <v>6</v>
      </c>
      <c r="AU3">
        <v>4</v>
      </c>
      <c r="AV3">
        <v>2</v>
      </c>
      <c r="AX3">
        <v>4</v>
      </c>
      <c r="AY3">
        <v>6</v>
      </c>
      <c r="AZ3">
        <v>2</v>
      </c>
      <c r="BB3">
        <v>2</v>
      </c>
      <c r="BC3">
        <v>4</v>
      </c>
      <c r="BD3">
        <v>4</v>
      </c>
      <c r="BF3">
        <v>7</v>
      </c>
      <c r="BG3">
        <v>6</v>
      </c>
      <c r="BH3">
        <v>7</v>
      </c>
      <c r="BJ3">
        <v>7</v>
      </c>
      <c r="BK3">
        <v>4</v>
      </c>
      <c r="BL3">
        <v>7</v>
      </c>
    </row>
    <row r="4" spans="1:64" ht="30">
      <c r="A4">
        <v>1</v>
      </c>
      <c r="B4">
        <v>0.25</v>
      </c>
      <c r="C4">
        <v>0.75</v>
      </c>
      <c r="G4" s="1"/>
      <c r="H4" s="1" t="s">
        <v>3</v>
      </c>
      <c r="I4" s="1" t="s">
        <v>4</v>
      </c>
      <c r="J4" s="1" t="s">
        <v>5</v>
      </c>
      <c r="K4" s="1" t="s">
        <v>6</v>
      </c>
      <c r="L4" s="1" t="s">
        <v>7</v>
      </c>
      <c r="M4" s="1" t="s">
        <v>4</v>
      </c>
      <c r="N4" s="1" t="s">
        <v>6</v>
      </c>
      <c r="O4">
        <f t="shared" si="0"/>
        <v>1</v>
      </c>
      <c r="P4">
        <f t="shared" si="1"/>
        <v>0.25</v>
      </c>
      <c r="Q4">
        <f t="shared" si="2"/>
        <v>0.625</v>
      </c>
      <c r="S4">
        <v>1</v>
      </c>
      <c r="T4" t="s">
        <v>0</v>
      </c>
      <c r="W4">
        <v>4</v>
      </c>
      <c r="X4">
        <v>4</v>
      </c>
      <c r="Y4">
        <v>4.5</v>
      </c>
      <c r="AA4">
        <v>4</v>
      </c>
      <c r="AB4" t="s">
        <v>0</v>
      </c>
      <c r="AC4">
        <v>4.375</v>
      </c>
      <c r="AD4">
        <f t="shared" si="3"/>
        <v>4.375</v>
      </c>
      <c r="AE4">
        <f t="shared" si="4"/>
        <v>4.125</v>
      </c>
      <c r="AF4">
        <f t="shared" si="5"/>
        <v>4.125</v>
      </c>
      <c r="AH4">
        <v>5</v>
      </c>
      <c r="AI4">
        <v>3</v>
      </c>
      <c r="AJ4">
        <v>5</v>
      </c>
      <c r="AL4">
        <v>4</v>
      </c>
      <c r="AM4">
        <v>5</v>
      </c>
      <c r="AN4">
        <v>5</v>
      </c>
      <c r="AP4">
        <v>3</v>
      </c>
      <c r="AQ4">
        <v>3</v>
      </c>
      <c r="AR4">
        <v>3</v>
      </c>
      <c r="AT4">
        <v>5</v>
      </c>
      <c r="AU4">
        <v>4</v>
      </c>
      <c r="AV4">
        <v>5</v>
      </c>
      <c r="AX4">
        <v>4</v>
      </c>
      <c r="AY4">
        <v>5</v>
      </c>
      <c r="AZ4">
        <v>5</v>
      </c>
      <c r="BB4">
        <v>5</v>
      </c>
      <c r="BC4">
        <v>5</v>
      </c>
      <c r="BD4">
        <v>3</v>
      </c>
      <c r="BF4">
        <v>4</v>
      </c>
      <c r="BG4">
        <v>5</v>
      </c>
      <c r="BH4">
        <v>5</v>
      </c>
      <c r="BJ4">
        <v>5</v>
      </c>
      <c r="BK4">
        <v>3</v>
      </c>
      <c r="BL4">
        <v>2</v>
      </c>
    </row>
    <row r="5" spans="1:64">
      <c r="A5">
        <v>0.75</v>
      </c>
      <c r="B5">
        <v>0.5</v>
      </c>
      <c r="C5">
        <v>0.75</v>
      </c>
      <c r="G5" s="1" t="s">
        <v>8</v>
      </c>
      <c r="H5" s="1">
        <v>0.92669999999999997</v>
      </c>
      <c r="I5" s="1">
        <v>0.14055000000000001</v>
      </c>
      <c r="J5" s="1">
        <v>150</v>
      </c>
      <c r="K5">
        <f>I5/SQRT(J5)</f>
        <v>1.1475859444939191E-2</v>
      </c>
      <c r="L5" s="1">
        <v>5.58</v>
      </c>
      <c r="M5" s="1">
        <v>1.5609999999999999</v>
      </c>
      <c r="N5">
        <f>M5/SQRT(J5)</f>
        <v>0.12745511628281803</v>
      </c>
      <c r="O5">
        <f t="shared" si="0"/>
        <v>0.875</v>
      </c>
      <c r="P5">
        <f t="shared" si="1"/>
        <v>0.375</v>
      </c>
      <c r="Q5">
        <f t="shared" si="2"/>
        <v>0.75</v>
      </c>
      <c r="S5">
        <v>0.875</v>
      </c>
      <c r="T5" t="s">
        <v>0</v>
      </c>
      <c r="W5">
        <v>7</v>
      </c>
      <c r="X5">
        <v>7</v>
      </c>
      <c r="Y5">
        <v>7</v>
      </c>
      <c r="AA5">
        <v>7</v>
      </c>
      <c r="AB5" t="s">
        <v>0</v>
      </c>
      <c r="AC5">
        <v>7</v>
      </c>
      <c r="AD5">
        <f t="shared" si="3"/>
        <v>7</v>
      </c>
      <c r="AE5">
        <f t="shared" si="4"/>
        <v>7</v>
      </c>
      <c r="AF5">
        <f t="shared" si="5"/>
        <v>7</v>
      </c>
      <c r="AH5">
        <v>7</v>
      </c>
      <c r="AI5">
        <v>7</v>
      </c>
      <c r="AJ5">
        <v>7</v>
      </c>
      <c r="AL5">
        <v>7</v>
      </c>
      <c r="AM5">
        <v>7</v>
      </c>
      <c r="AN5">
        <v>7</v>
      </c>
      <c r="AP5">
        <v>7</v>
      </c>
      <c r="AQ5">
        <v>7</v>
      </c>
      <c r="AR5">
        <v>7</v>
      </c>
      <c r="AT5">
        <v>7</v>
      </c>
      <c r="AU5">
        <v>7</v>
      </c>
      <c r="AV5">
        <v>7</v>
      </c>
      <c r="AX5">
        <v>7</v>
      </c>
      <c r="AY5">
        <v>7</v>
      </c>
      <c r="AZ5">
        <v>7</v>
      </c>
      <c r="BB5">
        <v>7</v>
      </c>
      <c r="BC5">
        <v>7</v>
      </c>
      <c r="BD5">
        <v>7</v>
      </c>
      <c r="BF5">
        <v>7</v>
      </c>
      <c r="BG5">
        <v>7</v>
      </c>
      <c r="BH5">
        <v>7</v>
      </c>
      <c r="BJ5">
        <v>7</v>
      </c>
      <c r="BK5">
        <v>7</v>
      </c>
      <c r="BL5">
        <v>7</v>
      </c>
    </row>
    <row r="6" spans="1:64">
      <c r="A6">
        <v>1</v>
      </c>
      <c r="B6">
        <v>0.75</v>
      </c>
      <c r="C6">
        <v>0.75</v>
      </c>
      <c r="G6" s="1" t="s">
        <v>1</v>
      </c>
      <c r="H6" s="1">
        <v>0.59</v>
      </c>
      <c r="I6" s="1">
        <v>0.31233</v>
      </c>
      <c r="J6" s="1">
        <v>150</v>
      </c>
      <c r="K6">
        <f>I6/SQRT(J6)</f>
        <v>2.5501637712115666E-2</v>
      </c>
      <c r="L6" s="1">
        <v>5.08</v>
      </c>
      <c r="M6" s="1">
        <v>1.655</v>
      </c>
      <c r="N6">
        <f>M6/SQRT(J6)</f>
        <v>0.13513018414353867</v>
      </c>
      <c r="O6">
        <f t="shared" si="0"/>
        <v>0.875</v>
      </c>
      <c r="P6">
        <f t="shared" si="1"/>
        <v>0.5</v>
      </c>
      <c r="Q6">
        <f t="shared" si="2"/>
        <v>0.875</v>
      </c>
      <c r="S6">
        <v>0.875</v>
      </c>
      <c r="T6" t="s">
        <v>0</v>
      </c>
      <c r="W6">
        <v>2.5</v>
      </c>
      <c r="X6">
        <v>2.75</v>
      </c>
      <c r="Y6">
        <v>3.75</v>
      </c>
      <c r="AA6">
        <v>2.5</v>
      </c>
      <c r="AB6" t="s">
        <v>0</v>
      </c>
      <c r="AC6">
        <v>2.875</v>
      </c>
      <c r="AD6">
        <f t="shared" si="3"/>
        <v>2.875</v>
      </c>
      <c r="AE6">
        <f t="shared" si="4"/>
        <v>2.75</v>
      </c>
      <c r="AF6">
        <f t="shared" si="5"/>
        <v>4.375</v>
      </c>
      <c r="AH6">
        <v>3</v>
      </c>
      <c r="AI6">
        <v>6</v>
      </c>
      <c r="AJ6">
        <v>7</v>
      </c>
      <c r="AL6">
        <v>3</v>
      </c>
      <c r="AM6">
        <v>6</v>
      </c>
      <c r="AN6">
        <v>6</v>
      </c>
      <c r="AP6">
        <v>1</v>
      </c>
      <c r="AQ6">
        <v>1</v>
      </c>
      <c r="AR6">
        <v>1</v>
      </c>
      <c r="AT6">
        <v>3</v>
      </c>
      <c r="AU6">
        <v>2</v>
      </c>
      <c r="AV6">
        <v>2</v>
      </c>
      <c r="AX6">
        <v>1</v>
      </c>
      <c r="AY6">
        <v>3</v>
      </c>
      <c r="AZ6">
        <v>1</v>
      </c>
      <c r="BB6">
        <v>1</v>
      </c>
      <c r="BC6">
        <v>1</v>
      </c>
      <c r="BD6">
        <v>5</v>
      </c>
      <c r="BF6">
        <v>5</v>
      </c>
      <c r="BG6">
        <v>1</v>
      </c>
      <c r="BH6">
        <v>6</v>
      </c>
      <c r="BJ6">
        <v>6</v>
      </c>
      <c r="BK6">
        <v>2</v>
      </c>
      <c r="BL6">
        <v>7</v>
      </c>
    </row>
    <row r="7" spans="1:64">
      <c r="A7">
        <v>1</v>
      </c>
      <c r="B7">
        <v>0.5</v>
      </c>
      <c r="C7">
        <v>1</v>
      </c>
      <c r="G7" s="1" t="s">
        <v>2</v>
      </c>
      <c r="H7" s="1">
        <v>0.87670000000000003</v>
      </c>
      <c r="I7" s="1">
        <v>0.17558000000000001</v>
      </c>
      <c r="J7" s="1">
        <v>150</v>
      </c>
      <c r="K7">
        <f>I7/SQRT(J7)</f>
        <v>1.4336046967929015E-2</v>
      </c>
      <c r="L7" s="1">
        <v>5.33</v>
      </c>
      <c r="M7" s="1">
        <v>1.6890000000000001</v>
      </c>
      <c r="N7">
        <f>M7/SQRT(J7)</f>
        <v>0.13790627251869295</v>
      </c>
      <c r="O7">
        <f t="shared" si="0"/>
        <v>1</v>
      </c>
      <c r="P7">
        <f t="shared" si="1"/>
        <v>0.375</v>
      </c>
      <c r="Q7">
        <f t="shared" si="2"/>
        <v>0.875</v>
      </c>
      <c r="S7">
        <v>1</v>
      </c>
      <c r="T7" t="s">
        <v>0</v>
      </c>
      <c r="W7">
        <v>5</v>
      </c>
      <c r="X7">
        <v>5.5</v>
      </c>
      <c r="Y7">
        <v>5.25</v>
      </c>
      <c r="AA7">
        <v>5</v>
      </c>
      <c r="AB7" t="s">
        <v>0</v>
      </c>
      <c r="AC7">
        <v>5.5</v>
      </c>
      <c r="AD7">
        <f t="shared" si="3"/>
        <v>5.5</v>
      </c>
      <c r="AE7">
        <f t="shared" si="4"/>
        <v>6.125</v>
      </c>
      <c r="AF7">
        <f t="shared" si="5"/>
        <v>5</v>
      </c>
      <c r="AH7">
        <v>6</v>
      </c>
      <c r="AI7">
        <v>6</v>
      </c>
      <c r="AJ7">
        <v>7</v>
      </c>
      <c r="AL7">
        <v>7</v>
      </c>
      <c r="AM7">
        <v>7</v>
      </c>
      <c r="AN7">
        <v>7</v>
      </c>
      <c r="AP7">
        <v>5</v>
      </c>
      <c r="AQ7">
        <v>4</v>
      </c>
      <c r="AR7">
        <v>5</v>
      </c>
      <c r="AT7">
        <v>6</v>
      </c>
      <c r="AU7">
        <v>7</v>
      </c>
      <c r="AV7">
        <v>2</v>
      </c>
      <c r="AX7">
        <v>3</v>
      </c>
      <c r="AY7">
        <v>6</v>
      </c>
      <c r="AZ7">
        <v>4</v>
      </c>
      <c r="BB7">
        <v>5</v>
      </c>
      <c r="BC7">
        <v>6</v>
      </c>
      <c r="BD7">
        <v>4</v>
      </c>
      <c r="BF7">
        <v>6</v>
      </c>
      <c r="BG7">
        <v>6</v>
      </c>
      <c r="BH7">
        <v>5</v>
      </c>
      <c r="BJ7">
        <v>6</v>
      </c>
      <c r="BK7">
        <v>7</v>
      </c>
      <c r="BL7">
        <v>6</v>
      </c>
    </row>
    <row r="8" spans="1:64">
      <c r="A8">
        <v>0.75</v>
      </c>
      <c r="B8">
        <v>1</v>
      </c>
      <c r="C8">
        <v>0.75</v>
      </c>
      <c r="O8">
        <f t="shared" si="0"/>
        <v>0.75</v>
      </c>
      <c r="P8">
        <f t="shared" si="1"/>
        <v>0.625</v>
      </c>
      <c r="Q8">
        <f t="shared" si="2"/>
        <v>0.875</v>
      </c>
      <c r="S8">
        <v>0.75</v>
      </c>
      <c r="T8" t="s">
        <v>0</v>
      </c>
      <c r="W8">
        <v>5.75</v>
      </c>
      <c r="X8">
        <v>6</v>
      </c>
      <c r="Y8">
        <v>5.5</v>
      </c>
      <c r="AA8">
        <v>5.75</v>
      </c>
      <c r="AB8" t="s">
        <v>0</v>
      </c>
      <c r="AC8">
        <v>5.625</v>
      </c>
      <c r="AD8">
        <f t="shared" si="3"/>
        <v>5.625</v>
      </c>
      <c r="AE8">
        <f t="shared" si="4"/>
        <v>5.375</v>
      </c>
      <c r="AF8">
        <f t="shared" si="5"/>
        <v>5.5</v>
      </c>
      <c r="AH8">
        <v>7</v>
      </c>
      <c r="AI8">
        <v>7</v>
      </c>
      <c r="AJ8">
        <v>7</v>
      </c>
      <c r="AL8">
        <v>7</v>
      </c>
      <c r="AM8">
        <v>5</v>
      </c>
      <c r="AN8">
        <v>7</v>
      </c>
      <c r="AP8">
        <v>5</v>
      </c>
      <c r="AQ8">
        <v>6</v>
      </c>
      <c r="AR8">
        <v>5</v>
      </c>
      <c r="AT8">
        <v>5</v>
      </c>
      <c r="AU8">
        <v>5</v>
      </c>
      <c r="AV8">
        <v>4</v>
      </c>
      <c r="AX8">
        <v>4</v>
      </c>
      <c r="AY8">
        <v>4</v>
      </c>
      <c r="AZ8">
        <v>3</v>
      </c>
      <c r="BB8">
        <v>3</v>
      </c>
      <c r="BC8">
        <v>6</v>
      </c>
      <c r="BD8">
        <v>4</v>
      </c>
      <c r="BF8">
        <v>7</v>
      </c>
      <c r="BG8">
        <v>7</v>
      </c>
      <c r="BH8">
        <v>7</v>
      </c>
      <c r="BJ8">
        <v>7</v>
      </c>
      <c r="BK8">
        <v>3</v>
      </c>
      <c r="BL8">
        <v>7</v>
      </c>
    </row>
    <row r="9" spans="1:64">
      <c r="A9">
        <v>1</v>
      </c>
      <c r="B9">
        <v>1</v>
      </c>
      <c r="C9">
        <v>0.75</v>
      </c>
      <c r="O9">
        <f t="shared" si="0"/>
        <v>1</v>
      </c>
      <c r="P9">
        <f t="shared" si="1"/>
        <v>0.625</v>
      </c>
      <c r="Q9">
        <f t="shared" si="2"/>
        <v>0.75</v>
      </c>
      <c r="S9">
        <v>1</v>
      </c>
      <c r="T9" t="s">
        <v>0</v>
      </c>
      <c r="W9">
        <v>6.25</v>
      </c>
      <c r="X9">
        <v>4.25</v>
      </c>
      <c r="Y9">
        <v>5</v>
      </c>
      <c r="AA9">
        <v>6.25</v>
      </c>
      <c r="AB9" t="s">
        <v>0</v>
      </c>
      <c r="AC9">
        <v>6.375</v>
      </c>
      <c r="AD9">
        <f t="shared" si="3"/>
        <v>6.375</v>
      </c>
      <c r="AE9">
        <f t="shared" si="4"/>
        <v>4.5</v>
      </c>
      <c r="AF9">
        <f t="shared" si="5"/>
        <v>5</v>
      </c>
      <c r="AH9">
        <v>6</v>
      </c>
      <c r="AI9">
        <v>6</v>
      </c>
      <c r="AJ9">
        <v>4</v>
      </c>
      <c r="AL9">
        <v>7</v>
      </c>
      <c r="AM9">
        <v>5</v>
      </c>
      <c r="AN9">
        <v>3</v>
      </c>
      <c r="AP9">
        <v>6</v>
      </c>
      <c r="AQ9">
        <v>4</v>
      </c>
      <c r="AR9">
        <v>4</v>
      </c>
      <c r="AT9">
        <v>6</v>
      </c>
      <c r="AU9">
        <v>5</v>
      </c>
      <c r="AV9">
        <v>6</v>
      </c>
      <c r="AX9">
        <v>6</v>
      </c>
      <c r="AY9">
        <v>2</v>
      </c>
      <c r="AZ9">
        <v>6</v>
      </c>
      <c r="BB9">
        <v>6</v>
      </c>
      <c r="BC9">
        <v>6</v>
      </c>
      <c r="BD9">
        <v>4</v>
      </c>
      <c r="BF9">
        <v>7</v>
      </c>
      <c r="BG9">
        <v>5</v>
      </c>
      <c r="BH9">
        <v>6</v>
      </c>
      <c r="BJ9">
        <v>7</v>
      </c>
      <c r="BK9">
        <v>3</v>
      </c>
      <c r="BL9">
        <v>7</v>
      </c>
    </row>
    <row r="10" spans="1:64">
      <c r="A10">
        <v>0.75</v>
      </c>
      <c r="B10">
        <v>0.5</v>
      </c>
      <c r="C10">
        <v>1</v>
      </c>
      <c r="G10" s="1"/>
      <c r="H10" s="1" t="s">
        <v>3</v>
      </c>
      <c r="I10" s="1" t="s">
        <v>7</v>
      </c>
      <c r="J10" s="1" t="s">
        <v>6</v>
      </c>
      <c r="O10">
        <f t="shared" si="0"/>
        <v>0.75</v>
      </c>
      <c r="P10">
        <f t="shared" si="1"/>
        <v>0.625</v>
      </c>
      <c r="Q10">
        <f t="shared" si="2"/>
        <v>0.75</v>
      </c>
      <c r="S10">
        <v>0.75</v>
      </c>
      <c r="T10" t="s">
        <v>0</v>
      </c>
      <c r="W10">
        <v>4.75</v>
      </c>
      <c r="X10">
        <v>4.5</v>
      </c>
      <c r="Y10">
        <v>2.75</v>
      </c>
      <c r="AA10">
        <v>4.75</v>
      </c>
      <c r="AB10" t="s">
        <v>0</v>
      </c>
      <c r="AC10">
        <v>4.125</v>
      </c>
      <c r="AD10">
        <f t="shared" si="3"/>
        <v>4.125</v>
      </c>
      <c r="AE10">
        <f t="shared" si="4"/>
        <v>3.625</v>
      </c>
      <c r="AF10">
        <f t="shared" si="5"/>
        <v>3.25</v>
      </c>
      <c r="AH10">
        <v>6</v>
      </c>
      <c r="AI10">
        <v>4</v>
      </c>
      <c r="AJ10">
        <v>6</v>
      </c>
      <c r="AL10">
        <v>6</v>
      </c>
      <c r="AM10">
        <v>2</v>
      </c>
      <c r="AN10">
        <v>3</v>
      </c>
      <c r="AP10">
        <v>4</v>
      </c>
      <c r="AQ10">
        <v>4</v>
      </c>
      <c r="AR10">
        <v>1</v>
      </c>
      <c r="AT10">
        <v>1</v>
      </c>
      <c r="AU10">
        <v>1</v>
      </c>
      <c r="AV10">
        <v>3</v>
      </c>
      <c r="AX10">
        <v>2</v>
      </c>
      <c r="AY10">
        <v>4</v>
      </c>
      <c r="AZ10">
        <v>1</v>
      </c>
      <c r="BB10">
        <v>2</v>
      </c>
      <c r="BC10">
        <v>5</v>
      </c>
      <c r="BD10">
        <v>3</v>
      </c>
      <c r="BF10">
        <v>7</v>
      </c>
      <c r="BG10">
        <v>6</v>
      </c>
      <c r="BH10">
        <v>3</v>
      </c>
      <c r="BJ10">
        <v>5</v>
      </c>
      <c r="BK10">
        <v>3</v>
      </c>
      <c r="BL10">
        <v>6</v>
      </c>
    </row>
    <row r="11" spans="1:64">
      <c r="A11">
        <v>1</v>
      </c>
      <c r="B11">
        <v>0.5</v>
      </c>
      <c r="C11">
        <v>1</v>
      </c>
      <c r="G11" s="1" t="s">
        <v>8</v>
      </c>
      <c r="H11" s="1">
        <v>0.92669999999999997</v>
      </c>
      <c r="I11" s="1">
        <v>5.58</v>
      </c>
      <c r="J11" s="1">
        <v>0.12745511628281803</v>
      </c>
      <c r="O11">
        <f t="shared" si="0"/>
        <v>1</v>
      </c>
      <c r="P11">
        <f t="shared" si="1"/>
        <v>0.625</v>
      </c>
      <c r="Q11">
        <f t="shared" si="2"/>
        <v>0.875</v>
      </c>
      <c r="S11">
        <v>1</v>
      </c>
      <c r="T11" t="s">
        <v>0</v>
      </c>
      <c r="W11">
        <v>5.75</v>
      </c>
      <c r="X11">
        <v>5.25</v>
      </c>
      <c r="Y11">
        <v>5.75</v>
      </c>
      <c r="AA11">
        <v>5.75</v>
      </c>
      <c r="AB11" t="s">
        <v>0</v>
      </c>
      <c r="AC11">
        <v>5.875</v>
      </c>
      <c r="AD11">
        <f t="shared" si="3"/>
        <v>5.875</v>
      </c>
      <c r="AE11">
        <f t="shared" si="4"/>
        <v>5.375</v>
      </c>
      <c r="AF11">
        <f t="shared" si="5"/>
        <v>5.625</v>
      </c>
      <c r="AH11">
        <v>6</v>
      </c>
      <c r="AI11">
        <v>6</v>
      </c>
      <c r="AJ11">
        <v>6</v>
      </c>
      <c r="AL11">
        <v>6</v>
      </c>
      <c r="AM11">
        <v>6</v>
      </c>
      <c r="AN11">
        <v>6</v>
      </c>
      <c r="AP11">
        <v>5</v>
      </c>
      <c r="AQ11">
        <v>4</v>
      </c>
      <c r="AR11">
        <v>5</v>
      </c>
      <c r="AT11">
        <v>6</v>
      </c>
      <c r="AU11">
        <v>6</v>
      </c>
      <c r="AV11">
        <v>5</v>
      </c>
      <c r="AX11">
        <v>6</v>
      </c>
      <c r="AY11">
        <v>6</v>
      </c>
      <c r="AZ11">
        <v>6</v>
      </c>
      <c r="BB11">
        <v>6</v>
      </c>
      <c r="BC11">
        <v>6</v>
      </c>
      <c r="BD11">
        <v>5</v>
      </c>
      <c r="BF11">
        <v>6</v>
      </c>
      <c r="BG11">
        <v>5</v>
      </c>
      <c r="BH11">
        <v>6</v>
      </c>
      <c r="BJ11">
        <v>6</v>
      </c>
      <c r="BK11">
        <v>4</v>
      </c>
      <c r="BL11">
        <v>6</v>
      </c>
    </row>
    <row r="12" spans="1:64">
      <c r="A12">
        <v>1</v>
      </c>
      <c r="B12">
        <v>0</v>
      </c>
      <c r="C12">
        <v>1</v>
      </c>
      <c r="G12" s="1" t="s">
        <v>1</v>
      </c>
      <c r="H12" s="1">
        <v>0.59</v>
      </c>
      <c r="I12" s="1">
        <v>5.08</v>
      </c>
      <c r="J12" s="1">
        <v>0.13513018414353867</v>
      </c>
      <c r="O12">
        <f t="shared" si="0"/>
        <v>1</v>
      </c>
      <c r="P12">
        <f t="shared" si="1"/>
        <v>0.125</v>
      </c>
      <c r="Q12">
        <f t="shared" si="2"/>
        <v>0.625</v>
      </c>
      <c r="S12">
        <v>1</v>
      </c>
      <c r="T12" t="s">
        <v>0</v>
      </c>
      <c r="W12">
        <v>5.75</v>
      </c>
      <c r="X12">
        <v>6</v>
      </c>
      <c r="Y12">
        <v>5.25</v>
      </c>
      <c r="AA12">
        <v>5.75</v>
      </c>
      <c r="AB12" t="s">
        <v>0</v>
      </c>
      <c r="AC12">
        <v>6.25</v>
      </c>
      <c r="AD12">
        <f t="shared" si="3"/>
        <v>6.25</v>
      </c>
      <c r="AE12">
        <f t="shared" si="4"/>
        <v>6.5</v>
      </c>
      <c r="AF12">
        <f t="shared" si="5"/>
        <v>5.125</v>
      </c>
      <c r="AH12">
        <v>7</v>
      </c>
      <c r="AI12">
        <v>7</v>
      </c>
      <c r="AJ12">
        <v>7</v>
      </c>
      <c r="AL12">
        <v>7</v>
      </c>
      <c r="AM12">
        <v>7</v>
      </c>
      <c r="AN12">
        <v>3</v>
      </c>
      <c r="AP12">
        <v>5</v>
      </c>
      <c r="AQ12">
        <v>4</v>
      </c>
      <c r="AR12">
        <v>5</v>
      </c>
      <c r="AT12">
        <v>7</v>
      </c>
      <c r="AU12">
        <v>7</v>
      </c>
      <c r="AV12">
        <v>5</v>
      </c>
      <c r="AX12">
        <v>4</v>
      </c>
      <c r="AY12">
        <v>7</v>
      </c>
      <c r="AZ12">
        <v>3</v>
      </c>
      <c r="BB12">
        <v>6</v>
      </c>
      <c r="BC12">
        <v>7</v>
      </c>
      <c r="BD12">
        <v>7</v>
      </c>
      <c r="BF12">
        <v>7</v>
      </c>
      <c r="BG12">
        <v>6</v>
      </c>
      <c r="BH12">
        <v>6</v>
      </c>
      <c r="BJ12">
        <v>7</v>
      </c>
      <c r="BK12">
        <v>7</v>
      </c>
      <c r="BL12">
        <v>5</v>
      </c>
    </row>
    <row r="13" spans="1:64">
      <c r="A13">
        <v>0.75</v>
      </c>
      <c r="B13">
        <v>0.75</v>
      </c>
      <c r="C13">
        <v>0.75</v>
      </c>
      <c r="G13" s="1" t="s">
        <v>2</v>
      </c>
      <c r="H13" s="1">
        <v>0.87670000000000003</v>
      </c>
      <c r="I13" s="1">
        <v>5.33</v>
      </c>
      <c r="J13" s="1">
        <v>0.13790627251869295</v>
      </c>
      <c r="O13">
        <f t="shared" si="0"/>
        <v>0.875</v>
      </c>
      <c r="P13">
        <f t="shared" si="1"/>
        <v>0.375</v>
      </c>
      <c r="Q13">
        <f t="shared" si="2"/>
        <v>0.75</v>
      </c>
      <c r="S13">
        <v>0.875</v>
      </c>
      <c r="T13" t="s">
        <v>0</v>
      </c>
      <c r="W13">
        <v>5.75</v>
      </c>
      <c r="X13">
        <v>5.25</v>
      </c>
      <c r="Y13">
        <v>6</v>
      </c>
      <c r="AA13">
        <v>5.75</v>
      </c>
      <c r="AB13" t="s">
        <v>0</v>
      </c>
      <c r="AC13">
        <v>6.125</v>
      </c>
      <c r="AD13">
        <f t="shared" si="3"/>
        <v>6.125</v>
      </c>
      <c r="AE13">
        <f t="shared" si="4"/>
        <v>5.625</v>
      </c>
      <c r="AF13">
        <f t="shared" si="5"/>
        <v>5.5</v>
      </c>
      <c r="AH13">
        <v>6</v>
      </c>
      <c r="AI13">
        <v>6</v>
      </c>
      <c r="AJ13">
        <v>6</v>
      </c>
      <c r="AL13">
        <v>7</v>
      </c>
      <c r="AM13">
        <v>7</v>
      </c>
      <c r="AN13">
        <v>6</v>
      </c>
      <c r="AP13">
        <v>6</v>
      </c>
      <c r="AQ13">
        <v>5</v>
      </c>
      <c r="AR13">
        <v>6</v>
      </c>
      <c r="AT13">
        <v>6</v>
      </c>
      <c r="AU13">
        <v>6</v>
      </c>
      <c r="AV13">
        <v>3</v>
      </c>
      <c r="AX13">
        <v>5</v>
      </c>
      <c r="AY13">
        <v>5</v>
      </c>
      <c r="AZ13">
        <v>6</v>
      </c>
      <c r="BB13">
        <v>6</v>
      </c>
      <c r="BC13">
        <v>5</v>
      </c>
      <c r="BD13">
        <v>5</v>
      </c>
      <c r="BF13">
        <v>6</v>
      </c>
      <c r="BG13">
        <v>5</v>
      </c>
      <c r="BH13">
        <v>6</v>
      </c>
      <c r="BJ13">
        <v>7</v>
      </c>
      <c r="BK13">
        <v>6</v>
      </c>
      <c r="BL13">
        <v>6</v>
      </c>
    </row>
    <row r="14" spans="1:64">
      <c r="A14">
        <v>1</v>
      </c>
      <c r="B14">
        <v>0.75</v>
      </c>
      <c r="C14">
        <v>1</v>
      </c>
      <c r="O14">
        <f t="shared" si="0"/>
        <v>1</v>
      </c>
      <c r="P14">
        <f t="shared" si="1"/>
        <v>0.75</v>
      </c>
      <c r="Q14">
        <f t="shared" si="2"/>
        <v>1</v>
      </c>
      <c r="S14">
        <v>1</v>
      </c>
      <c r="T14" t="s">
        <v>0</v>
      </c>
      <c r="W14">
        <v>6.25</v>
      </c>
      <c r="X14">
        <v>6.5</v>
      </c>
      <c r="Y14">
        <v>6</v>
      </c>
      <c r="AA14">
        <v>6.25</v>
      </c>
      <c r="AB14" t="s">
        <v>0</v>
      </c>
      <c r="AC14">
        <v>6.375</v>
      </c>
      <c r="AD14">
        <f t="shared" si="3"/>
        <v>6.375</v>
      </c>
      <c r="AE14">
        <f t="shared" si="4"/>
        <v>6.125</v>
      </c>
      <c r="AF14">
        <f t="shared" si="5"/>
        <v>5.875</v>
      </c>
      <c r="AH14">
        <v>7</v>
      </c>
      <c r="AI14">
        <v>7</v>
      </c>
      <c r="AJ14">
        <v>7</v>
      </c>
      <c r="AL14">
        <v>6</v>
      </c>
      <c r="AM14">
        <v>7</v>
      </c>
      <c r="AN14">
        <v>7</v>
      </c>
      <c r="AP14">
        <v>7</v>
      </c>
      <c r="AQ14">
        <v>6</v>
      </c>
      <c r="AR14">
        <v>6</v>
      </c>
      <c r="AT14">
        <v>7</v>
      </c>
      <c r="AU14">
        <v>6</v>
      </c>
      <c r="AV14">
        <v>4</v>
      </c>
      <c r="AX14">
        <v>7</v>
      </c>
      <c r="AY14">
        <v>6</v>
      </c>
      <c r="AZ14">
        <v>5</v>
      </c>
      <c r="BB14">
        <v>6</v>
      </c>
      <c r="BC14">
        <v>4</v>
      </c>
      <c r="BD14">
        <v>6</v>
      </c>
      <c r="BF14">
        <v>4</v>
      </c>
      <c r="BG14">
        <v>7</v>
      </c>
      <c r="BH14">
        <v>6</v>
      </c>
      <c r="BJ14">
        <v>7</v>
      </c>
      <c r="BK14">
        <v>6</v>
      </c>
      <c r="BL14">
        <v>6</v>
      </c>
    </row>
    <row r="15" spans="1:64">
      <c r="A15">
        <v>1</v>
      </c>
      <c r="B15">
        <v>1</v>
      </c>
      <c r="C15">
        <v>1</v>
      </c>
      <c r="O15">
        <f t="shared" si="0"/>
        <v>1</v>
      </c>
      <c r="P15">
        <f t="shared" si="1"/>
        <v>0.75</v>
      </c>
      <c r="Q15">
        <f t="shared" si="2"/>
        <v>0.875</v>
      </c>
      <c r="S15">
        <v>1</v>
      </c>
      <c r="T15" t="s">
        <v>0</v>
      </c>
      <c r="W15">
        <v>6.5</v>
      </c>
      <c r="X15">
        <v>6.25</v>
      </c>
      <c r="Y15">
        <v>6.5</v>
      </c>
      <c r="AA15">
        <v>6.5</v>
      </c>
      <c r="AB15" t="s">
        <v>0</v>
      </c>
      <c r="AC15">
        <v>6.5</v>
      </c>
      <c r="AD15">
        <f t="shared" si="3"/>
        <v>6.5</v>
      </c>
      <c r="AE15">
        <f t="shared" si="4"/>
        <v>5.875</v>
      </c>
      <c r="AF15">
        <f t="shared" si="5"/>
        <v>6.375</v>
      </c>
      <c r="AH15">
        <v>6</v>
      </c>
      <c r="AI15">
        <v>7</v>
      </c>
      <c r="AJ15">
        <v>6</v>
      </c>
      <c r="AL15">
        <v>6</v>
      </c>
      <c r="AM15">
        <v>5</v>
      </c>
      <c r="AN15">
        <v>6</v>
      </c>
      <c r="AP15">
        <v>6</v>
      </c>
      <c r="AQ15">
        <v>6</v>
      </c>
      <c r="AR15">
        <v>6</v>
      </c>
      <c r="AT15">
        <v>7</v>
      </c>
      <c r="AU15">
        <v>5</v>
      </c>
      <c r="AV15">
        <v>6</v>
      </c>
      <c r="AX15">
        <v>7</v>
      </c>
      <c r="AY15">
        <v>6</v>
      </c>
      <c r="AZ15">
        <v>7</v>
      </c>
      <c r="BB15">
        <v>7</v>
      </c>
      <c r="BC15">
        <v>7</v>
      </c>
      <c r="BD15">
        <v>6</v>
      </c>
      <c r="BF15">
        <v>7</v>
      </c>
      <c r="BG15">
        <v>6</v>
      </c>
      <c r="BH15">
        <v>7</v>
      </c>
      <c r="BJ15">
        <v>6</v>
      </c>
      <c r="BK15">
        <v>5</v>
      </c>
      <c r="BL15">
        <v>7</v>
      </c>
    </row>
    <row r="16" spans="1:64">
      <c r="A16">
        <v>1</v>
      </c>
      <c r="B16">
        <v>0.75</v>
      </c>
      <c r="C16">
        <v>1</v>
      </c>
      <c r="O16">
        <f t="shared" si="0"/>
        <v>1</v>
      </c>
      <c r="P16">
        <f t="shared" si="1"/>
        <v>0.75</v>
      </c>
      <c r="Q16">
        <f t="shared" si="2"/>
        <v>1</v>
      </c>
      <c r="S16">
        <v>1</v>
      </c>
      <c r="T16" t="s">
        <v>0</v>
      </c>
      <c r="W16">
        <v>6</v>
      </c>
      <c r="X16">
        <v>5.75</v>
      </c>
      <c r="Y16">
        <v>5.25</v>
      </c>
      <c r="AA16">
        <v>6</v>
      </c>
      <c r="AB16" t="s">
        <v>0</v>
      </c>
      <c r="AC16">
        <v>6</v>
      </c>
      <c r="AD16">
        <f t="shared" si="3"/>
        <v>6</v>
      </c>
      <c r="AE16">
        <f t="shared" si="4"/>
        <v>4.625</v>
      </c>
      <c r="AF16">
        <f t="shared" si="5"/>
        <v>5.625</v>
      </c>
      <c r="AH16">
        <v>7</v>
      </c>
      <c r="AI16">
        <v>7</v>
      </c>
      <c r="AJ16">
        <v>5</v>
      </c>
      <c r="AL16">
        <v>7</v>
      </c>
      <c r="AM16">
        <v>2</v>
      </c>
      <c r="AN16">
        <v>6</v>
      </c>
      <c r="AP16">
        <v>4</v>
      </c>
      <c r="AQ16">
        <v>6</v>
      </c>
      <c r="AR16">
        <v>6</v>
      </c>
      <c r="AT16">
        <v>6</v>
      </c>
      <c r="AU16">
        <v>4</v>
      </c>
      <c r="AV16">
        <v>6</v>
      </c>
      <c r="AX16">
        <v>6</v>
      </c>
      <c r="AY16">
        <v>6</v>
      </c>
      <c r="AZ16">
        <v>4</v>
      </c>
      <c r="BB16">
        <v>6</v>
      </c>
      <c r="BC16">
        <v>5</v>
      </c>
      <c r="BD16">
        <v>6</v>
      </c>
      <c r="BF16">
        <v>7</v>
      </c>
      <c r="BG16">
        <v>4</v>
      </c>
      <c r="BH16">
        <v>6</v>
      </c>
      <c r="BJ16">
        <v>5</v>
      </c>
      <c r="BK16">
        <v>3</v>
      </c>
      <c r="BL16">
        <v>6</v>
      </c>
    </row>
    <row r="17" spans="1:64">
      <c r="A17">
        <v>1</v>
      </c>
      <c r="B17">
        <v>0.5</v>
      </c>
      <c r="C17">
        <v>1</v>
      </c>
      <c r="H17" t="s">
        <v>9</v>
      </c>
      <c r="I17" t="s">
        <v>10</v>
      </c>
      <c r="O17">
        <f t="shared" si="0"/>
        <v>1</v>
      </c>
      <c r="P17">
        <f t="shared" si="1"/>
        <v>0.75</v>
      </c>
      <c r="Q17">
        <f t="shared" si="2"/>
        <v>0.75</v>
      </c>
      <c r="S17">
        <v>1</v>
      </c>
      <c r="T17" t="s">
        <v>0</v>
      </c>
      <c r="W17">
        <v>6.25</v>
      </c>
      <c r="X17">
        <v>5.75</v>
      </c>
      <c r="Y17">
        <v>7</v>
      </c>
      <c r="AA17">
        <v>6.25</v>
      </c>
      <c r="AB17" t="s">
        <v>0</v>
      </c>
      <c r="AC17">
        <v>6.375</v>
      </c>
      <c r="AD17">
        <f t="shared" si="3"/>
        <v>6.375</v>
      </c>
      <c r="AE17">
        <f t="shared" si="4"/>
        <v>5.375</v>
      </c>
      <c r="AF17">
        <f t="shared" si="5"/>
        <v>6.625</v>
      </c>
      <c r="AH17">
        <v>6</v>
      </c>
      <c r="AI17">
        <v>7</v>
      </c>
      <c r="AJ17">
        <v>7</v>
      </c>
      <c r="AL17">
        <v>7</v>
      </c>
      <c r="AM17">
        <v>3</v>
      </c>
      <c r="AN17">
        <v>6</v>
      </c>
      <c r="AP17">
        <v>6</v>
      </c>
      <c r="AQ17">
        <v>6</v>
      </c>
      <c r="AR17">
        <v>7</v>
      </c>
      <c r="AT17">
        <v>6</v>
      </c>
      <c r="AU17">
        <v>6</v>
      </c>
      <c r="AV17">
        <v>7</v>
      </c>
      <c r="AX17">
        <v>7</v>
      </c>
      <c r="AY17">
        <v>4</v>
      </c>
      <c r="AZ17">
        <v>7</v>
      </c>
      <c r="BB17">
        <v>6</v>
      </c>
      <c r="BC17">
        <v>5</v>
      </c>
      <c r="BD17">
        <v>6</v>
      </c>
      <c r="BF17">
        <v>6</v>
      </c>
      <c r="BG17">
        <v>6</v>
      </c>
      <c r="BH17">
        <v>7</v>
      </c>
      <c r="BJ17">
        <v>7</v>
      </c>
      <c r="BK17">
        <v>6</v>
      </c>
      <c r="BL17">
        <v>6</v>
      </c>
    </row>
    <row r="18" spans="1:64">
      <c r="A18">
        <v>1</v>
      </c>
      <c r="B18">
        <v>1</v>
      </c>
      <c r="C18">
        <v>1</v>
      </c>
      <c r="G18" t="s">
        <v>1</v>
      </c>
      <c r="H18">
        <v>5.1566666666666663</v>
      </c>
      <c r="I18">
        <v>5.003333333333333</v>
      </c>
      <c r="O18">
        <f t="shared" si="0"/>
        <v>1</v>
      </c>
      <c r="P18">
        <f t="shared" si="1"/>
        <v>0.625</v>
      </c>
      <c r="Q18">
        <f t="shared" si="2"/>
        <v>1</v>
      </c>
      <c r="S18">
        <v>1</v>
      </c>
      <c r="T18" t="s">
        <v>0</v>
      </c>
      <c r="W18">
        <v>6.25</v>
      </c>
      <c r="X18">
        <v>5.5</v>
      </c>
      <c r="Y18">
        <v>7</v>
      </c>
      <c r="AA18">
        <v>6.25</v>
      </c>
      <c r="AB18" t="s">
        <v>0</v>
      </c>
      <c r="AC18">
        <v>6.125</v>
      </c>
      <c r="AD18">
        <f t="shared" si="3"/>
        <v>6.125</v>
      </c>
      <c r="AE18">
        <f t="shared" si="4"/>
        <v>6.125</v>
      </c>
      <c r="AF18">
        <f t="shared" si="5"/>
        <v>6.25</v>
      </c>
      <c r="AH18">
        <v>7</v>
      </c>
      <c r="AI18">
        <v>7</v>
      </c>
      <c r="AJ18">
        <v>7</v>
      </c>
      <c r="AL18">
        <v>6</v>
      </c>
      <c r="AM18">
        <v>6</v>
      </c>
      <c r="AN18">
        <v>7</v>
      </c>
      <c r="AP18">
        <v>7</v>
      </c>
      <c r="AQ18">
        <v>4</v>
      </c>
      <c r="AR18">
        <v>7</v>
      </c>
      <c r="AT18">
        <v>6</v>
      </c>
      <c r="AU18">
        <v>7</v>
      </c>
      <c r="AV18">
        <v>2</v>
      </c>
      <c r="AX18">
        <v>7</v>
      </c>
      <c r="AY18">
        <v>5</v>
      </c>
      <c r="AZ18">
        <v>7</v>
      </c>
      <c r="BB18">
        <v>7</v>
      </c>
      <c r="BC18">
        <v>7</v>
      </c>
      <c r="BD18">
        <v>7</v>
      </c>
      <c r="BF18">
        <v>4</v>
      </c>
      <c r="BG18">
        <v>6</v>
      </c>
      <c r="BH18">
        <v>7</v>
      </c>
      <c r="BJ18">
        <v>5</v>
      </c>
      <c r="BK18">
        <v>7</v>
      </c>
      <c r="BL18">
        <v>6</v>
      </c>
    </row>
    <row r="19" spans="1:64">
      <c r="A19">
        <v>0.5</v>
      </c>
      <c r="B19">
        <v>0.5</v>
      </c>
      <c r="C19">
        <v>0.5</v>
      </c>
      <c r="G19" t="s">
        <v>2</v>
      </c>
      <c r="H19">
        <v>5.39</v>
      </c>
      <c r="I19">
        <v>5.2633333333333336</v>
      </c>
      <c r="O19">
        <f t="shared" si="0"/>
        <v>0.625</v>
      </c>
      <c r="P19">
        <f t="shared" si="1"/>
        <v>0.375</v>
      </c>
      <c r="Q19">
        <f t="shared" si="2"/>
        <v>0.75</v>
      </c>
      <c r="S19">
        <v>0.625</v>
      </c>
      <c r="T19" t="s">
        <v>0</v>
      </c>
      <c r="W19">
        <v>2.5</v>
      </c>
      <c r="X19">
        <v>4.5</v>
      </c>
      <c r="Y19">
        <v>4</v>
      </c>
      <c r="AA19">
        <v>2.5</v>
      </c>
      <c r="AB19" t="s">
        <v>0</v>
      </c>
      <c r="AC19">
        <v>3.625</v>
      </c>
      <c r="AD19">
        <f t="shared" si="3"/>
        <v>3.625</v>
      </c>
      <c r="AE19">
        <f t="shared" si="4"/>
        <v>5.125</v>
      </c>
      <c r="AF19">
        <f t="shared" si="5"/>
        <v>3.625</v>
      </c>
      <c r="AH19">
        <v>2</v>
      </c>
      <c r="AI19">
        <v>6</v>
      </c>
      <c r="AJ19">
        <v>2</v>
      </c>
      <c r="AL19">
        <v>3</v>
      </c>
      <c r="AM19">
        <v>7</v>
      </c>
      <c r="AN19">
        <v>3</v>
      </c>
      <c r="AP19">
        <v>2</v>
      </c>
      <c r="AQ19">
        <v>4</v>
      </c>
      <c r="AR19">
        <v>4</v>
      </c>
      <c r="AT19">
        <v>5</v>
      </c>
      <c r="AU19">
        <v>6</v>
      </c>
      <c r="AV19">
        <v>1</v>
      </c>
      <c r="AX19">
        <v>2</v>
      </c>
      <c r="AY19">
        <v>5</v>
      </c>
      <c r="AZ19">
        <v>5</v>
      </c>
      <c r="BB19">
        <v>5</v>
      </c>
      <c r="BC19">
        <v>6</v>
      </c>
      <c r="BD19">
        <v>5</v>
      </c>
      <c r="BF19">
        <v>4</v>
      </c>
      <c r="BG19">
        <v>3</v>
      </c>
      <c r="BH19">
        <v>5</v>
      </c>
      <c r="BJ19">
        <v>6</v>
      </c>
      <c r="BK19">
        <v>4</v>
      </c>
      <c r="BL19">
        <v>4</v>
      </c>
    </row>
    <row r="20" spans="1:64">
      <c r="A20">
        <v>1</v>
      </c>
      <c r="B20">
        <v>1</v>
      </c>
      <c r="C20">
        <v>1</v>
      </c>
      <c r="O20">
        <f t="shared" si="0"/>
        <v>1</v>
      </c>
      <c r="P20">
        <f t="shared" si="1"/>
        <v>1</v>
      </c>
      <c r="Q20">
        <f t="shared" si="2"/>
        <v>1</v>
      </c>
      <c r="S20">
        <v>1</v>
      </c>
      <c r="T20" t="s">
        <v>0</v>
      </c>
      <c r="W20">
        <v>7</v>
      </c>
      <c r="X20">
        <v>6.5</v>
      </c>
      <c r="Y20">
        <v>6.75</v>
      </c>
      <c r="AA20">
        <v>7</v>
      </c>
      <c r="AB20" t="s">
        <v>0</v>
      </c>
      <c r="AC20">
        <v>6.625</v>
      </c>
      <c r="AD20">
        <f t="shared" si="3"/>
        <v>6.625</v>
      </c>
      <c r="AE20">
        <f t="shared" si="4"/>
        <v>6.375</v>
      </c>
      <c r="AF20">
        <f t="shared" si="5"/>
        <v>6.75</v>
      </c>
      <c r="AH20">
        <v>7</v>
      </c>
      <c r="AI20">
        <v>7</v>
      </c>
      <c r="AJ20">
        <v>7</v>
      </c>
      <c r="AL20">
        <v>7</v>
      </c>
      <c r="AM20">
        <v>7</v>
      </c>
      <c r="AN20">
        <v>7</v>
      </c>
      <c r="AP20">
        <v>7</v>
      </c>
      <c r="AQ20">
        <v>7</v>
      </c>
      <c r="AR20">
        <v>7</v>
      </c>
      <c r="AT20">
        <v>7</v>
      </c>
      <c r="AU20">
        <v>5</v>
      </c>
      <c r="AV20">
        <v>7</v>
      </c>
      <c r="AX20">
        <v>7</v>
      </c>
      <c r="AY20">
        <v>5</v>
      </c>
      <c r="AZ20">
        <v>6</v>
      </c>
      <c r="BB20">
        <v>5</v>
      </c>
      <c r="BC20">
        <v>6</v>
      </c>
      <c r="BD20">
        <v>6</v>
      </c>
      <c r="BF20">
        <v>7</v>
      </c>
      <c r="BG20">
        <v>7</v>
      </c>
      <c r="BH20">
        <v>7</v>
      </c>
      <c r="BJ20">
        <v>6</v>
      </c>
      <c r="BK20">
        <v>7</v>
      </c>
      <c r="BL20">
        <v>7</v>
      </c>
    </row>
    <row r="21" spans="1:64">
      <c r="A21">
        <v>1</v>
      </c>
      <c r="B21">
        <v>1</v>
      </c>
      <c r="C21">
        <v>1</v>
      </c>
      <c r="O21">
        <f t="shared" si="0"/>
        <v>1</v>
      </c>
      <c r="P21">
        <f t="shared" si="1"/>
        <v>0.625</v>
      </c>
      <c r="Q21">
        <f t="shared" si="2"/>
        <v>0.875</v>
      </c>
      <c r="S21">
        <v>1</v>
      </c>
      <c r="T21" t="s">
        <v>0</v>
      </c>
      <c r="W21">
        <v>6.5</v>
      </c>
      <c r="X21">
        <v>5.75</v>
      </c>
      <c r="Y21">
        <v>5.5</v>
      </c>
      <c r="AA21">
        <v>6.5</v>
      </c>
      <c r="AB21" t="s">
        <v>0</v>
      </c>
      <c r="AC21">
        <v>6.5</v>
      </c>
      <c r="AD21">
        <f t="shared" si="3"/>
        <v>6.5</v>
      </c>
      <c r="AE21">
        <f t="shared" si="4"/>
        <v>6.125</v>
      </c>
      <c r="AF21">
        <f t="shared" si="5"/>
        <v>5.75</v>
      </c>
      <c r="AH21">
        <v>7</v>
      </c>
      <c r="AI21">
        <v>7</v>
      </c>
      <c r="AJ21">
        <v>7</v>
      </c>
      <c r="AL21">
        <v>7</v>
      </c>
      <c r="AM21">
        <v>7</v>
      </c>
      <c r="AN21">
        <v>7</v>
      </c>
      <c r="AP21">
        <v>6</v>
      </c>
      <c r="AQ21">
        <v>4</v>
      </c>
      <c r="AR21">
        <v>3</v>
      </c>
      <c r="AT21">
        <v>6</v>
      </c>
      <c r="AU21">
        <v>5</v>
      </c>
      <c r="AV21">
        <v>4</v>
      </c>
      <c r="AX21">
        <v>6</v>
      </c>
      <c r="AY21">
        <v>5</v>
      </c>
      <c r="AZ21">
        <v>6</v>
      </c>
      <c r="BB21">
        <v>6</v>
      </c>
      <c r="BC21">
        <v>7</v>
      </c>
      <c r="BD21">
        <v>6</v>
      </c>
      <c r="BF21">
        <v>7</v>
      </c>
      <c r="BG21">
        <v>7</v>
      </c>
      <c r="BH21">
        <v>6</v>
      </c>
      <c r="BJ21">
        <v>7</v>
      </c>
      <c r="BK21">
        <v>7</v>
      </c>
      <c r="BL21">
        <v>7</v>
      </c>
    </row>
    <row r="22" spans="1:64">
      <c r="A22">
        <v>1</v>
      </c>
      <c r="B22">
        <v>0</v>
      </c>
      <c r="C22">
        <v>0.75</v>
      </c>
      <c r="O22">
        <f t="shared" si="0"/>
        <v>1</v>
      </c>
      <c r="P22">
        <f t="shared" si="1"/>
        <v>0.25</v>
      </c>
      <c r="Q22">
        <f t="shared" si="2"/>
        <v>0.875</v>
      </c>
      <c r="S22">
        <v>1</v>
      </c>
      <c r="T22" t="s">
        <v>0</v>
      </c>
      <c r="W22">
        <v>4.5</v>
      </c>
      <c r="X22">
        <v>4.75</v>
      </c>
      <c r="Y22">
        <v>4</v>
      </c>
      <c r="AA22">
        <v>4.5</v>
      </c>
      <c r="AB22" t="s">
        <v>0</v>
      </c>
      <c r="AC22">
        <v>4.375</v>
      </c>
      <c r="AD22">
        <f t="shared" si="3"/>
        <v>4.375</v>
      </c>
      <c r="AE22">
        <f t="shared" si="4"/>
        <v>4</v>
      </c>
      <c r="AF22">
        <f t="shared" si="5"/>
        <v>4.125</v>
      </c>
      <c r="AH22">
        <v>5</v>
      </c>
      <c r="AI22">
        <v>5</v>
      </c>
      <c r="AJ22">
        <v>4</v>
      </c>
      <c r="AL22">
        <v>4</v>
      </c>
      <c r="AM22">
        <v>3</v>
      </c>
      <c r="AN22">
        <v>5</v>
      </c>
      <c r="AP22">
        <v>4</v>
      </c>
      <c r="AQ22">
        <v>6</v>
      </c>
      <c r="AR22">
        <v>3</v>
      </c>
      <c r="AT22">
        <v>4</v>
      </c>
      <c r="AU22">
        <v>4</v>
      </c>
      <c r="AV22">
        <v>3</v>
      </c>
      <c r="AX22">
        <v>4</v>
      </c>
      <c r="AY22">
        <v>3</v>
      </c>
      <c r="AZ22">
        <v>5</v>
      </c>
      <c r="BB22">
        <v>5</v>
      </c>
      <c r="BC22">
        <v>3</v>
      </c>
      <c r="BD22">
        <v>4</v>
      </c>
      <c r="BF22">
        <v>5</v>
      </c>
      <c r="BG22">
        <v>5</v>
      </c>
      <c r="BH22">
        <v>4</v>
      </c>
      <c r="BJ22">
        <v>4</v>
      </c>
      <c r="BK22">
        <v>3</v>
      </c>
      <c r="BL22">
        <v>5</v>
      </c>
    </row>
    <row r="23" spans="1:64">
      <c r="A23">
        <v>1</v>
      </c>
      <c r="B23">
        <v>1</v>
      </c>
      <c r="C23">
        <v>1</v>
      </c>
      <c r="O23">
        <f t="shared" si="0"/>
        <v>1</v>
      </c>
      <c r="P23">
        <f t="shared" si="1"/>
        <v>0.875</v>
      </c>
      <c r="Q23">
        <f t="shared" si="2"/>
        <v>0.875</v>
      </c>
      <c r="S23">
        <v>1</v>
      </c>
      <c r="T23" t="s">
        <v>0</v>
      </c>
      <c r="W23">
        <v>6.25</v>
      </c>
      <c r="X23">
        <v>5.25</v>
      </c>
      <c r="Y23">
        <v>5.75</v>
      </c>
      <c r="AA23">
        <v>6.25</v>
      </c>
      <c r="AB23" t="s">
        <v>0</v>
      </c>
      <c r="AC23">
        <v>6.5</v>
      </c>
      <c r="AD23">
        <f t="shared" si="3"/>
        <v>6.5</v>
      </c>
      <c r="AE23">
        <f t="shared" si="4"/>
        <v>4.625</v>
      </c>
      <c r="AF23">
        <f t="shared" si="5"/>
        <v>5.25</v>
      </c>
      <c r="AH23">
        <v>6</v>
      </c>
      <c r="AI23">
        <v>6</v>
      </c>
      <c r="AJ23">
        <v>6</v>
      </c>
      <c r="AL23">
        <v>7</v>
      </c>
      <c r="AM23">
        <v>4</v>
      </c>
      <c r="AN23">
        <v>7</v>
      </c>
      <c r="AP23">
        <v>6</v>
      </c>
      <c r="AQ23">
        <v>7</v>
      </c>
      <c r="AR23">
        <v>6</v>
      </c>
      <c r="AT23">
        <v>7</v>
      </c>
      <c r="AU23">
        <v>4</v>
      </c>
      <c r="AV23">
        <v>3</v>
      </c>
      <c r="AX23">
        <v>6</v>
      </c>
      <c r="AY23">
        <v>5</v>
      </c>
      <c r="AZ23">
        <v>4</v>
      </c>
      <c r="BB23">
        <v>6</v>
      </c>
      <c r="BC23">
        <v>4</v>
      </c>
      <c r="BD23">
        <v>2</v>
      </c>
      <c r="BF23">
        <v>7</v>
      </c>
      <c r="BG23">
        <v>3</v>
      </c>
      <c r="BH23">
        <v>7</v>
      </c>
      <c r="BJ23">
        <v>7</v>
      </c>
      <c r="BK23">
        <v>4</v>
      </c>
      <c r="BL23">
        <v>7</v>
      </c>
    </row>
    <row r="24" spans="1:64">
      <c r="A24">
        <v>0.75</v>
      </c>
      <c r="B24">
        <v>0.25</v>
      </c>
      <c r="C24">
        <v>0.5</v>
      </c>
      <c r="O24">
        <f t="shared" si="0"/>
        <v>0.875</v>
      </c>
      <c r="P24">
        <f t="shared" si="1"/>
        <v>0.25</v>
      </c>
      <c r="Q24">
        <f t="shared" si="2"/>
        <v>0.75</v>
      </c>
      <c r="S24">
        <v>0.875</v>
      </c>
      <c r="T24" t="s">
        <v>0</v>
      </c>
      <c r="W24">
        <v>5.25</v>
      </c>
      <c r="X24">
        <v>3.75</v>
      </c>
      <c r="Y24">
        <v>4.5</v>
      </c>
      <c r="AA24">
        <v>5.25</v>
      </c>
      <c r="AB24" t="s">
        <v>0</v>
      </c>
      <c r="AC24">
        <v>5.625</v>
      </c>
      <c r="AD24">
        <f t="shared" si="3"/>
        <v>5.625</v>
      </c>
      <c r="AE24">
        <f t="shared" si="4"/>
        <v>3.75</v>
      </c>
      <c r="AF24">
        <f t="shared" si="5"/>
        <v>5.25</v>
      </c>
      <c r="AH24">
        <v>6</v>
      </c>
      <c r="AI24">
        <v>6</v>
      </c>
      <c r="AJ24">
        <v>6</v>
      </c>
      <c r="AL24">
        <v>6</v>
      </c>
      <c r="AM24">
        <v>2</v>
      </c>
      <c r="AN24">
        <v>6</v>
      </c>
      <c r="AP24">
        <v>6</v>
      </c>
      <c r="AQ24">
        <v>4</v>
      </c>
      <c r="AR24">
        <v>4</v>
      </c>
      <c r="AT24">
        <v>6</v>
      </c>
      <c r="AU24">
        <v>5</v>
      </c>
      <c r="AV24">
        <v>6</v>
      </c>
      <c r="AX24">
        <v>2</v>
      </c>
      <c r="AY24">
        <v>3</v>
      </c>
      <c r="AZ24">
        <v>2</v>
      </c>
      <c r="BB24">
        <v>6</v>
      </c>
      <c r="BC24">
        <v>6</v>
      </c>
      <c r="BD24">
        <v>6</v>
      </c>
      <c r="BF24">
        <v>7</v>
      </c>
      <c r="BG24">
        <v>2</v>
      </c>
      <c r="BH24">
        <v>6</v>
      </c>
      <c r="BJ24">
        <v>6</v>
      </c>
      <c r="BK24">
        <v>2</v>
      </c>
      <c r="BL24">
        <v>6</v>
      </c>
    </row>
    <row r="25" spans="1:64">
      <c r="A25">
        <v>1</v>
      </c>
      <c r="B25">
        <v>1</v>
      </c>
      <c r="C25">
        <v>1</v>
      </c>
      <c r="O25">
        <f t="shared" si="0"/>
        <v>1</v>
      </c>
      <c r="P25">
        <f t="shared" si="1"/>
        <v>0.625</v>
      </c>
      <c r="Q25">
        <f t="shared" si="2"/>
        <v>1</v>
      </c>
      <c r="S25">
        <v>1</v>
      </c>
      <c r="T25" t="s">
        <v>0</v>
      </c>
      <c r="W25">
        <v>5.5</v>
      </c>
      <c r="X25">
        <v>6</v>
      </c>
      <c r="Y25">
        <v>7</v>
      </c>
      <c r="AA25">
        <v>5.5</v>
      </c>
      <c r="AB25" t="s">
        <v>0</v>
      </c>
      <c r="AC25">
        <v>6.25</v>
      </c>
      <c r="AD25">
        <f t="shared" si="3"/>
        <v>6.25</v>
      </c>
      <c r="AE25">
        <f t="shared" si="4"/>
        <v>6.5</v>
      </c>
      <c r="AF25">
        <f t="shared" si="5"/>
        <v>6.5</v>
      </c>
      <c r="AH25">
        <v>4</v>
      </c>
      <c r="AI25">
        <v>7</v>
      </c>
      <c r="AJ25">
        <v>7</v>
      </c>
      <c r="AL25">
        <v>7</v>
      </c>
      <c r="AM25">
        <v>7</v>
      </c>
      <c r="AN25">
        <v>7</v>
      </c>
      <c r="AP25">
        <v>7</v>
      </c>
      <c r="AQ25">
        <v>7</v>
      </c>
      <c r="AR25">
        <v>7</v>
      </c>
      <c r="AT25">
        <v>7</v>
      </c>
      <c r="AU25">
        <v>7</v>
      </c>
      <c r="AV25">
        <v>3</v>
      </c>
      <c r="AX25">
        <v>4</v>
      </c>
      <c r="AY25">
        <v>6</v>
      </c>
      <c r="AZ25">
        <v>7</v>
      </c>
      <c r="BB25">
        <v>7</v>
      </c>
      <c r="BC25">
        <v>7</v>
      </c>
      <c r="BD25">
        <v>7</v>
      </c>
      <c r="BF25">
        <v>7</v>
      </c>
      <c r="BG25">
        <v>4</v>
      </c>
      <c r="BH25">
        <v>7</v>
      </c>
      <c r="BJ25">
        <v>7</v>
      </c>
      <c r="BK25">
        <v>7</v>
      </c>
      <c r="BL25">
        <v>7</v>
      </c>
    </row>
    <row r="26" spans="1:64">
      <c r="A26">
        <v>1</v>
      </c>
      <c r="B26">
        <v>0.75</v>
      </c>
      <c r="C26">
        <v>1</v>
      </c>
      <c r="O26">
        <f t="shared" si="0"/>
        <v>1</v>
      </c>
      <c r="P26">
        <f t="shared" si="1"/>
        <v>0.5</v>
      </c>
      <c r="Q26">
        <f t="shared" si="2"/>
        <v>1</v>
      </c>
      <c r="S26">
        <v>1</v>
      </c>
      <c r="T26" t="s">
        <v>0</v>
      </c>
      <c r="W26">
        <v>5</v>
      </c>
      <c r="X26">
        <v>4.25</v>
      </c>
      <c r="Y26">
        <v>4.5</v>
      </c>
      <c r="AA26">
        <v>5</v>
      </c>
      <c r="AB26" t="s">
        <v>0</v>
      </c>
      <c r="AC26">
        <v>5.375</v>
      </c>
      <c r="AD26">
        <f t="shared" si="3"/>
        <v>5.375</v>
      </c>
      <c r="AE26">
        <f t="shared" si="4"/>
        <v>4.75</v>
      </c>
      <c r="AF26">
        <f t="shared" si="5"/>
        <v>4.375</v>
      </c>
      <c r="AH26">
        <v>6</v>
      </c>
      <c r="AI26">
        <v>5</v>
      </c>
      <c r="AJ26">
        <v>6</v>
      </c>
      <c r="AL26">
        <v>6</v>
      </c>
      <c r="AM26">
        <v>6</v>
      </c>
      <c r="AN26">
        <v>7</v>
      </c>
      <c r="AP26">
        <v>4</v>
      </c>
      <c r="AQ26">
        <v>4</v>
      </c>
      <c r="AR26">
        <v>4</v>
      </c>
      <c r="AT26">
        <v>5</v>
      </c>
      <c r="AU26">
        <v>4</v>
      </c>
      <c r="AV26">
        <v>4</v>
      </c>
      <c r="AX26">
        <v>5</v>
      </c>
      <c r="AY26">
        <v>3</v>
      </c>
      <c r="AZ26">
        <v>3</v>
      </c>
      <c r="BB26">
        <v>6</v>
      </c>
      <c r="BC26">
        <v>7</v>
      </c>
      <c r="BD26">
        <v>2</v>
      </c>
      <c r="BF26">
        <v>5</v>
      </c>
      <c r="BG26">
        <v>5</v>
      </c>
      <c r="BH26">
        <v>5</v>
      </c>
      <c r="BJ26">
        <v>6</v>
      </c>
      <c r="BK26">
        <v>4</v>
      </c>
      <c r="BL26">
        <v>4</v>
      </c>
    </row>
    <row r="27" spans="1:64">
      <c r="A27">
        <v>0.75</v>
      </c>
      <c r="B27">
        <v>1</v>
      </c>
      <c r="C27">
        <v>0.75</v>
      </c>
      <c r="O27">
        <f t="shared" si="0"/>
        <v>0.75</v>
      </c>
      <c r="P27">
        <f t="shared" si="1"/>
        <v>0.75</v>
      </c>
      <c r="Q27">
        <f t="shared" si="2"/>
        <v>0.75</v>
      </c>
      <c r="S27">
        <v>0.75</v>
      </c>
      <c r="T27" t="s">
        <v>0</v>
      </c>
      <c r="W27">
        <v>6.25</v>
      </c>
      <c r="X27">
        <v>4</v>
      </c>
      <c r="Y27">
        <v>6.5</v>
      </c>
      <c r="AA27">
        <v>6.25</v>
      </c>
      <c r="AB27" t="s">
        <v>0</v>
      </c>
      <c r="AC27">
        <v>6.625</v>
      </c>
      <c r="AD27">
        <f t="shared" si="3"/>
        <v>6.625</v>
      </c>
      <c r="AE27">
        <f t="shared" si="4"/>
        <v>4.25</v>
      </c>
      <c r="AF27">
        <f t="shared" si="5"/>
        <v>6.375</v>
      </c>
      <c r="AH27">
        <v>7</v>
      </c>
      <c r="AI27">
        <v>6</v>
      </c>
      <c r="AJ27">
        <v>5</v>
      </c>
      <c r="AL27">
        <v>7</v>
      </c>
      <c r="AM27">
        <v>4</v>
      </c>
      <c r="AN27">
        <v>7</v>
      </c>
      <c r="AP27">
        <v>4</v>
      </c>
      <c r="AQ27">
        <v>3</v>
      </c>
      <c r="AR27">
        <v>7</v>
      </c>
      <c r="AT27">
        <v>7</v>
      </c>
      <c r="AU27">
        <v>3</v>
      </c>
      <c r="AV27">
        <v>4</v>
      </c>
      <c r="AX27">
        <v>7</v>
      </c>
      <c r="AY27">
        <v>2</v>
      </c>
      <c r="AZ27">
        <v>7</v>
      </c>
      <c r="BB27">
        <v>7</v>
      </c>
      <c r="BC27">
        <v>7</v>
      </c>
      <c r="BD27">
        <v>7</v>
      </c>
      <c r="BF27">
        <v>7</v>
      </c>
      <c r="BG27">
        <v>5</v>
      </c>
      <c r="BH27">
        <v>7</v>
      </c>
      <c r="BJ27">
        <v>7</v>
      </c>
      <c r="BK27">
        <v>4</v>
      </c>
      <c r="BL27">
        <v>7</v>
      </c>
    </row>
    <row r="28" spans="1:64">
      <c r="A28">
        <v>1</v>
      </c>
      <c r="B28">
        <v>1</v>
      </c>
      <c r="C28">
        <v>1</v>
      </c>
      <c r="O28">
        <f t="shared" si="0"/>
        <v>1</v>
      </c>
      <c r="P28">
        <f t="shared" si="1"/>
        <v>0.625</v>
      </c>
      <c r="Q28">
        <f t="shared" si="2"/>
        <v>0.875</v>
      </c>
      <c r="S28">
        <v>1</v>
      </c>
      <c r="T28" t="s">
        <v>0</v>
      </c>
      <c r="W28">
        <v>7</v>
      </c>
      <c r="X28">
        <v>7</v>
      </c>
      <c r="Y28">
        <v>7</v>
      </c>
      <c r="AA28">
        <v>7</v>
      </c>
      <c r="AB28" t="s">
        <v>0</v>
      </c>
      <c r="AC28">
        <v>7</v>
      </c>
      <c r="AD28">
        <f t="shared" si="3"/>
        <v>7</v>
      </c>
      <c r="AE28">
        <f t="shared" si="4"/>
        <v>6.75</v>
      </c>
      <c r="AF28">
        <f t="shared" si="5"/>
        <v>7</v>
      </c>
      <c r="AH28">
        <v>7</v>
      </c>
      <c r="AI28">
        <v>7</v>
      </c>
      <c r="AJ28">
        <v>7</v>
      </c>
      <c r="AL28">
        <v>7</v>
      </c>
      <c r="AM28">
        <v>5</v>
      </c>
      <c r="AN28">
        <v>7</v>
      </c>
      <c r="AP28">
        <v>7</v>
      </c>
      <c r="AQ28">
        <v>7</v>
      </c>
      <c r="AR28">
        <v>7</v>
      </c>
      <c r="AT28">
        <v>7</v>
      </c>
      <c r="AU28">
        <v>7</v>
      </c>
      <c r="AV28">
        <v>7</v>
      </c>
      <c r="AX28">
        <v>7</v>
      </c>
      <c r="AY28">
        <v>7</v>
      </c>
      <c r="AZ28">
        <v>7</v>
      </c>
      <c r="BB28">
        <v>7</v>
      </c>
      <c r="BC28">
        <v>7</v>
      </c>
      <c r="BD28">
        <v>7</v>
      </c>
      <c r="BF28">
        <v>7</v>
      </c>
      <c r="BG28">
        <v>7</v>
      </c>
      <c r="BH28">
        <v>7</v>
      </c>
      <c r="BJ28">
        <v>7</v>
      </c>
      <c r="BK28">
        <v>7</v>
      </c>
      <c r="BL28">
        <v>7</v>
      </c>
    </row>
    <row r="29" spans="1:64">
      <c r="A29">
        <v>1</v>
      </c>
      <c r="B29">
        <v>1</v>
      </c>
      <c r="C29">
        <v>1</v>
      </c>
      <c r="O29">
        <f t="shared" si="0"/>
        <v>1</v>
      </c>
      <c r="P29">
        <f t="shared" si="1"/>
        <v>0.625</v>
      </c>
      <c r="Q29">
        <f t="shared" si="2"/>
        <v>1</v>
      </c>
      <c r="S29">
        <v>1</v>
      </c>
      <c r="T29" t="s">
        <v>0</v>
      </c>
      <c r="W29">
        <v>6.5</v>
      </c>
      <c r="X29">
        <v>4.75</v>
      </c>
      <c r="Y29">
        <v>6.25</v>
      </c>
      <c r="AA29">
        <v>6.5</v>
      </c>
      <c r="AB29" t="s">
        <v>0</v>
      </c>
      <c r="AC29">
        <v>6.625</v>
      </c>
      <c r="AD29">
        <f t="shared" si="3"/>
        <v>6.625</v>
      </c>
      <c r="AE29">
        <f t="shared" si="4"/>
        <v>5.5</v>
      </c>
      <c r="AF29">
        <f t="shared" si="5"/>
        <v>6.5</v>
      </c>
      <c r="AH29">
        <v>7</v>
      </c>
      <c r="AI29">
        <v>7</v>
      </c>
      <c r="AJ29">
        <v>7</v>
      </c>
      <c r="AL29">
        <v>7</v>
      </c>
      <c r="AM29">
        <v>7</v>
      </c>
      <c r="AN29">
        <v>7</v>
      </c>
      <c r="AP29">
        <v>7</v>
      </c>
      <c r="AQ29">
        <v>3</v>
      </c>
      <c r="AR29">
        <v>7</v>
      </c>
      <c r="AT29">
        <v>7</v>
      </c>
      <c r="AU29">
        <v>6</v>
      </c>
      <c r="AV29">
        <v>6</v>
      </c>
      <c r="AX29">
        <v>5</v>
      </c>
      <c r="AY29">
        <v>5</v>
      </c>
      <c r="AZ29">
        <v>5</v>
      </c>
      <c r="BB29">
        <v>6</v>
      </c>
      <c r="BC29">
        <v>7</v>
      </c>
      <c r="BD29">
        <v>7</v>
      </c>
      <c r="BF29">
        <v>7</v>
      </c>
      <c r="BG29">
        <v>4</v>
      </c>
      <c r="BH29">
        <v>6</v>
      </c>
      <c r="BJ29">
        <v>7</v>
      </c>
      <c r="BK29">
        <v>5</v>
      </c>
      <c r="BL29">
        <v>7</v>
      </c>
    </row>
    <row r="30" spans="1:64">
      <c r="A30">
        <v>0.5</v>
      </c>
      <c r="B30">
        <v>1</v>
      </c>
      <c r="C30">
        <v>0.75</v>
      </c>
      <c r="O30">
        <f t="shared" si="0"/>
        <v>0.625</v>
      </c>
      <c r="P30">
        <f t="shared" si="1"/>
        <v>0.625</v>
      </c>
      <c r="Q30">
        <f t="shared" si="2"/>
        <v>0.875</v>
      </c>
      <c r="S30">
        <v>0.625</v>
      </c>
      <c r="T30" t="s">
        <v>0</v>
      </c>
      <c r="W30">
        <v>3.5</v>
      </c>
      <c r="X30">
        <v>4</v>
      </c>
      <c r="Y30">
        <v>3.5</v>
      </c>
      <c r="AA30">
        <v>3.5</v>
      </c>
      <c r="AB30" t="s">
        <v>0</v>
      </c>
      <c r="AC30">
        <v>3.875</v>
      </c>
      <c r="AD30">
        <f t="shared" si="3"/>
        <v>3.875</v>
      </c>
      <c r="AE30">
        <f t="shared" si="4"/>
        <v>3.25</v>
      </c>
      <c r="AF30">
        <f t="shared" si="5"/>
        <v>3.625</v>
      </c>
      <c r="AH30">
        <v>5</v>
      </c>
      <c r="AI30">
        <v>3</v>
      </c>
      <c r="AJ30">
        <v>3</v>
      </c>
      <c r="AL30">
        <v>6</v>
      </c>
      <c r="AM30">
        <v>4</v>
      </c>
      <c r="AN30">
        <v>4</v>
      </c>
      <c r="AP30">
        <v>3</v>
      </c>
      <c r="AQ30">
        <v>5</v>
      </c>
      <c r="AR30">
        <v>2</v>
      </c>
      <c r="AT30">
        <v>4</v>
      </c>
      <c r="AU30">
        <v>2</v>
      </c>
      <c r="AV30">
        <v>1</v>
      </c>
      <c r="AX30">
        <v>2</v>
      </c>
      <c r="AY30">
        <v>3</v>
      </c>
      <c r="AZ30">
        <v>4</v>
      </c>
      <c r="BB30">
        <v>4</v>
      </c>
      <c r="BC30">
        <v>3</v>
      </c>
      <c r="BD30">
        <v>3</v>
      </c>
      <c r="BF30">
        <v>4</v>
      </c>
      <c r="BG30">
        <v>5</v>
      </c>
      <c r="BH30">
        <v>5</v>
      </c>
      <c r="BJ30">
        <v>3</v>
      </c>
      <c r="BK30">
        <v>1</v>
      </c>
      <c r="BL30">
        <v>7</v>
      </c>
    </row>
    <row r="31" spans="1:64">
      <c r="A31">
        <v>1</v>
      </c>
      <c r="B31">
        <v>1</v>
      </c>
      <c r="C31">
        <v>1</v>
      </c>
      <c r="O31">
        <f t="shared" si="0"/>
        <v>1</v>
      </c>
      <c r="P31">
        <f t="shared" si="1"/>
        <v>0.625</v>
      </c>
      <c r="Q31">
        <f t="shared" si="2"/>
        <v>1</v>
      </c>
      <c r="S31">
        <v>1</v>
      </c>
      <c r="T31" t="s">
        <v>0</v>
      </c>
      <c r="W31">
        <v>6.5</v>
      </c>
      <c r="X31">
        <v>6.75</v>
      </c>
      <c r="Y31">
        <v>6.25</v>
      </c>
      <c r="AA31">
        <v>6.5</v>
      </c>
      <c r="AB31" t="s">
        <v>0</v>
      </c>
      <c r="AC31">
        <v>6.375</v>
      </c>
      <c r="AD31">
        <f t="shared" si="3"/>
        <v>6.375</v>
      </c>
      <c r="AE31">
        <f t="shared" si="4"/>
        <v>6.25</v>
      </c>
      <c r="AF31">
        <f t="shared" si="5"/>
        <v>6.5</v>
      </c>
      <c r="AH31">
        <v>7</v>
      </c>
      <c r="AI31">
        <v>7</v>
      </c>
      <c r="AJ31">
        <v>7</v>
      </c>
      <c r="AL31">
        <v>7</v>
      </c>
      <c r="AM31">
        <v>7</v>
      </c>
      <c r="AN31">
        <v>7</v>
      </c>
      <c r="AP31">
        <v>6</v>
      </c>
      <c r="AQ31">
        <v>7</v>
      </c>
      <c r="AR31">
        <v>6</v>
      </c>
      <c r="AT31">
        <v>5</v>
      </c>
      <c r="AU31">
        <v>6</v>
      </c>
      <c r="AV31">
        <v>7</v>
      </c>
      <c r="AX31">
        <v>6</v>
      </c>
      <c r="AY31">
        <v>7</v>
      </c>
      <c r="AZ31">
        <v>5</v>
      </c>
      <c r="BB31">
        <v>6</v>
      </c>
      <c r="BC31">
        <v>5</v>
      </c>
      <c r="BD31">
        <v>6</v>
      </c>
      <c r="BF31">
        <v>7</v>
      </c>
      <c r="BG31">
        <v>6</v>
      </c>
      <c r="BH31">
        <v>7</v>
      </c>
      <c r="BJ31">
        <v>7</v>
      </c>
      <c r="BK31">
        <v>5</v>
      </c>
      <c r="BL31">
        <v>7</v>
      </c>
    </row>
    <row r="32" spans="1:64">
      <c r="A32">
        <v>0.75</v>
      </c>
      <c r="B32">
        <v>0.5</v>
      </c>
      <c r="C32">
        <v>1</v>
      </c>
      <c r="O32">
        <f t="shared" si="0"/>
        <v>0.875</v>
      </c>
      <c r="P32">
        <f t="shared" si="1"/>
        <v>0.375</v>
      </c>
      <c r="Q32">
        <f t="shared" si="2"/>
        <v>0.875</v>
      </c>
      <c r="S32">
        <v>0.875</v>
      </c>
      <c r="T32" t="s">
        <v>0</v>
      </c>
      <c r="W32">
        <v>6</v>
      </c>
      <c r="X32">
        <v>6</v>
      </c>
      <c r="Y32">
        <v>6</v>
      </c>
      <c r="AA32">
        <v>6</v>
      </c>
      <c r="AB32" t="s">
        <v>0</v>
      </c>
      <c r="AC32">
        <v>6.375</v>
      </c>
      <c r="AD32">
        <f t="shared" si="3"/>
        <v>6.375</v>
      </c>
      <c r="AE32">
        <f t="shared" si="4"/>
        <v>6.25</v>
      </c>
      <c r="AF32">
        <f t="shared" si="5"/>
        <v>6.125</v>
      </c>
      <c r="AH32">
        <v>6</v>
      </c>
      <c r="AI32">
        <v>7</v>
      </c>
      <c r="AJ32">
        <v>7</v>
      </c>
      <c r="AL32">
        <v>7</v>
      </c>
      <c r="AM32">
        <v>7</v>
      </c>
      <c r="AN32">
        <v>7</v>
      </c>
      <c r="AP32">
        <v>6</v>
      </c>
      <c r="AQ32">
        <v>6</v>
      </c>
      <c r="AR32">
        <v>6</v>
      </c>
      <c r="AT32">
        <v>7</v>
      </c>
      <c r="AU32">
        <v>6</v>
      </c>
      <c r="AV32">
        <v>6</v>
      </c>
      <c r="AX32">
        <v>5</v>
      </c>
      <c r="AY32">
        <v>6</v>
      </c>
      <c r="AZ32">
        <v>5</v>
      </c>
      <c r="BB32">
        <v>7</v>
      </c>
      <c r="BC32">
        <v>7</v>
      </c>
      <c r="BD32">
        <v>5</v>
      </c>
      <c r="BF32">
        <v>7</v>
      </c>
      <c r="BG32">
        <v>5</v>
      </c>
      <c r="BH32">
        <v>6</v>
      </c>
      <c r="BJ32">
        <v>6</v>
      </c>
      <c r="BK32">
        <v>6</v>
      </c>
      <c r="BL32">
        <v>7</v>
      </c>
    </row>
    <row r="33" spans="1:64">
      <c r="A33">
        <v>1</v>
      </c>
      <c r="B33">
        <v>1</v>
      </c>
      <c r="C33">
        <v>1</v>
      </c>
      <c r="O33">
        <f t="shared" si="0"/>
        <v>1</v>
      </c>
      <c r="P33">
        <f t="shared" si="1"/>
        <v>0.625</v>
      </c>
      <c r="Q33">
        <f t="shared" si="2"/>
        <v>0.875</v>
      </c>
      <c r="S33">
        <v>1</v>
      </c>
      <c r="T33" t="s">
        <v>0</v>
      </c>
      <c r="W33">
        <v>6</v>
      </c>
      <c r="X33">
        <v>6.5</v>
      </c>
      <c r="Y33">
        <v>6.5</v>
      </c>
      <c r="AA33">
        <v>6</v>
      </c>
      <c r="AB33" t="s">
        <v>0</v>
      </c>
      <c r="AC33">
        <v>6.375</v>
      </c>
      <c r="AD33">
        <f t="shared" si="3"/>
        <v>6.375</v>
      </c>
      <c r="AE33">
        <f t="shared" si="4"/>
        <v>6.625</v>
      </c>
      <c r="AF33">
        <f t="shared" si="5"/>
        <v>6</v>
      </c>
      <c r="AH33">
        <v>7</v>
      </c>
      <c r="AI33">
        <v>7</v>
      </c>
      <c r="AJ33">
        <v>7</v>
      </c>
      <c r="AL33">
        <v>7</v>
      </c>
      <c r="AM33">
        <v>7</v>
      </c>
      <c r="AN33">
        <v>7</v>
      </c>
      <c r="AP33">
        <v>5</v>
      </c>
      <c r="AQ33">
        <v>5</v>
      </c>
      <c r="AR33">
        <v>6</v>
      </c>
      <c r="AT33">
        <v>7</v>
      </c>
      <c r="AU33">
        <v>6</v>
      </c>
      <c r="AV33">
        <v>3</v>
      </c>
      <c r="AX33">
        <v>5</v>
      </c>
      <c r="AY33">
        <v>7</v>
      </c>
      <c r="AZ33">
        <v>6</v>
      </c>
      <c r="BB33">
        <v>6</v>
      </c>
      <c r="BC33">
        <v>7</v>
      </c>
      <c r="BD33">
        <v>5</v>
      </c>
      <c r="BF33">
        <v>7</v>
      </c>
      <c r="BG33">
        <v>7</v>
      </c>
      <c r="BH33">
        <v>7</v>
      </c>
      <c r="BJ33">
        <v>7</v>
      </c>
      <c r="BK33">
        <v>7</v>
      </c>
      <c r="BL33">
        <v>7</v>
      </c>
    </row>
    <row r="34" spans="1:64">
      <c r="A34">
        <v>1</v>
      </c>
      <c r="B34">
        <v>0.25</v>
      </c>
      <c r="C34">
        <v>1</v>
      </c>
      <c r="O34">
        <f t="shared" si="0"/>
        <v>0.875</v>
      </c>
      <c r="P34">
        <f t="shared" si="1"/>
        <v>0.375</v>
      </c>
      <c r="Q34">
        <f t="shared" si="2"/>
        <v>0.875</v>
      </c>
      <c r="S34">
        <v>0.875</v>
      </c>
      <c r="T34" t="s">
        <v>0</v>
      </c>
      <c r="W34">
        <v>5.25</v>
      </c>
      <c r="X34">
        <v>4.5</v>
      </c>
      <c r="Y34">
        <v>4.25</v>
      </c>
      <c r="AA34">
        <v>5.25</v>
      </c>
      <c r="AB34" t="s">
        <v>0</v>
      </c>
      <c r="AC34">
        <v>5</v>
      </c>
      <c r="AD34">
        <f t="shared" si="3"/>
        <v>5</v>
      </c>
      <c r="AE34">
        <f t="shared" si="4"/>
        <v>3.75</v>
      </c>
      <c r="AF34">
        <f t="shared" si="5"/>
        <v>4.25</v>
      </c>
      <c r="AH34">
        <v>7</v>
      </c>
      <c r="AI34">
        <v>6</v>
      </c>
      <c r="AJ34">
        <v>6</v>
      </c>
      <c r="AL34">
        <v>6</v>
      </c>
      <c r="AM34">
        <v>2</v>
      </c>
      <c r="AN34">
        <v>6</v>
      </c>
      <c r="AP34">
        <v>2</v>
      </c>
      <c r="AQ34">
        <v>3</v>
      </c>
      <c r="AR34">
        <v>2</v>
      </c>
      <c r="AT34">
        <v>3</v>
      </c>
      <c r="AU34">
        <v>3</v>
      </c>
      <c r="AV34">
        <v>3</v>
      </c>
      <c r="AX34">
        <v>6</v>
      </c>
      <c r="AY34">
        <v>5</v>
      </c>
      <c r="AZ34">
        <v>3</v>
      </c>
      <c r="BB34">
        <v>3</v>
      </c>
      <c r="BC34">
        <v>5</v>
      </c>
      <c r="BD34">
        <v>3</v>
      </c>
      <c r="BF34">
        <v>6</v>
      </c>
      <c r="BG34">
        <v>4</v>
      </c>
      <c r="BH34">
        <v>6</v>
      </c>
      <c r="BJ34">
        <v>7</v>
      </c>
      <c r="BK34">
        <v>2</v>
      </c>
      <c r="BL34">
        <v>5</v>
      </c>
    </row>
    <row r="35" spans="1:64">
      <c r="A35">
        <v>1</v>
      </c>
      <c r="B35">
        <v>1</v>
      </c>
      <c r="C35">
        <v>0.75</v>
      </c>
      <c r="O35">
        <f t="shared" si="0"/>
        <v>1</v>
      </c>
      <c r="P35">
        <f t="shared" ref="P35:P66" si="6">(B35+B110)/2</f>
        <v>0.75</v>
      </c>
      <c r="Q35">
        <f t="shared" ref="Q35:Q66" si="7">(C35+C110)/2</f>
        <v>0.75</v>
      </c>
      <c r="S35">
        <v>1</v>
      </c>
      <c r="T35" t="s">
        <v>0</v>
      </c>
      <c r="W35">
        <v>6</v>
      </c>
      <c r="X35">
        <v>5.5</v>
      </c>
      <c r="Y35">
        <v>5</v>
      </c>
      <c r="AA35">
        <v>6</v>
      </c>
      <c r="AB35" t="s">
        <v>0</v>
      </c>
      <c r="AC35">
        <v>5.375</v>
      </c>
      <c r="AD35">
        <f t="shared" si="3"/>
        <v>5.375</v>
      </c>
      <c r="AE35">
        <f t="shared" si="4"/>
        <v>5.125</v>
      </c>
      <c r="AF35">
        <f t="shared" si="5"/>
        <v>5.125</v>
      </c>
      <c r="AH35">
        <v>7</v>
      </c>
      <c r="AI35">
        <v>7</v>
      </c>
      <c r="AJ35">
        <v>7</v>
      </c>
      <c r="AL35">
        <v>7</v>
      </c>
      <c r="AM35">
        <v>7</v>
      </c>
      <c r="AN35">
        <v>7</v>
      </c>
      <c r="AP35">
        <v>5</v>
      </c>
      <c r="AQ35">
        <v>3</v>
      </c>
      <c r="AR35">
        <v>3</v>
      </c>
      <c r="AT35">
        <v>1</v>
      </c>
      <c r="AU35">
        <v>3</v>
      </c>
      <c r="AV35">
        <v>2</v>
      </c>
      <c r="AX35">
        <v>5</v>
      </c>
      <c r="AY35">
        <v>6</v>
      </c>
      <c r="AZ35">
        <v>3</v>
      </c>
      <c r="BB35">
        <v>4</v>
      </c>
      <c r="BC35">
        <v>6</v>
      </c>
      <c r="BD35">
        <v>5</v>
      </c>
      <c r="BF35">
        <v>7</v>
      </c>
      <c r="BG35">
        <v>6</v>
      </c>
      <c r="BH35">
        <v>7</v>
      </c>
      <c r="BJ35">
        <v>7</v>
      </c>
      <c r="BK35">
        <v>3</v>
      </c>
      <c r="BL35">
        <v>7</v>
      </c>
    </row>
    <row r="36" spans="1:64">
      <c r="A36">
        <v>1</v>
      </c>
      <c r="B36">
        <v>1</v>
      </c>
      <c r="C36">
        <v>1</v>
      </c>
      <c r="O36">
        <f t="shared" si="0"/>
        <v>1</v>
      </c>
      <c r="P36">
        <f t="shared" si="6"/>
        <v>0.75</v>
      </c>
      <c r="Q36">
        <f t="shared" si="7"/>
        <v>1</v>
      </c>
      <c r="S36">
        <v>1</v>
      </c>
      <c r="T36" t="s">
        <v>0</v>
      </c>
      <c r="W36">
        <v>5</v>
      </c>
      <c r="X36">
        <v>4.25</v>
      </c>
      <c r="Y36">
        <v>4</v>
      </c>
      <c r="AA36">
        <v>5</v>
      </c>
      <c r="AB36" t="s">
        <v>0</v>
      </c>
      <c r="AC36">
        <v>5.125</v>
      </c>
      <c r="AD36">
        <f t="shared" si="3"/>
        <v>5.125</v>
      </c>
      <c r="AE36">
        <f t="shared" si="4"/>
        <v>4.125</v>
      </c>
      <c r="AF36">
        <f t="shared" si="5"/>
        <v>4.375</v>
      </c>
      <c r="AH36">
        <v>7</v>
      </c>
      <c r="AI36">
        <v>6</v>
      </c>
      <c r="AJ36">
        <v>6</v>
      </c>
      <c r="AL36">
        <v>7</v>
      </c>
      <c r="AM36">
        <v>5</v>
      </c>
      <c r="AN36">
        <v>6</v>
      </c>
      <c r="AP36">
        <v>1</v>
      </c>
      <c r="AQ36">
        <v>2</v>
      </c>
      <c r="AR36">
        <v>1</v>
      </c>
      <c r="AT36">
        <v>1</v>
      </c>
      <c r="AU36">
        <v>2</v>
      </c>
      <c r="AV36">
        <v>2</v>
      </c>
      <c r="AX36">
        <v>6</v>
      </c>
      <c r="AY36">
        <v>5</v>
      </c>
      <c r="AZ36">
        <v>3</v>
      </c>
      <c r="BB36">
        <v>6</v>
      </c>
      <c r="BC36">
        <v>5</v>
      </c>
      <c r="BD36">
        <v>4</v>
      </c>
      <c r="BF36">
        <v>6</v>
      </c>
      <c r="BG36">
        <v>4</v>
      </c>
      <c r="BH36">
        <v>6</v>
      </c>
      <c r="BJ36">
        <v>7</v>
      </c>
      <c r="BK36">
        <v>4</v>
      </c>
      <c r="BL36">
        <v>7</v>
      </c>
    </row>
    <row r="37" spans="1:64">
      <c r="A37">
        <v>1</v>
      </c>
      <c r="B37">
        <v>1</v>
      </c>
      <c r="C37">
        <v>1</v>
      </c>
      <c r="O37">
        <f t="shared" si="0"/>
        <v>1</v>
      </c>
      <c r="P37">
        <f t="shared" si="6"/>
        <v>1</v>
      </c>
      <c r="Q37">
        <f t="shared" si="7"/>
        <v>1</v>
      </c>
      <c r="S37">
        <v>1</v>
      </c>
      <c r="T37" t="s">
        <v>0</v>
      </c>
      <c r="W37">
        <v>6.25</v>
      </c>
      <c r="X37">
        <v>5.5</v>
      </c>
      <c r="Y37">
        <v>5.5</v>
      </c>
      <c r="AA37">
        <v>6.25</v>
      </c>
      <c r="AB37" t="s">
        <v>0</v>
      </c>
      <c r="AC37">
        <v>5.875</v>
      </c>
      <c r="AD37">
        <f t="shared" si="3"/>
        <v>5.875</v>
      </c>
      <c r="AE37">
        <f t="shared" si="4"/>
        <v>4.75</v>
      </c>
      <c r="AF37">
        <f t="shared" si="5"/>
        <v>5.625</v>
      </c>
      <c r="AH37">
        <v>6</v>
      </c>
      <c r="AI37">
        <v>6</v>
      </c>
      <c r="AJ37">
        <v>6</v>
      </c>
      <c r="AL37">
        <v>6</v>
      </c>
      <c r="AM37">
        <v>4</v>
      </c>
      <c r="AN37">
        <v>6</v>
      </c>
      <c r="AP37">
        <v>7</v>
      </c>
      <c r="AQ37">
        <v>6</v>
      </c>
      <c r="AR37">
        <v>4</v>
      </c>
      <c r="AT37">
        <v>5</v>
      </c>
      <c r="AU37">
        <v>4</v>
      </c>
      <c r="AV37">
        <v>5</v>
      </c>
      <c r="AX37">
        <v>6</v>
      </c>
      <c r="AY37">
        <v>5</v>
      </c>
      <c r="AZ37">
        <v>6</v>
      </c>
      <c r="BB37">
        <v>5</v>
      </c>
      <c r="BC37">
        <v>5</v>
      </c>
      <c r="BD37">
        <v>6</v>
      </c>
      <c r="BF37">
        <v>6</v>
      </c>
      <c r="BG37">
        <v>5</v>
      </c>
      <c r="BH37">
        <v>6</v>
      </c>
      <c r="BJ37">
        <v>6</v>
      </c>
      <c r="BK37">
        <v>3</v>
      </c>
      <c r="BL37">
        <v>6</v>
      </c>
    </row>
    <row r="38" spans="1:64">
      <c r="A38">
        <v>0.75</v>
      </c>
      <c r="B38">
        <v>0.5</v>
      </c>
      <c r="C38">
        <v>0.75</v>
      </c>
      <c r="O38">
        <f t="shared" si="0"/>
        <v>0.875</v>
      </c>
      <c r="P38">
        <f t="shared" si="6"/>
        <v>0.375</v>
      </c>
      <c r="Q38">
        <f t="shared" si="7"/>
        <v>0.875</v>
      </c>
      <c r="S38">
        <v>0.875</v>
      </c>
      <c r="T38" t="s">
        <v>0</v>
      </c>
      <c r="W38">
        <v>3.25</v>
      </c>
      <c r="X38">
        <v>2.25</v>
      </c>
      <c r="Y38">
        <v>3.75</v>
      </c>
      <c r="AA38">
        <v>3.25</v>
      </c>
      <c r="AB38" t="s">
        <v>0</v>
      </c>
      <c r="AC38">
        <v>3.875</v>
      </c>
      <c r="AD38">
        <f t="shared" si="3"/>
        <v>3.875</v>
      </c>
      <c r="AE38">
        <f t="shared" si="4"/>
        <v>3.25</v>
      </c>
      <c r="AF38">
        <f t="shared" si="5"/>
        <v>4.25</v>
      </c>
      <c r="AH38">
        <v>6</v>
      </c>
      <c r="AI38">
        <v>1</v>
      </c>
      <c r="AJ38">
        <v>1</v>
      </c>
      <c r="AL38">
        <v>6</v>
      </c>
      <c r="AM38">
        <v>7</v>
      </c>
      <c r="AN38">
        <v>7</v>
      </c>
      <c r="AP38">
        <v>1</v>
      </c>
      <c r="AQ38">
        <v>2</v>
      </c>
      <c r="AR38">
        <v>1</v>
      </c>
      <c r="AT38">
        <v>2</v>
      </c>
      <c r="AU38">
        <v>3</v>
      </c>
      <c r="AV38">
        <v>3</v>
      </c>
      <c r="AX38">
        <v>3</v>
      </c>
      <c r="AY38">
        <v>1</v>
      </c>
      <c r="AZ38">
        <v>6</v>
      </c>
      <c r="BB38">
        <v>6</v>
      </c>
      <c r="BC38">
        <v>6</v>
      </c>
      <c r="BD38">
        <v>6</v>
      </c>
      <c r="BF38">
        <v>3</v>
      </c>
      <c r="BG38">
        <v>5</v>
      </c>
      <c r="BH38">
        <v>7</v>
      </c>
      <c r="BJ38">
        <v>4</v>
      </c>
      <c r="BK38">
        <v>1</v>
      </c>
      <c r="BL38">
        <v>3</v>
      </c>
    </row>
    <row r="39" spans="1:64">
      <c r="A39">
        <v>1</v>
      </c>
      <c r="B39">
        <v>0.75</v>
      </c>
      <c r="C39">
        <v>1</v>
      </c>
      <c r="O39">
        <f t="shared" si="0"/>
        <v>1</v>
      </c>
      <c r="P39">
        <f t="shared" si="6"/>
        <v>0.75</v>
      </c>
      <c r="Q39">
        <f t="shared" si="7"/>
        <v>1</v>
      </c>
      <c r="S39">
        <v>1</v>
      </c>
      <c r="T39" t="s">
        <v>0</v>
      </c>
      <c r="W39">
        <v>7</v>
      </c>
      <c r="X39">
        <v>6.75</v>
      </c>
      <c r="Y39">
        <v>6.75</v>
      </c>
      <c r="AA39">
        <v>7</v>
      </c>
      <c r="AB39" t="s">
        <v>0</v>
      </c>
      <c r="AC39">
        <v>7</v>
      </c>
      <c r="AD39">
        <f t="shared" si="3"/>
        <v>7</v>
      </c>
      <c r="AE39">
        <f t="shared" si="4"/>
        <v>6.75</v>
      </c>
      <c r="AF39">
        <f t="shared" si="5"/>
        <v>6.75</v>
      </c>
      <c r="AH39">
        <v>7</v>
      </c>
      <c r="AI39">
        <v>7</v>
      </c>
      <c r="AJ39">
        <v>7</v>
      </c>
      <c r="AL39">
        <v>7</v>
      </c>
      <c r="AM39">
        <v>6</v>
      </c>
      <c r="AN39">
        <v>7</v>
      </c>
      <c r="AP39">
        <v>7</v>
      </c>
      <c r="AQ39">
        <v>7</v>
      </c>
      <c r="AR39">
        <v>7</v>
      </c>
      <c r="AT39">
        <v>7</v>
      </c>
      <c r="AU39">
        <v>7</v>
      </c>
      <c r="AV39">
        <v>6</v>
      </c>
      <c r="AX39">
        <v>7</v>
      </c>
      <c r="AY39">
        <v>6</v>
      </c>
      <c r="AZ39">
        <v>6</v>
      </c>
      <c r="BB39">
        <v>7</v>
      </c>
      <c r="BC39">
        <v>7</v>
      </c>
      <c r="BD39">
        <v>7</v>
      </c>
      <c r="BF39">
        <v>7</v>
      </c>
      <c r="BG39">
        <v>7</v>
      </c>
      <c r="BH39">
        <v>7</v>
      </c>
      <c r="BJ39">
        <v>7</v>
      </c>
      <c r="BK39">
        <v>7</v>
      </c>
      <c r="BL39">
        <v>7</v>
      </c>
    </row>
    <row r="40" spans="1:64">
      <c r="A40">
        <v>0.75</v>
      </c>
      <c r="B40">
        <v>1</v>
      </c>
      <c r="C40">
        <v>0.75</v>
      </c>
      <c r="O40">
        <f t="shared" si="0"/>
        <v>0.75</v>
      </c>
      <c r="P40">
        <f t="shared" si="6"/>
        <v>1</v>
      </c>
      <c r="Q40">
        <f t="shared" si="7"/>
        <v>0.875</v>
      </c>
      <c r="S40">
        <v>0.75</v>
      </c>
      <c r="T40" t="s">
        <v>0</v>
      </c>
      <c r="W40">
        <v>5.75</v>
      </c>
      <c r="X40">
        <v>7</v>
      </c>
      <c r="Y40">
        <v>5</v>
      </c>
      <c r="AA40">
        <v>5.75</v>
      </c>
      <c r="AB40" t="s">
        <v>0</v>
      </c>
      <c r="AC40">
        <v>5.5</v>
      </c>
      <c r="AD40">
        <f t="shared" si="3"/>
        <v>5.5</v>
      </c>
      <c r="AE40">
        <f t="shared" si="4"/>
        <v>6.5</v>
      </c>
      <c r="AF40">
        <f t="shared" si="5"/>
        <v>5.25</v>
      </c>
      <c r="AH40">
        <v>7</v>
      </c>
      <c r="AI40">
        <v>7</v>
      </c>
      <c r="AJ40">
        <v>7</v>
      </c>
      <c r="AL40">
        <v>7</v>
      </c>
      <c r="AM40">
        <v>7</v>
      </c>
      <c r="AN40">
        <v>5</v>
      </c>
      <c r="AP40">
        <v>7</v>
      </c>
      <c r="AQ40">
        <v>7</v>
      </c>
      <c r="AR40">
        <v>5</v>
      </c>
      <c r="AT40">
        <v>6</v>
      </c>
      <c r="AU40">
        <v>7</v>
      </c>
      <c r="AV40">
        <v>3</v>
      </c>
      <c r="AX40">
        <v>2</v>
      </c>
      <c r="AY40">
        <v>7</v>
      </c>
      <c r="AZ40">
        <v>1</v>
      </c>
      <c r="BB40">
        <v>1</v>
      </c>
      <c r="BC40">
        <v>5</v>
      </c>
      <c r="BD40">
        <v>7</v>
      </c>
      <c r="BF40">
        <v>7</v>
      </c>
      <c r="BG40">
        <v>7</v>
      </c>
      <c r="BH40">
        <v>7</v>
      </c>
      <c r="BJ40">
        <v>7</v>
      </c>
      <c r="BK40">
        <v>5</v>
      </c>
      <c r="BL40">
        <v>7</v>
      </c>
    </row>
    <row r="41" spans="1:64">
      <c r="A41">
        <v>0.75</v>
      </c>
      <c r="B41">
        <v>1</v>
      </c>
      <c r="C41">
        <v>0.75</v>
      </c>
      <c r="O41">
        <f t="shared" si="0"/>
        <v>0.75</v>
      </c>
      <c r="P41">
        <f t="shared" si="6"/>
        <v>1</v>
      </c>
      <c r="Q41">
        <f t="shared" si="7"/>
        <v>0.875</v>
      </c>
      <c r="S41">
        <v>0.75</v>
      </c>
      <c r="T41" t="s">
        <v>0</v>
      </c>
      <c r="W41">
        <v>4.25</v>
      </c>
      <c r="X41">
        <v>4</v>
      </c>
      <c r="Y41">
        <v>4.25</v>
      </c>
      <c r="AA41">
        <v>4.25</v>
      </c>
      <c r="AB41" t="s">
        <v>0</v>
      </c>
      <c r="AC41">
        <v>4.875</v>
      </c>
      <c r="AD41">
        <f t="shared" si="3"/>
        <v>4.875</v>
      </c>
      <c r="AE41">
        <f t="shared" si="4"/>
        <v>5.25</v>
      </c>
      <c r="AF41">
        <f t="shared" si="5"/>
        <v>4.125</v>
      </c>
      <c r="AH41">
        <v>5</v>
      </c>
      <c r="AI41">
        <v>6</v>
      </c>
      <c r="AJ41">
        <v>6</v>
      </c>
      <c r="AL41">
        <v>6</v>
      </c>
      <c r="AM41">
        <v>6</v>
      </c>
      <c r="AN41">
        <v>5</v>
      </c>
      <c r="AP41">
        <v>3</v>
      </c>
      <c r="AQ41">
        <v>4</v>
      </c>
      <c r="AR41">
        <v>2</v>
      </c>
      <c r="AT41">
        <v>5</v>
      </c>
      <c r="AU41">
        <v>7</v>
      </c>
      <c r="AV41">
        <v>1</v>
      </c>
      <c r="AX41">
        <v>4</v>
      </c>
      <c r="AY41">
        <v>2</v>
      </c>
      <c r="AZ41">
        <v>3</v>
      </c>
      <c r="BB41">
        <v>6</v>
      </c>
      <c r="BC41">
        <v>6</v>
      </c>
      <c r="BD41">
        <v>5</v>
      </c>
      <c r="BF41">
        <v>5</v>
      </c>
      <c r="BG41">
        <v>4</v>
      </c>
      <c r="BH41">
        <v>6</v>
      </c>
      <c r="BJ41">
        <v>5</v>
      </c>
      <c r="BK41">
        <v>7</v>
      </c>
      <c r="BL41">
        <v>5</v>
      </c>
    </row>
    <row r="42" spans="1:64">
      <c r="A42">
        <v>1</v>
      </c>
      <c r="B42">
        <v>0</v>
      </c>
      <c r="C42">
        <v>1</v>
      </c>
      <c r="O42">
        <f t="shared" si="0"/>
        <v>1</v>
      </c>
      <c r="P42">
        <f t="shared" si="6"/>
        <v>0.125</v>
      </c>
      <c r="Q42">
        <f t="shared" si="7"/>
        <v>0.5</v>
      </c>
      <c r="S42">
        <v>1</v>
      </c>
      <c r="T42" t="s">
        <v>0</v>
      </c>
      <c r="W42">
        <v>4.75</v>
      </c>
      <c r="X42">
        <v>4</v>
      </c>
      <c r="Y42">
        <v>4.5</v>
      </c>
      <c r="AA42">
        <v>4.75</v>
      </c>
      <c r="AB42" t="s">
        <v>0</v>
      </c>
      <c r="AC42">
        <v>4.875</v>
      </c>
      <c r="AD42">
        <f t="shared" si="3"/>
        <v>4.875</v>
      </c>
      <c r="AE42">
        <f t="shared" si="4"/>
        <v>4.625</v>
      </c>
      <c r="AF42">
        <f t="shared" si="5"/>
        <v>4.375</v>
      </c>
      <c r="AH42">
        <v>6</v>
      </c>
      <c r="AI42">
        <v>5</v>
      </c>
      <c r="AJ42">
        <v>6</v>
      </c>
      <c r="AL42">
        <v>6</v>
      </c>
      <c r="AM42">
        <v>5</v>
      </c>
      <c r="AN42">
        <v>3</v>
      </c>
      <c r="AP42">
        <v>3</v>
      </c>
      <c r="AQ42">
        <v>3</v>
      </c>
      <c r="AR42">
        <v>3</v>
      </c>
      <c r="AT42">
        <v>5</v>
      </c>
      <c r="AU42">
        <v>5</v>
      </c>
      <c r="AV42">
        <v>3</v>
      </c>
      <c r="AX42">
        <v>5</v>
      </c>
      <c r="AY42">
        <v>5</v>
      </c>
      <c r="AZ42">
        <v>3</v>
      </c>
      <c r="BB42">
        <v>3</v>
      </c>
      <c r="BC42">
        <v>6</v>
      </c>
      <c r="BD42">
        <v>6</v>
      </c>
      <c r="BF42">
        <v>5</v>
      </c>
      <c r="BG42">
        <v>3</v>
      </c>
      <c r="BH42">
        <v>6</v>
      </c>
      <c r="BJ42">
        <v>6</v>
      </c>
      <c r="BK42">
        <v>5</v>
      </c>
      <c r="BL42">
        <v>5</v>
      </c>
    </row>
    <row r="43" spans="1:64">
      <c r="A43">
        <v>0.75</v>
      </c>
      <c r="B43">
        <v>0.75</v>
      </c>
      <c r="C43">
        <v>0.75</v>
      </c>
      <c r="O43">
        <f t="shared" si="0"/>
        <v>0.875</v>
      </c>
      <c r="P43">
        <f t="shared" si="6"/>
        <v>0.75</v>
      </c>
      <c r="Q43">
        <f t="shared" si="7"/>
        <v>0.875</v>
      </c>
      <c r="S43">
        <v>0.875</v>
      </c>
      <c r="T43" t="s">
        <v>0</v>
      </c>
      <c r="W43">
        <v>5</v>
      </c>
      <c r="X43">
        <v>4.5</v>
      </c>
      <c r="Y43">
        <v>5.5</v>
      </c>
      <c r="AA43">
        <v>5</v>
      </c>
      <c r="AB43" t="s">
        <v>0</v>
      </c>
      <c r="AC43">
        <v>4.875</v>
      </c>
      <c r="AD43">
        <f t="shared" si="3"/>
        <v>4.875</v>
      </c>
      <c r="AE43">
        <f t="shared" si="4"/>
        <v>4.625</v>
      </c>
      <c r="AF43">
        <f t="shared" si="5"/>
        <v>5.25</v>
      </c>
      <c r="AH43">
        <v>6</v>
      </c>
      <c r="AI43">
        <v>6</v>
      </c>
      <c r="AJ43">
        <v>7</v>
      </c>
      <c r="AL43">
        <v>6</v>
      </c>
      <c r="AM43">
        <v>7</v>
      </c>
      <c r="AN43">
        <v>7</v>
      </c>
      <c r="AP43">
        <v>3</v>
      </c>
      <c r="AQ43">
        <v>3</v>
      </c>
      <c r="AR43">
        <v>3</v>
      </c>
      <c r="AT43">
        <v>3</v>
      </c>
      <c r="AU43">
        <v>2</v>
      </c>
      <c r="AV43">
        <v>2</v>
      </c>
      <c r="AX43">
        <v>4</v>
      </c>
      <c r="AY43">
        <v>3</v>
      </c>
      <c r="AZ43">
        <v>5</v>
      </c>
      <c r="BB43">
        <v>4</v>
      </c>
      <c r="BC43">
        <v>5</v>
      </c>
      <c r="BD43">
        <v>6</v>
      </c>
      <c r="BF43">
        <v>7</v>
      </c>
      <c r="BG43">
        <v>6</v>
      </c>
      <c r="BH43">
        <v>7</v>
      </c>
      <c r="BJ43">
        <v>6</v>
      </c>
      <c r="BK43">
        <v>5</v>
      </c>
      <c r="BL43">
        <v>5</v>
      </c>
    </row>
    <row r="44" spans="1:64">
      <c r="A44">
        <v>1</v>
      </c>
      <c r="B44">
        <v>0</v>
      </c>
      <c r="C44">
        <v>1</v>
      </c>
      <c r="O44">
        <f t="shared" si="0"/>
        <v>1</v>
      </c>
      <c r="P44">
        <f t="shared" si="6"/>
        <v>0.25</v>
      </c>
      <c r="Q44">
        <f t="shared" si="7"/>
        <v>1</v>
      </c>
      <c r="S44">
        <v>1</v>
      </c>
      <c r="T44" t="s">
        <v>0</v>
      </c>
      <c r="W44">
        <v>5.75</v>
      </c>
      <c r="X44">
        <v>4.25</v>
      </c>
      <c r="Y44">
        <v>6</v>
      </c>
      <c r="AA44">
        <v>5.75</v>
      </c>
      <c r="AB44" t="s">
        <v>0</v>
      </c>
      <c r="AC44">
        <v>6</v>
      </c>
      <c r="AD44">
        <f t="shared" si="3"/>
        <v>6</v>
      </c>
      <c r="AE44">
        <f t="shared" si="4"/>
        <v>3.375</v>
      </c>
      <c r="AF44">
        <f t="shared" si="5"/>
        <v>5.875</v>
      </c>
      <c r="AH44">
        <v>6</v>
      </c>
      <c r="AI44">
        <v>4</v>
      </c>
      <c r="AJ44">
        <v>6</v>
      </c>
      <c r="AL44">
        <v>6</v>
      </c>
      <c r="AM44">
        <v>1</v>
      </c>
      <c r="AN44">
        <v>7</v>
      </c>
      <c r="AP44">
        <v>5</v>
      </c>
      <c r="AQ44">
        <v>5</v>
      </c>
      <c r="AR44">
        <v>6</v>
      </c>
      <c r="AT44">
        <v>6</v>
      </c>
      <c r="AU44">
        <v>1</v>
      </c>
      <c r="AV44">
        <v>5</v>
      </c>
      <c r="AX44">
        <v>6</v>
      </c>
      <c r="AY44">
        <v>4</v>
      </c>
      <c r="AZ44">
        <v>6</v>
      </c>
      <c r="BB44">
        <v>6</v>
      </c>
      <c r="BC44">
        <v>6</v>
      </c>
      <c r="BD44">
        <v>5</v>
      </c>
      <c r="BF44">
        <v>6</v>
      </c>
      <c r="BG44">
        <v>4</v>
      </c>
      <c r="BH44">
        <v>6</v>
      </c>
      <c r="BJ44">
        <v>7</v>
      </c>
      <c r="BK44">
        <v>2</v>
      </c>
      <c r="BL44">
        <v>6</v>
      </c>
    </row>
    <row r="45" spans="1:64">
      <c r="A45">
        <v>1</v>
      </c>
      <c r="B45">
        <v>0.5</v>
      </c>
      <c r="C45">
        <v>1</v>
      </c>
      <c r="O45">
        <f t="shared" si="0"/>
        <v>0.875</v>
      </c>
      <c r="P45">
        <f t="shared" si="6"/>
        <v>0.75</v>
      </c>
      <c r="Q45">
        <f t="shared" si="7"/>
        <v>1</v>
      </c>
      <c r="S45">
        <v>0.875</v>
      </c>
      <c r="T45" t="s">
        <v>0</v>
      </c>
      <c r="W45">
        <v>4.75</v>
      </c>
      <c r="X45">
        <v>4</v>
      </c>
      <c r="Y45">
        <v>5.25</v>
      </c>
      <c r="AA45">
        <v>4.75</v>
      </c>
      <c r="AB45" t="s">
        <v>0</v>
      </c>
      <c r="AC45">
        <v>4.625</v>
      </c>
      <c r="AD45">
        <f t="shared" si="3"/>
        <v>4.625</v>
      </c>
      <c r="AE45">
        <f t="shared" si="4"/>
        <v>4.625</v>
      </c>
      <c r="AF45">
        <f t="shared" si="5"/>
        <v>5.5</v>
      </c>
      <c r="AH45">
        <v>6</v>
      </c>
      <c r="AI45">
        <v>6</v>
      </c>
      <c r="AJ45">
        <v>7</v>
      </c>
      <c r="AL45">
        <v>5</v>
      </c>
      <c r="AM45">
        <v>6</v>
      </c>
      <c r="AN45">
        <v>6</v>
      </c>
      <c r="AP45">
        <v>5</v>
      </c>
      <c r="AQ45">
        <v>4</v>
      </c>
      <c r="AR45">
        <v>4</v>
      </c>
      <c r="AT45">
        <v>5</v>
      </c>
      <c r="AU45">
        <v>5</v>
      </c>
      <c r="AV45">
        <v>5</v>
      </c>
      <c r="AX45">
        <v>2</v>
      </c>
      <c r="AY45">
        <v>4</v>
      </c>
      <c r="AZ45">
        <v>5</v>
      </c>
      <c r="BB45">
        <v>3</v>
      </c>
      <c r="BC45">
        <v>3</v>
      </c>
      <c r="BD45">
        <v>5</v>
      </c>
      <c r="BF45">
        <v>6</v>
      </c>
      <c r="BG45">
        <v>2</v>
      </c>
      <c r="BH45">
        <v>5</v>
      </c>
      <c r="BJ45">
        <v>5</v>
      </c>
      <c r="BK45">
        <v>7</v>
      </c>
      <c r="BL45">
        <v>7</v>
      </c>
    </row>
    <row r="46" spans="1:64">
      <c r="A46">
        <v>1</v>
      </c>
      <c r="B46">
        <v>0.25</v>
      </c>
      <c r="C46">
        <v>1</v>
      </c>
      <c r="O46">
        <f t="shared" si="0"/>
        <v>1</v>
      </c>
      <c r="P46">
        <f t="shared" si="6"/>
        <v>0.25</v>
      </c>
      <c r="Q46">
        <f t="shared" si="7"/>
        <v>1</v>
      </c>
      <c r="S46">
        <v>1</v>
      </c>
      <c r="T46" t="s">
        <v>0</v>
      </c>
      <c r="W46">
        <v>6.5</v>
      </c>
      <c r="X46">
        <v>5</v>
      </c>
      <c r="Y46">
        <v>4.5</v>
      </c>
      <c r="AA46">
        <v>6.5</v>
      </c>
      <c r="AB46" t="s">
        <v>0</v>
      </c>
      <c r="AC46">
        <v>6.125</v>
      </c>
      <c r="AD46">
        <f t="shared" si="3"/>
        <v>6.125</v>
      </c>
      <c r="AE46">
        <f t="shared" si="4"/>
        <v>5.25</v>
      </c>
      <c r="AF46">
        <f t="shared" si="5"/>
        <v>5.125</v>
      </c>
      <c r="AH46">
        <v>7</v>
      </c>
      <c r="AI46">
        <v>7</v>
      </c>
      <c r="AJ46">
        <v>5</v>
      </c>
      <c r="AL46">
        <v>7</v>
      </c>
      <c r="AM46">
        <v>7</v>
      </c>
      <c r="AN46">
        <v>7</v>
      </c>
      <c r="AP46">
        <v>7</v>
      </c>
      <c r="AQ46">
        <v>5</v>
      </c>
      <c r="AR46">
        <v>7</v>
      </c>
      <c r="AT46">
        <v>4</v>
      </c>
      <c r="AU46">
        <v>5</v>
      </c>
      <c r="AV46">
        <v>5</v>
      </c>
      <c r="AX46">
        <v>7</v>
      </c>
      <c r="AY46">
        <v>3</v>
      </c>
      <c r="AZ46">
        <v>3</v>
      </c>
      <c r="BB46">
        <v>5</v>
      </c>
      <c r="BC46">
        <v>3</v>
      </c>
      <c r="BD46">
        <v>4</v>
      </c>
      <c r="BF46">
        <v>5</v>
      </c>
      <c r="BG46">
        <v>5</v>
      </c>
      <c r="BH46">
        <v>3</v>
      </c>
      <c r="BJ46">
        <v>7</v>
      </c>
      <c r="BK46">
        <v>7</v>
      </c>
      <c r="BL46">
        <v>7</v>
      </c>
    </row>
    <row r="47" spans="1:64">
      <c r="A47">
        <v>1</v>
      </c>
      <c r="B47">
        <v>0.5</v>
      </c>
      <c r="C47">
        <v>1</v>
      </c>
      <c r="O47">
        <f t="shared" si="0"/>
        <v>1</v>
      </c>
      <c r="P47">
        <f t="shared" si="6"/>
        <v>0.375</v>
      </c>
      <c r="Q47">
        <f t="shared" si="7"/>
        <v>0.875</v>
      </c>
      <c r="S47">
        <v>1</v>
      </c>
      <c r="T47" t="s">
        <v>0</v>
      </c>
      <c r="W47">
        <v>6.75</v>
      </c>
      <c r="X47">
        <v>5</v>
      </c>
      <c r="Y47">
        <v>6.5</v>
      </c>
      <c r="AA47">
        <v>6.75</v>
      </c>
      <c r="AB47" t="s">
        <v>0</v>
      </c>
      <c r="AC47">
        <v>6.625</v>
      </c>
      <c r="AD47">
        <f t="shared" si="3"/>
        <v>6.625</v>
      </c>
      <c r="AE47">
        <f t="shared" si="4"/>
        <v>5</v>
      </c>
      <c r="AF47">
        <f t="shared" si="5"/>
        <v>6</v>
      </c>
      <c r="AH47">
        <v>7</v>
      </c>
      <c r="AI47">
        <v>7</v>
      </c>
      <c r="AJ47">
        <v>7</v>
      </c>
      <c r="AL47">
        <v>7</v>
      </c>
      <c r="AM47">
        <v>7</v>
      </c>
      <c r="AN47">
        <v>7</v>
      </c>
      <c r="AP47">
        <v>6</v>
      </c>
      <c r="AQ47">
        <v>5</v>
      </c>
      <c r="AR47">
        <v>6</v>
      </c>
      <c r="AT47">
        <v>6</v>
      </c>
      <c r="AU47">
        <v>4</v>
      </c>
      <c r="AV47">
        <v>5</v>
      </c>
      <c r="AX47">
        <v>7</v>
      </c>
      <c r="AY47">
        <v>4</v>
      </c>
      <c r="AZ47">
        <v>6</v>
      </c>
      <c r="BB47">
        <v>6</v>
      </c>
      <c r="BC47">
        <v>6</v>
      </c>
      <c r="BD47">
        <v>3</v>
      </c>
      <c r="BF47">
        <v>7</v>
      </c>
      <c r="BG47">
        <v>4</v>
      </c>
      <c r="BH47">
        <v>7</v>
      </c>
      <c r="BJ47">
        <v>7</v>
      </c>
      <c r="BK47">
        <v>3</v>
      </c>
      <c r="BL47">
        <v>7</v>
      </c>
    </row>
    <row r="48" spans="1:64">
      <c r="A48">
        <v>1</v>
      </c>
      <c r="B48">
        <v>0.75</v>
      </c>
      <c r="C48">
        <v>1</v>
      </c>
      <c r="O48">
        <f t="shared" si="0"/>
        <v>1</v>
      </c>
      <c r="P48">
        <f t="shared" si="6"/>
        <v>0.5</v>
      </c>
      <c r="Q48">
        <f t="shared" si="7"/>
        <v>1</v>
      </c>
      <c r="S48">
        <v>1</v>
      </c>
      <c r="T48" t="s">
        <v>0</v>
      </c>
      <c r="W48">
        <v>5.5</v>
      </c>
      <c r="X48">
        <v>4</v>
      </c>
      <c r="Y48">
        <v>6</v>
      </c>
      <c r="AA48">
        <v>5.5</v>
      </c>
      <c r="AB48" t="s">
        <v>0</v>
      </c>
      <c r="AC48">
        <v>5.5</v>
      </c>
      <c r="AD48">
        <f t="shared" si="3"/>
        <v>5.5</v>
      </c>
      <c r="AE48">
        <f t="shared" si="4"/>
        <v>3.125</v>
      </c>
      <c r="AF48">
        <f t="shared" si="5"/>
        <v>5.75</v>
      </c>
      <c r="AH48">
        <v>6</v>
      </c>
      <c r="AI48">
        <v>6</v>
      </c>
      <c r="AJ48">
        <v>6</v>
      </c>
      <c r="AL48">
        <v>6</v>
      </c>
      <c r="AM48">
        <v>1</v>
      </c>
      <c r="AN48">
        <v>6</v>
      </c>
      <c r="AP48">
        <v>5</v>
      </c>
      <c r="AQ48">
        <v>2</v>
      </c>
      <c r="AR48">
        <v>6</v>
      </c>
      <c r="AT48">
        <v>5</v>
      </c>
      <c r="AU48">
        <v>1</v>
      </c>
      <c r="AV48">
        <v>4</v>
      </c>
      <c r="AX48">
        <v>5</v>
      </c>
      <c r="AY48">
        <v>4</v>
      </c>
      <c r="AZ48">
        <v>5</v>
      </c>
      <c r="BB48">
        <v>5</v>
      </c>
      <c r="BC48">
        <v>6</v>
      </c>
      <c r="BD48">
        <v>6</v>
      </c>
      <c r="BF48">
        <v>6</v>
      </c>
      <c r="BG48">
        <v>4</v>
      </c>
      <c r="BH48">
        <v>7</v>
      </c>
      <c r="BJ48">
        <v>6</v>
      </c>
      <c r="BK48">
        <v>1</v>
      </c>
      <c r="BL48">
        <v>6</v>
      </c>
    </row>
    <row r="49" spans="1:64">
      <c r="A49">
        <v>1</v>
      </c>
      <c r="B49">
        <v>0.5</v>
      </c>
      <c r="C49">
        <v>1</v>
      </c>
      <c r="O49">
        <f t="shared" si="0"/>
        <v>1</v>
      </c>
      <c r="P49">
        <f t="shared" si="6"/>
        <v>0.375</v>
      </c>
      <c r="Q49">
        <f t="shared" si="7"/>
        <v>1</v>
      </c>
      <c r="S49">
        <v>1</v>
      </c>
      <c r="T49" t="s">
        <v>0</v>
      </c>
      <c r="W49">
        <v>5.75</v>
      </c>
      <c r="X49">
        <v>5.75</v>
      </c>
      <c r="Y49">
        <v>6</v>
      </c>
      <c r="AA49">
        <v>5.75</v>
      </c>
      <c r="AB49" t="s">
        <v>0</v>
      </c>
      <c r="AC49">
        <v>5.75</v>
      </c>
      <c r="AD49">
        <f t="shared" si="3"/>
        <v>5.75</v>
      </c>
      <c r="AE49">
        <f t="shared" si="4"/>
        <v>6.125</v>
      </c>
      <c r="AF49">
        <f t="shared" si="5"/>
        <v>5.5</v>
      </c>
      <c r="AH49">
        <v>6</v>
      </c>
      <c r="AI49">
        <v>6</v>
      </c>
      <c r="AJ49">
        <v>6</v>
      </c>
      <c r="AL49">
        <v>6</v>
      </c>
      <c r="AM49">
        <v>6</v>
      </c>
      <c r="AN49">
        <v>7</v>
      </c>
      <c r="AP49">
        <v>6</v>
      </c>
      <c r="AQ49">
        <v>5</v>
      </c>
      <c r="AR49">
        <v>6</v>
      </c>
      <c r="AT49">
        <v>5</v>
      </c>
      <c r="AU49">
        <v>7</v>
      </c>
      <c r="AV49">
        <v>2</v>
      </c>
      <c r="AX49">
        <v>5</v>
      </c>
      <c r="AY49">
        <v>6</v>
      </c>
      <c r="AZ49">
        <v>6</v>
      </c>
      <c r="BB49">
        <v>6</v>
      </c>
      <c r="BC49">
        <v>7</v>
      </c>
      <c r="BD49">
        <v>5</v>
      </c>
      <c r="BF49">
        <v>6</v>
      </c>
      <c r="BG49">
        <v>6</v>
      </c>
      <c r="BH49">
        <v>6</v>
      </c>
      <c r="BJ49">
        <v>6</v>
      </c>
      <c r="BK49">
        <v>6</v>
      </c>
      <c r="BL49">
        <v>6</v>
      </c>
    </row>
    <row r="50" spans="1:64">
      <c r="A50">
        <v>1</v>
      </c>
      <c r="B50">
        <v>0.75</v>
      </c>
      <c r="C50">
        <v>1</v>
      </c>
      <c r="O50">
        <f t="shared" si="0"/>
        <v>1</v>
      </c>
      <c r="P50">
        <f t="shared" si="6"/>
        <v>0.5</v>
      </c>
      <c r="Q50">
        <f t="shared" si="7"/>
        <v>0.875</v>
      </c>
      <c r="S50">
        <v>1</v>
      </c>
      <c r="T50" t="s">
        <v>0</v>
      </c>
      <c r="W50">
        <v>5.75</v>
      </c>
      <c r="X50">
        <v>5</v>
      </c>
      <c r="Y50">
        <v>5.5</v>
      </c>
      <c r="AA50">
        <v>5.75</v>
      </c>
      <c r="AB50" t="s">
        <v>0</v>
      </c>
      <c r="AC50">
        <v>6.125</v>
      </c>
      <c r="AD50">
        <f t="shared" si="3"/>
        <v>6.125</v>
      </c>
      <c r="AE50">
        <f t="shared" si="4"/>
        <v>4.75</v>
      </c>
      <c r="AF50">
        <f t="shared" si="5"/>
        <v>5.875</v>
      </c>
      <c r="AH50">
        <v>5</v>
      </c>
      <c r="AI50">
        <v>6</v>
      </c>
      <c r="AJ50">
        <v>7</v>
      </c>
      <c r="AL50">
        <v>6</v>
      </c>
      <c r="AM50">
        <v>6</v>
      </c>
      <c r="AN50">
        <v>7</v>
      </c>
      <c r="AP50">
        <v>6</v>
      </c>
      <c r="AQ50">
        <v>5</v>
      </c>
      <c r="AR50">
        <v>3</v>
      </c>
      <c r="AT50">
        <v>7</v>
      </c>
      <c r="AU50">
        <v>3</v>
      </c>
      <c r="AV50">
        <v>5</v>
      </c>
      <c r="AX50">
        <v>7</v>
      </c>
      <c r="AY50">
        <v>4</v>
      </c>
      <c r="AZ50">
        <v>5</v>
      </c>
      <c r="BB50">
        <v>6</v>
      </c>
      <c r="BC50">
        <v>7</v>
      </c>
      <c r="BD50">
        <v>6</v>
      </c>
      <c r="BF50">
        <v>5</v>
      </c>
      <c r="BG50">
        <v>5</v>
      </c>
      <c r="BH50">
        <v>7</v>
      </c>
      <c r="BJ50">
        <v>7</v>
      </c>
      <c r="BK50">
        <v>2</v>
      </c>
      <c r="BL50">
        <v>7</v>
      </c>
    </row>
    <row r="51" spans="1:64">
      <c r="A51">
        <v>1</v>
      </c>
      <c r="B51">
        <v>1</v>
      </c>
      <c r="C51">
        <v>1</v>
      </c>
      <c r="O51">
        <f t="shared" si="0"/>
        <v>1</v>
      </c>
      <c r="P51">
        <f t="shared" si="6"/>
        <v>0.625</v>
      </c>
      <c r="Q51">
        <f t="shared" si="7"/>
        <v>1</v>
      </c>
      <c r="S51">
        <v>1</v>
      </c>
      <c r="T51" t="s">
        <v>0</v>
      </c>
      <c r="W51">
        <v>5.25</v>
      </c>
      <c r="X51">
        <v>5</v>
      </c>
      <c r="Y51">
        <v>4</v>
      </c>
      <c r="AA51">
        <v>5.25</v>
      </c>
      <c r="AB51" t="s">
        <v>0</v>
      </c>
      <c r="AC51">
        <v>4.875</v>
      </c>
      <c r="AD51">
        <f t="shared" si="3"/>
        <v>4.875</v>
      </c>
      <c r="AE51">
        <f t="shared" si="4"/>
        <v>5</v>
      </c>
      <c r="AF51">
        <f t="shared" si="5"/>
        <v>4</v>
      </c>
      <c r="AH51">
        <v>7</v>
      </c>
      <c r="AI51">
        <v>5</v>
      </c>
      <c r="AJ51">
        <v>6</v>
      </c>
      <c r="AL51">
        <v>7</v>
      </c>
      <c r="AM51">
        <v>7</v>
      </c>
      <c r="AN51">
        <v>6</v>
      </c>
      <c r="AP51">
        <v>5</v>
      </c>
      <c r="AQ51">
        <v>6</v>
      </c>
      <c r="AR51">
        <v>6</v>
      </c>
      <c r="AT51">
        <v>5</v>
      </c>
      <c r="AU51">
        <v>3</v>
      </c>
      <c r="AV51">
        <v>2</v>
      </c>
      <c r="AX51">
        <v>4</v>
      </c>
      <c r="AY51">
        <v>3</v>
      </c>
      <c r="AZ51">
        <v>2</v>
      </c>
      <c r="BB51">
        <v>1</v>
      </c>
      <c r="BC51">
        <v>5</v>
      </c>
      <c r="BD51">
        <v>3</v>
      </c>
      <c r="BF51">
        <v>5</v>
      </c>
      <c r="BG51">
        <v>6</v>
      </c>
      <c r="BH51">
        <v>2</v>
      </c>
      <c r="BJ51">
        <v>5</v>
      </c>
      <c r="BK51">
        <v>5</v>
      </c>
      <c r="BL51">
        <v>5</v>
      </c>
    </row>
    <row r="52" spans="1:64">
      <c r="A52">
        <v>1</v>
      </c>
      <c r="B52">
        <v>0.25</v>
      </c>
      <c r="C52">
        <v>1</v>
      </c>
      <c r="O52">
        <f t="shared" si="0"/>
        <v>1</v>
      </c>
      <c r="P52">
        <f t="shared" si="6"/>
        <v>0.25</v>
      </c>
      <c r="Q52">
        <f t="shared" si="7"/>
        <v>0.75</v>
      </c>
      <c r="S52">
        <v>1</v>
      </c>
      <c r="T52" t="s">
        <v>0</v>
      </c>
      <c r="W52">
        <v>5.75</v>
      </c>
      <c r="X52">
        <v>6</v>
      </c>
      <c r="Y52">
        <v>5.75</v>
      </c>
      <c r="AA52">
        <v>5.75</v>
      </c>
      <c r="AB52" t="s">
        <v>0</v>
      </c>
      <c r="AC52">
        <v>5.875</v>
      </c>
      <c r="AD52">
        <f t="shared" si="3"/>
        <v>5.875</v>
      </c>
      <c r="AE52">
        <f t="shared" si="4"/>
        <v>5.5</v>
      </c>
      <c r="AF52">
        <f t="shared" si="5"/>
        <v>5.125</v>
      </c>
      <c r="AH52">
        <v>6</v>
      </c>
      <c r="AI52">
        <v>6</v>
      </c>
      <c r="AJ52">
        <v>7</v>
      </c>
      <c r="AL52">
        <v>6</v>
      </c>
      <c r="AM52">
        <v>5</v>
      </c>
      <c r="AN52">
        <v>5</v>
      </c>
      <c r="AP52">
        <v>5</v>
      </c>
      <c r="AQ52">
        <v>7</v>
      </c>
      <c r="AR52">
        <v>5</v>
      </c>
      <c r="AT52">
        <v>6</v>
      </c>
      <c r="AU52">
        <v>5</v>
      </c>
      <c r="AV52">
        <v>6</v>
      </c>
      <c r="AX52">
        <v>5</v>
      </c>
      <c r="AY52">
        <v>5</v>
      </c>
      <c r="AZ52">
        <v>5</v>
      </c>
      <c r="BB52">
        <v>5</v>
      </c>
      <c r="BC52">
        <v>7</v>
      </c>
      <c r="BD52">
        <v>2</v>
      </c>
      <c r="BF52">
        <v>7</v>
      </c>
      <c r="BG52">
        <v>6</v>
      </c>
      <c r="BH52">
        <v>6</v>
      </c>
      <c r="BJ52">
        <v>7</v>
      </c>
      <c r="BK52">
        <v>3</v>
      </c>
      <c r="BL52">
        <v>5</v>
      </c>
    </row>
    <row r="53" spans="1:64">
      <c r="A53">
        <v>0.75</v>
      </c>
      <c r="B53">
        <v>1</v>
      </c>
      <c r="C53">
        <v>0.75</v>
      </c>
      <c r="O53">
        <f t="shared" si="0"/>
        <v>0.75</v>
      </c>
      <c r="P53">
        <f t="shared" si="6"/>
        <v>0.625</v>
      </c>
      <c r="Q53">
        <f t="shared" si="7"/>
        <v>0.75</v>
      </c>
      <c r="S53">
        <v>0.75</v>
      </c>
      <c r="T53" t="s">
        <v>0</v>
      </c>
      <c r="W53">
        <v>6</v>
      </c>
      <c r="X53">
        <v>5.25</v>
      </c>
      <c r="Y53">
        <v>5.75</v>
      </c>
      <c r="AA53">
        <v>6</v>
      </c>
      <c r="AB53" t="s">
        <v>0</v>
      </c>
      <c r="AC53">
        <v>5.625</v>
      </c>
      <c r="AD53">
        <f t="shared" si="3"/>
        <v>5.625</v>
      </c>
      <c r="AE53">
        <f t="shared" si="4"/>
        <v>4.625</v>
      </c>
      <c r="AF53">
        <f t="shared" si="5"/>
        <v>5.75</v>
      </c>
      <c r="AH53">
        <v>7</v>
      </c>
      <c r="AI53">
        <v>7</v>
      </c>
      <c r="AJ53">
        <v>7</v>
      </c>
      <c r="AL53">
        <v>7</v>
      </c>
      <c r="AM53">
        <v>4</v>
      </c>
      <c r="AN53">
        <v>7</v>
      </c>
      <c r="AP53">
        <v>4</v>
      </c>
      <c r="AQ53">
        <v>4</v>
      </c>
      <c r="AR53">
        <v>3</v>
      </c>
      <c r="AT53">
        <v>3</v>
      </c>
      <c r="AU53">
        <v>3</v>
      </c>
      <c r="AV53">
        <v>4</v>
      </c>
      <c r="AX53">
        <v>6</v>
      </c>
      <c r="AY53">
        <v>3</v>
      </c>
      <c r="AZ53">
        <v>6</v>
      </c>
      <c r="BB53">
        <v>5</v>
      </c>
      <c r="BC53">
        <v>4</v>
      </c>
      <c r="BD53">
        <v>5</v>
      </c>
      <c r="BF53">
        <v>7</v>
      </c>
      <c r="BG53">
        <v>7</v>
      </c>
      <c r="BH53">
        <v>7</v>
      </c>
      <c r="BJ53">
        <v>6</v>
      </c>
      <c r="BK53">
        <v>5</v>
      </c>
      <c r="BL53">
        <v>7</v>
      </c>
    </row>
    <row r="54" spans="1:64">
      <c r="A54">
        <v>1</v>
      </c>
      <c r="B54">
        <v>0.75</v>
      </c>
      <c r="C54">
        <v>1</v>
      </c>
      <c r="O54">
        <f t="shared" si="0"/>
        <v>1</v>
      </c>
      <c r="P54">
        <f t="shared" si="6"/>
        <v>0.625</v>
      </c>
      <c r="Q54">
        <f t="shared" si="7"/>
        <v>0.875</v>
      </c>
      <c r="S54">
        <v>1</v>
      </c>
      <c r="T54" t="s">
        <v>0</v>
      </c>
      <c r="W54">
        <v>5.25</v>
      </c>
      <c r="X54">
        <v>3</v>
      </c>
      <c r="Y54">
        <v>5.25</v>
      </c>
      <c r="AA54">
        <v>5.25</v>
      </c>
      <c r="AB54" t="s">
        <v>0</v>
      </c>
      <c r="AC54">
        <v>5.5</v>
      </c>
      <c r="AD54">
        <f t="shared" si="3"/>
        <v>5.5</v>
      </c>
      <c r="AE54">
        <f t="shared" si="4"/>
        <v>3.75</v>
      </c>
      <c r="AF54">
        <f t="shared" si="5"/>
        <v>4.25</v>
      </c>
      <c r="AH54">
        <v>5</v>
      </c>
      <c r="AI54">
        <v>3</v>
      </c>
      <c r="AJ54">
        <v>7</v>
      </c>
      <c r="AL54">
        <v>7</v>
      </c>
      <c r="AM54">
        <v>4</v>
      </c>
      <c r="AN54">
        <v>4</v>
      </c>
      <c r="AP54">
        <v>4</v>
      </c>
      <c r="AQ54">
        <v>2</v>
      </c>
      <c r="AR54">
        <v>4</v>
      </c>
      <c r="AT54">
        <v>6</v>
      </c>
      <c r="AU54">
        <v>4</v>
      </c>
      <c r="AV54">
        <v>3</v>
      </c>
      <c r="AX54">
        <v>6</v>
      </c>
      <c r="AY54">
        <v>4</v>
      </c>
      <c r="AZ54">
        <v>5</v>
      </c>
      <c r="BB54">
        <v>5</v>
      </c>
      <c r="BC54">
        <v>6</v>
      </c>
      <c r="BD54">
        <v>2</v>
      </c>
      <c r="BF54">
        <v>6</v>
      </c>
      <c r="BG54">
        <v>3</v>
      </c>
      <c r="BH54">
        <v>5</v>
      </c>
      <c r="BJ54">
        <v>5</v>
      </c>
      <c r="BK54">
        <v>4</v>
      </c>
      <c r="BL54">
        <v>4</v>
      </c>
    </row>
    <row r="55" spans="1:64">
      <c r="A55">
        <v>1</v>
      </c>
      <c r="B55">
        <v>0.75</v>
      </c>
      <c r="C55">
        <v>1</v>
      </c>
      <c r="O55">
        <f t="shared" si="0"/>
        <v>1</v>
      </c>
      <c r="P55">
        <f t="shared" si="6"/>
        <v>0.5</v>
      </c>
      <c r="Q55">
        <f t="shared" si="7"/>
        <v>1</v>
      </c>
      <c r="S55">
        <v>1</v>
      </c>
      <c r="T55" t="s">
        <v>0</v>
      </c>
      <c r="W55">
        <v>5.5</v>
      </c>
      <c r="X55">
        <v>5.75</v>
      </c>
      <c r="Y55">
        <v>5.5</v>
      </c>
      <c r="AA55">
        <v>5.5</v>
      </c>
      <c r="AB55" t="s">
        <v>0</v>
      </c>
      <c r="AC55">
        <v>5.5</v>
      </c>
      <c r="AD55">
        <f t="shared" si="3"/>
        <v>5.5</v>
      </c>
      <c r="AE55">
        <f t="shared" si="4"/>
        <v>6.375</v>
      </c>
      <c r="AF55">
        <f t="shared" si="5"/>
        <v>5.5</v>
      </c>
      <c r="AH55">
        <v>7</v>
      </c>
      <c r="AI55">
        <v>7</v>
      </c>
      <c r="AJ55">
        <v>7</v>
      </c>
      <c r="AL55">
        <v>7</v>
      </c>
      <c r="AM55">
        <v>7</v>
      </c>
      <c r="AN55">
        <v>7</v>
      </c>
      <c r="AP55">
        <v>3</v>
      </c>
      <c r="AQ55">
        <v>5</v>
      </c>
      <c r="AR55">
        <v>5</v>
      </c>
      <c r="AT55">
        <v>5</v>
      </c>
      <c r="AU55">
        <v>7</v>
      </c>
      <c r="AV55">
        <v>3</v>
      </c>
      <c r="AX55">
        <v>5</v>
      </c>
      <c r="AY55">
        <v>4</v>
      </c>
      <c r="AZ55">
        <v>3</v>
      </c>
      <c r="BB55">
        <v>3</v>
      </c>
      <c r="BC55">
        <v>7</v>
      </c>
      <c r="BD55">
        <v>5</v>
      </c>
      <c r="BF55">
        <v>7</v>
      </c>
      <c r="BG55">
        <v>7</v>
      </c>
      <c r="BH55">
        <v>7</v>
      </c>
      <c r="BJ55">
        <v>7</v>
      </c>
      <c r="BK55">
        <v>7</v>
      </c>
      <c r="BL55">
        <v>7</v>
      </c>
    </row>
    <row r="56" spans="1:64">
      <c r="A56">
        <v>1</v>
      </c>
      <c r="B56">
        <v>0.75</v>
      </c>
      <c r="C56">
        <v>1</v>
      </c>
      <c r="O56">
        <f t="shared" si="0"/>
        <v>1</v>
      </c>
      <c r="P56">
        <f t="shared" si="6"/>
        <v>0.5</v>
      </c>
      <c r="Q56">
        <f t="shared" si="7"/>
        <v>1</v>
      </c>
      <c r="S56">
        <v>1</v>
      </c>
      <c r="T56" t="s">
        <v>0</v>
      </c>
      <c r="W56">
        <v>6.5</v>
      </c>
      <c r="X56">
        <v>6.75</v>
      </c>
      <c r="Y56">
        <v>7</v>
      </c>
      <c r="AA56">
        <v>6.5</v>
      </c>
      <c r="AB56" t="s">
        <v>0</v>
      </c>
      <c r="AC56">
        <v>6.5</v>
      </c>
      <c r="AD56">
        <f t="shared" si="3"/>
        <v>6.5</v>
      </c>
      <c r="AE56">
        <f t="shared" si="4"/>
        <v>6.125</v>
      </c>
      <c r="AF56">
        <f t="shared" si="5"/>
        <v>6.625</v>
      </c>
      <c r="AH56">
        <v>7</v>
      </c>
      <c r="AI56">
        <v>7</v>
      </c>
      <c r="AJ56">
        <v>7</v>
      </c>
      <c r="AL56">
        <v>7</v>
      </c>
      <c r="AM56">
        <v>5</v>
      </c>
      <c r="AN56">
        <v>7</v>
      </c>
      <c r="AP56">
        <v>5</v>
      </c>
      <c r="AQ56">
        <v>7</v>
      </c>
      <c r="AR56">
        <v>7</v>
      </c>
      <c r="AT56">
        <v>5</v>
      </c>
      <c r="AU56">
        <v>5</v>
      </c>
      <c r="AV56">
        <v>7</v>
      </c>
      <c r="AX56">
        <v>7</v>
      </c>
      <c r="AY56">
        <v>6</v>
      </c>
      <c r="AZ56">
        <v>7</v>
      </c>
      <c r="BB56">
        <v>7</v>
      </c>
      <c r="BC56">
        <v>7</v>
      </c>
      <c r="BD56">
        <v>4</v>
      </c>
      <c r="BF56">
        <v>7</v>
      </c>
      <c r="BG56">
        <v>7</v>
      </c>
      <c r="BH56">
        <v>7</v>
      </c>
      <c r="BJ56">
        <v>7</v>
      </c>
      <c r="BK56">
        <v>5</v>
      </c>
      <c r="BL56">
        <v>7</v>
      </c>
    </row>
    <row r="57" spans="1:64">
      <c r="A57">
        <v>0.75</v>
      </c>
      <c r="B57">
        <v>1</v>
      </c>
      <c r="C57">
        <v>1</v>
      </c>
      <c r="O57">
        <f t="shared" si="0"/>
        <v>0.75</v>
      </c>
      <c r="P57">
        <f t="shared" si="6"/>
        <v>0.875</v>
      </c>
      <c r="Q57">
        <f t="shared" si="7"/>
        <v>1</v>
      </c>
      <c r="S57">
        <v>0.75</v>
      </c>
      <c r="T57" t="s">
        <v>0</v>
      </c>
      <c r="W57">
        <v>6.25</v>
      </c>
      <c r="X57">
        <v>6.25</v>
      </c>
      <c r="Y57">
        <v>5</v>
      </c>
      <c r="AA57">
        <v>6.25</v>
      </c>
      <c r="AB57" t="s">
        <v>0</v>
      </c>
      <c r="AC57">
        <v>5.875</v>
      </c>
      <c r="AD57">
        <f t="shared" si="3"/>
        <v>5.875</v>
      </c>
      <c r="AE57">
        <f t="shared" si="4"/>
        <v>6.125</v>
      </c>
      <c r="AF57">
        <f t="shared" si="5"/>
        <v>6</v>
      </c>
      <c r="AH57">
        <v>7</v>
      </c>
      <c r="AI57">
        <v>7</v>
      </c>
      <c r="AJ57">
        <v>5</v>
      </c>
      <c r="AL57">
        <v>3</v>
      </c>
      <c r="AM57">
        <v>7</v>
      </c>
      <c r="AN57">
        <v>7</v>
      </c>
      <c r="AP57">
        <v>6</v>
      </c>
      <c r="AQ57">
        <v>5</v>
      </c>
      <c r="AR57">
        <v>5</v>
      </c>
      <c r="AT57">
        <v>5</v>
      </c>
      <c r="AU57">
        <v>5</v>
      </c>
      <c r="AV57">
        <v>7</v>
      </c>
      <c r="AX57">
        <v>5</v>
      </c>
      <c r="AY57">
        <v>6</v>
      </c>
      <c r="AZ57">
        <v>3</v>
      </c>
      <c r="BB57">
        <v>7</v>
      </c>
      <c r="BC57">
        <v>5</v>
      </c>
      <c r="BD57">
        <v>7</v>
      </c>
      <c r="BF57">
        <v>7</v>
      </c>
      <c r="BG57">
        <v>7</v>
      </c>
      <c r="BH57">
        <v>7</v>
      </c>
      <c r="BJ57">
        <v>7</v>
      </c>
      <c r="BK57">
        <v>7</v>
      </c>
      <c r="BL57">
        <v>7</v>
      </c>
    </row>
    <row r="58" spans="1:64">
      <c r="A58">
        <v>0.75</v>
      </c>
      <c r="B58">
        <v>0.5</v>
      </c>
      <c r="C58">
        <v>1</v>
      </c>
      <c r="O58">
        <f t="shared" si="0"/>
        <v>0.875</v>
      </c>
      <c r="P58">
        <f t="shared" si="6"/>
        <v>0.375</v>
      </c>
      <c r="Q58">
        <f t="shared" si="7"/>
        <v>1</v>
      </c>
      <c r="S58">
        <v>0.875</v>
      </c>
      <c r="T58" t="s">
        <v>0</v>
      </c>
      <c r="W58">
        <v>4.75</v>
      </c>
      <c r="X58">
        <v>4.75</v>
      </c>
      <c r="Y58">
        <v>5</v>
      </c>
      <c r="AA58">
        <v>4.75</v>
      </c>
      <c r="AB58" t="s">
        <v>0</v>
      </c>
      <c r="AC58">
        <v>5.125</v>
      </c>
      <c r="AD58">
        <f t="shared" si="3"/>
        <v>5.125</v>
      </c>
      <c r="AE58">
        <f t="shared" si="4"/>
        <v>4.75</v>
      </c>
      <c r="AF58">
        <f t="shared" si="5"/>
        <v>4.625</v>
      </c>
      <c r="AH58">
        <v>5</v>
      </c>
      <c r="AI58">
        <v>6</v>
      </c>
      <c r="AJ58">
        <v>6</v>
      </c>
      <c r="AL58">
        <v>6</v>
      </c>
      <c r="AM58">
        <v>4</v>
      </c>
      <c r="AN58">
        <v>5</v>
      </c>
      <c r="AP58">
        <v>4</v>
      </c>
      <c r="AQ58">
        <v>5</v>
      </c>
      <c r="AR58">
        <v>3</v>
      </c>
      <c r="AT58">
        <v>5</v>
      </c>
      <c r="AU58">
        <v>6</v>
      </c>
      <c r="AV58">
        <v>2</v>
      </c>
      <c r="AX58">
        <v>4</v>
      </c>
      <c r="AY58">
        <v>3</v>
      </c>
      <c r="AZ58">
        <v>6</v>
      </c>
      <c r="BB58">
        <v>6</v>
      </c>
      <c r="BC58">
        <v>4</v>
      </c>
      <c r="BD58">
        <v>4</v>
      </c>
      <c r="BF58">
        <v>6</v>
      </c>
      <c r="BG58">
        <v>5</v>
      </c>
      <c r="BH58">
        <v>5</v>
      </c>
      <c r="BJ58">
        <v>5</v>
      </c>
      <c r="BK58">
        <v>5</v>
      </c>
      <c r="BL58">
        <v>6</v>
      </c>
    </row>
    <row r="59" spans="1:64">
      <c r="A59">
        <v>1</v>
      </c>
      <c r="B59">
        <v>0.5</v>
      </c>
      <c r="C59">
        <v>1</v>
      </c>
      <c r="O59">
        <f t="shared" si="0"/>
        <v>1</v>
      </c>
      <c r="P59">
        <f t="shared" si="6"/>
        <v>0.375</v>
      </c>
      <c r="Q59">
        <f t="shared" si="7"/>
        <v>1</v>
      </c>
      <c r="S59">
        <v>1</v>
      </c>
      <c r="T59" t="s">
        <v>0</v>
      </c>
      <c r="W59">
        <v>4</v>
      </c>
      <c r="X59">
        <v>4.25</v>
      </c>
      <c r="Y59">
        <v>5.25</v>
      </c>
      <c r="AA59">
        <v>4</v>
      </c>
      <c r="AB59" t="s">
        <v>0</v>
      </c>
      <c r="AC59">
        <v>5</v>
      </c>
      <c r="AD59">
        <f t="shared" si="3"/>
        <v>5</v>
      </c>
      <c r="AE59">
        <f t="shared" si="4"/>
        <v>5.125</v>
      </c>
      <c r="AF59">
        <f t="shared" si="5"/>
        <v>5.375</v>
      </c>
      <c r="AH59">
        <v>5</v>
      </c>
      <c r="AI59">
        <v>6</v>
      </c>
      <c r="AJ59">
        <v>6</v>
      </c>
      <c r="AL59">
        <v>6</v>
      </c>
      <c r="AM59">
        <v>6</v>
      </c>
      <c r="AN59">
        <v>7</v>
      </c>
      <c r="AP59">
        <v>3</v>
      </c>
      <c r="AQ59">
        <v>5</v>
      </c>
      <c r="AR59">
        <v>6</v>
      </c>
      <c r="AT59">
        <v>6</v>
      </c>
      <c r="AU59">
        <v>6</v>
      </c>
      <c r="AV59">
        <v>5</v>
      </c>
      <c r="AX59">
        <v>5</v>
      </c>
      <c r="AY59">
        <v>3</v>
      </c>
      <c r="AZ59">
        <v>3</v>
      </c>
      <c r="BB59">
        <v>6</v>
      </c>
      <c r="BC59">
        <v>6</v>
      </c>
      <c r="BD59">
        <v>5</v>
      </c>
      <c r="BF59">
        <v>3</v>
      </c>
      <c r="BG59">
        <v>3</v>
      </c>
      <c r="BH59">
        <v>6</v>
      </c>
      <c r="BJ59">
        <v>6</v>
      </c>
      <c r="BK59">
        <v>6</v>
      </c>
      <c r="BL59">
        <v>5</v>
      </c>
    </row>
    <row r="60" spans="1:64">
      <c r="A60">
        <v>1</v>
      </c>
      <c r="B60">
        <v>0.5</v>
      </c>
      <c r="C60">
        <v>1</v>
      </c>
      <c r="O60">
        <f t="shared" si="0"/>
        <v>1</v>
      </c>
      <c r="P60">
        <f t="shared" si="6"/>
        <v>0.625</v>
      </c>
      <c r="Q60">
        <f t="shared" si="7"/>
        <v>0.875</v>
      </c>
      <c r="S60">
        <v>1</v>
      </c>
      <c r="T60" t="s">
        <v>0</v>
      </c>
      <c r="W60">
        <v>5.5</v>
      </c>
      <c r="X60">
        <v>4.75</v>
      </c>
      <c r="Y60">
        <v>5.75</v>
      </c>
      <c r="AA60">
        <v>5.5</v>
      </c>
      <c r="AB60" t="s">
        <v>0</v>
      </c>
      <c r="AC60">
        <v>5.875</v>
      </c>
      <c r="AD60">
        <f t="shared" si="3"/>
        <v>5.875</v>
      </c>
      <c r="AE60">
        <f t="shared" si="4"/>
        <v>4.75</v>
      </c>
      <c r="AF60">
        <f t="shared" si="5"/>
        <v>5.5</v>
      </c>
      <c r="AH60">
        <v>7</v>
      </c>
      <c r="AI60">
        <v>6</v>
      </c>
      <c r="AJ60">
        <v>7</v>
      </c>
      <c r="AL60">
        <v>7</v>
      </c>
      <c r="AM60">
        <v>4</v>
      </c>
      <c r="AN60">
        <v>7</v>
      </c>
      <c r="AP60">
        <v>5</v>
      </c>
      <c r="AQ60">
        <v>3</v>
      </c>
      <c r="AR60">
        <v>5</v>
      </c>
      <c r="AT60">
        <v>6</v>
      </c>
      <c r="AU60">
        <v>5</v>
      </c>
      <c r="AV60">
        <v>2</v>
      </c>
      <c r="AX60">
        <v>4</v>
      </c>
      <c r="AY60">
        <v>6</v>
      </c>
      <c r="AZ60">
        <v>5</v>
      </c>
      <c r="BB60">
        <v>5</v>
      </c>
      <c r="BC60">
        <v>6</v>
      </c>
      <c r="BD60">
        <v>5</v>
      </c>
      <c r="BF60">
        <v>6</v>
      </c>
      <c r="BG60">
        <v>4</v>
      </c>
      <c r="BH60">
        <v>6</v>
      </c>
      <c r="BJ60">
        <v>7</v>
      </c>
      <c r="BK60">
        <v>4</v>
      </c>
      <c r="BL60">
        <v>7</v>
      </c>
    </row>
    <row r="61" spans="1:64">
      <c r="A61">
        <v>1</v>
      </c>
      <c r="B61">
        <v>0.75</v>
      </c>
      <c r="C61">
        <v>1</v>
      </c>
      <c r="O61">
        <f t="shared" si="0"/>
        <v>1</v>
      </c>
      <c r="P61">
        <f t="shared" si="6"/>
        <v>0.5</v>
      </c>
      <c r="Q61">
        <f t="shared" si="7"/>
        <v>1</v>
      </c>
      <c r="S61">
        <v>1</v>
      </c>
      <c r="T61" t="s">
        <v>0</v>
      </c>
      <c r="W61">
        <v>6</v>
      </c>
      <c r="X61">
        <v>5.25</v>
      </c>
      <c r="Y61">
        <v>6.5</v>
      </c>
      <c r="AA61">
        <v>6</v>
      </c>
      <c r="AB61" t="s">
        <v>0</v>
      </c>
      <c r="AC61">
        <v>6.375</v>
      </c>
      <c r="AD61">
        <f t="shared" si="3"/>
        <v>6.375</v>
      </c>
      <c r="AE61">
        <f t="shared" si="4"/>
        <v>5.625</v>
      </c>
      <c r="AF61">
        <f t="shared" si="5"/>
        <v>6</v>
      </c>
      <c r="AH61">
        <v>7</v>
      </c>
      <c r="AI61">
        <v>7</v>
      </c>
      <c r="AJ61">
        <v>7</v>
      </c>
      <c r="AL61">
        <v>7</v>
      </c>
      <c r="AM61">
        <v>7</v>
      </c>
      <c r="AN61">
        <v>7</v>
      </c>
      <c r="AP61">
        <v>7</v>
      </c>
      <c r="AQ61">
        <v>3</v>
      </c>
      <c r="AR61">
        <v>6</v>
      </c>
      <c r="AT61">
        <v>7</v>
      </c>
      <c r="AU61">
        <v>3</v>
      </c>
      <c r="AV61">
        <v>2</v>
      </c>
      <c r="AX61">
        <v>7</v>
      </c>
      <c r="AY61">
        <v>6</v>
      </c>
      <c r="AZ61">
        <v>7</v>
      </c>
      <c r="BB61">
        <v>7</v>
      </c>
      <c r="BC61">
        <v>7</v>
      </c>
      <c r="BD61">
        <v>7</v>
      </c>
      <c r="BF61">
        <v>3</v>
      </c>
      <c r="BG61">
        <v>5</v>
      </c>
      <c r="BH61">
        <v>6</v>
      </c>
      <c r="BJ61">
        <v>6</v>
      </c>
      <c r="BK61">
        <v>7</v>
      </c>
      <c r="BL61">
        <v>6</v>
      </c>
    </row>
    <row r="62" spans="1:64">
      <c r="A62">
        <v>1</v>
      </c>
      <c r="B62">
        <v>0.75</v>
      </c>
      <c r="C62">
        <v>1</v>
      </c>
      <c r="O62">
        <f t="shared" si="0"/>
        <v>1</v>
      </c>
      <c r="P62">
        <f t="shared" si="6"/>
        <v>0.5</v>
      </c>
      <c r="Q62">
        <f t="shared" si="7"/>
        <v>0.875</v>
      </c>
      <c r="S62">
        <v>1</v>
      </c>
      <c r="T62" t="s">
        <v>0</v>
      </c>
      <c r="W62">
        <v>6</v>
      </c>
      <c r="X62">
        <v>5.25</v>
      </c>
      <c r="Y62">
        <v>4.25</v>
      </c>
      <c r="AA62">
        <v>6</v>
      </c>
      <c r="AB62" t="s">
        <v>0</v>
      </c>
      <c r="AC62">
        <v>5.625</v>
      </c>
      <c r="AD62">
        <f t="shared" si="3"/>
        <v>5.625</v>
      </c>
      <c r="AE62">
        <f t="shared" si="4"/>
        <v>5.125</v>
      </c>
      <c r="AF62">
        <f t="shared" si="5"/>
        <v>4.625</v>
      </c>
      <c r="AH62">
        <v>6</v>
      </c>
      <c r="AI62">
        <v>6</v>
      </c>
      <c r="AJ62">
        <v>6</v>
      </c>
      <c r="AL62">
        <v>6</v>
      </c>
      <c r="AM62">
        <v>6</v>
      </c>
      <c r="AN62">
        <v>6</v>
      </c>
      <c r="AP62">
        <v>6</v>
      </c>
      <c r="AQ62">
        <v>3</v>
      </c>
      <c r="AR62">
        <v>3</v>
      </c>
      <c r="AT62">
        <v>3</v>
      </c>
      <c r="AU62">
        <v>4</v>
      </c>
      <c r="AV62">
        <v>3</v>
      </c>
      <c r="AX62">
        <v>6</v>
      </c>
      <c r="AY62">
        <v>6</v>
      </c>
      <c r="AZ62">
        <v>3</v>
      </c>
      <c r="BB62">
        <v>6</v>
      </c>
      <c r="BC62">
        <v>6</v>
      </c>
      <c r="BD62">
        <v>4</v>
      </c>
      <c r="BF62">
        <v>6</v>
      </c>
      <c r="BG62">
        <v>6</v>
      </c>
      <c r="BH62">
        <v>5</v>
      </c>
      <c r="BJ62">
        <v>6</v>
      </c>
      <c r="BK62">
        <v>4</v>
      </c>
      <c r="BL62">
        <v>7</v>
      </c>
    </row>
    <row r="63" spans="1:64">
      <c r="A63">
        <v>0.5</v>
      </c>
      <c r="B63">
        <v>0.75</v>
      </c>
      <c r="C63">
        <v>0.5</v>
      </c>
      <c r="O63">
        <f t="shared" si="0"/>
        <v>0.375</v>
      </c>
      <c r="P63">
        <f t="shared" si="6"/>
        <v>0.5</v>
      </c>
      <c r="Q63">
        <f t="shared" si="7"/>
        <v>0.625</v>
      </c>
      <c r="S63">
        <v>0.375</v>
      </c>
      <c r="T63" t="s">
        <v>0</v>
      </c>
      <c r="W63">
        <v>3.75</v>
      </c>
      <c r="X63">
        <v>4.25</v>
      </c>
      <c r="Y63">
        <v>4</v>
      </c>
      <c r="AA63">
        <v>3.75</v>
      </c>
      <c r="AB63" t="s">
        <v>0</v>
      </c>
      <c r="AC63">
        <v>3.5</v>
      </c>
      <c r="AD63">
        <f t="shared" si="3"/>
        <v>3.5</v>
      </c>
      <c r="AE63">
        <f t="shared" si="4"/>
        <v>4.375</v>
      </c>
      <c r="AF63">
        <f t="shared" si="5"/>
        <v>4</v>
      </c>
      <c r="AH63">
        <v>4</v>
      </c>
      <c r="AI63">
        <v>5</v>
      </c>
      <c r="AJ63">
        <v>4</v>
      </c>
      <c r="AL63">
        <v>3</v>
      </c>
      <c r="AM63">
        <v>4</v>
      </c>
      <c r="AN63">
        <v>4</v>
      </c>
      <c r="AP63">
        <v>3</v>
      </c>
      <c r="AQ63">
        <v>4</v>
      </c>
      <c r="AR63">
        <v>5</v>
      </c>
      <c r="AT63">
        <v>4</v>
      </c>
      <c r="AU63">
        <v>6</v>
      </c>
      <c r="AV63">
        <v>4</v>
      </c>
      <c r="AX63">
        <v>4</v>
      </c>
      <c r="AY63">
        <v>4</v>
      </c>
      <c r="AZ63">
        <v>3</v>
      </c>
      <c r="BB63">
        <v>3</v>
      </c>
      <c r="BC63">
        <v>4</v>
      </c>
      <c r="BD63">
        <v>4</v>
      </c>
      <c r="BF63">
        <v>4</v>
      </c>
      <c r="BG63">
        <v>4</v>
      </c>
      <c r="BH63">
        <v>4</v>
      </c>
      <c r="BJ63">
        <v>3</v>
      </c>
      <c r="BK63">
        <v>4</v>
      </c>
      <c r="BL63">
        <v>4</v>
      </c>
    </row>
    <row r="64" spans="1:64">
      <c r="A64">
        <v>1</v>
      </c>
      <c r="B64">
        <v>1</v>
      </c>
      <c r="C64">
        <v>0.75</v>
      </c>
      <c r="O64">
        <f t="shared" si="0"/>
        <v>1</v>
      </c>
      <c r="P64">
        <f t="shared" si="6"/>
        <v>0.875</v>
      </c>
      <c r="Q64">
        <f t="shared" si="7"/>
        <v>0.75</v>
      </c>
      <c r="S64">
        <v>1</v>
      </c>
      <c r="T64" t="s">
        <v>0</v>
      </c>
      <c r="W64">
        <v>6.25</v>
      </c>
      <c r="X64">
        <v>6</v>
      </c>
      <c r="Y64">
        <v>5.5</v>
      </c>
      <c r="AA64">
        <v>6.25</v>
      </c>
      <c r="AB64" t="s">
        <v>0</v>
      </c>
      <c r="AC64">
        <v>6.25</v>
      </c>
      <c r="AD64">
        <f t="shared" si="3"/>
        <v>6.25</v>
      </c>
      <c r="AE64">
        <f t="shared" si="4"/>
        <v>5.5</v>
      </c>
      <c r="AF64">
        <f t="shared" si="5"/>
        <v>5.375</v>
      </c>
      <c r="AH64">
        <v>7</v>
      </c>
      <c r="AI64">
        <v>7</v>
      </c>
      <c r="AJ64">
        <v>6</v>
      </c>
      <c r="AL64">
        <v>7</v>
      </c>
      <c r="AM64">
        <v>6</v>
      </c>
      <c r="AN64">
        <v>7</v>
      </c>
      <c r="AP64">
        <v>5</v>
      </c>
      <c r="AQ64">
        <v>4</v>
      </c>
      <c r="AR64">
        <v>6</v>
      </c>
      <c r="AT64">
        <v>4</v>
      </c>
      <c r="AU64">
        <v>6</v>
      </c>
      <c r="AV64">
        <v>4</v>
      </c>
      <c r="AX64">
        <v>6</v>
      </c>
      <c r="AY64">
        <v>6</v>
      </c>
      <c r="AZ64">
        <v>4</v>
      </c>
      <c r="BB64">
        <v>7</v>
      </c>
      <c r="BC64">
        <v>5</v>
      </c>
      <c r="BD64">
        <v>4</v>
      </c>
      <c r="BF64">
        <v>7</v>
      </c>
      <c r="BG64">
        <v>7</v>
      </c>
      <c r="BH64">
        <v>6</v>
      </c>
      <c r="BJ64">
        <v>7</v>
      </c>
      <c r="BK64">
        <v>3</v>
      </c>
      <c r="BL64">
        <v>6</v>
      </c>
    </row>
    <row r="65" spans="1:64">
      <c r="A65">
        <v>1</v>
      </c>
      <c r="B65">
        <v>1</v>
      </c>
      <c r="C65">
        <v>1</v>
      </c>
      <c r="O65">
        <f t="shared" si="0"/>
        <v>1</v>
      </c>
      <c r="P65">
        <f t="shared" si="6"/>
        <v>0.75</v>
      </c>
      <c r="Q65">
        <f t="shared" si="7"/>
        <v>1</v>
      </c>
      <c r="S65">
        <v>1</v>
      </c>
      <c r="T65" t="s">
        <v>0</v>
      </c>
      <c r="W65">
        <v>7</v>
      </c>
      <c r="X65">
        <v>4.5</v>
      </c>
      <c r="Y65">
        <v>7</v>
      </c>
      <c r="AA65">
        <v>7</v>
      </c>
      <c r="AB65" t="s">
        <v>0</v>
      </c>
      <c r="AC65">
        <v>7</v>
      </c>
      <c r="AD65">
        <f t="shared" si="3"/>
        <v>7</v>
      </c>
      <c r="AE65">
        <f t="shared" si="4"/>
        <v>4.375</v>
      </c>
      <c r="AF65">
        <f t="shared" si="5"/>
        <v>5.75</v>
      </c>
      <c r="AH65">
        <v>7</v>
      </c>
      <c r="AI65">
        <v>7</v>
      </c>
      <c r="AJ65">
        <v>7</v>
      </c>
      <c r="AL65">
        <v>7</v>
      </c>
      <c r="AM65">
        <v>1</v>
      </c>
      <c r="AN65">
        <v>7</v>
      </c>
      <c r="AP65">
        <v>7</v>
      </c>
      <c r="AQ65">
        <v>2</v>
      </c>
      <c r="AR65">
        <v>7</v>
      </c>
      <c r="AT65">
        <v>7</v>
      </c>
      <c r="AU65">
        <v>7</v>
      </c>
      <c r="AV65">
        <v>1</v>
      </c>
      <c r="AX65">
        <v>7</v>
      </c>
      <c r="AY65">
        <v>3</v>
      </c>
      <c r="AZ65">
        <v>7</v>
      </c>
      <c r="BB65">
        <v>7</v>
      </c>
      <c r="BC65">
        <v>7</v>
      </c>
      <c r="BD65">
        <v>3</v>
      </c>
      <c r="BF65">
        <v>7</v>
      </c>
      <c r="BG65">
        <v>6</v>
      </c>
      <c r="BH65">
        <v>7</v>
      </c>
      <c r="BJ65">
        <v>7</v>
      </c>
      <c r="BK65">
        <v>2</v>
      </c>
      <c r="BL65">
        <v>7</v>
      </c>
    </row>
    <row r="66" spans="1:64">
      <c r="A66">
        <v>1</v>
      </c>
      <c r="B66">
        <v>0.75</v>
      </c>
      <c r="C66">
        <v>1</v>
      </c>
      <c r="O66">
        <f t="shared" si="0"/>
        <v>1</v>
      </c>
      <c r="P66">
        <f t="shared" si="6"/>
        <v>0.5</v>
      </c>
      <c r="Q66">
        <f t="shared" si="7"/>
        <v>1</v>
      </c>
      <c r="S66">
        <v>1</v>
      </c>
      <c r="T66" t="s">
        <v>0</v>
      </c>
      <c r="W66">
        <v>6.75</v>
      </c>
      <c r="X66">
        <v>4.25</v>
      </c>
      <c r="Y66">
        <v>6.75</v>
      </c>
      <c r="AA66">
        <v>6.75</v>
      </c>
      <c r="AB66" t="s">
        <v>0</v>
      </c>
      <c r="AC66">
        <v>6.875</v>
      </c>
      <c r="AD66">
        <f t="shared" si="3"/>
        <v>6.875</v>
      </c>
      <c r="AE66">
        <f t="shared" si="4"/>
        <v>4.875</v>
      </c>
      <c r="AF66">
        <f t="shared" si="5"/>
        <v>6.25</v>
      </c>
      <c r="AH66">
        <v>7</v>
      </c>
      <c r="AI66">
        <v>4</v>
      </c>
      <c r="AJ66">
        <v>7</v>
      </c>
      <c r="AL66">
        <v>7</v>
      </c>
      <c r="AM66">
        <v>6</v>
      </c>
      <c r="AN66">
        <v>7</v>
      </c>
      <c r="AP66">
        <v>7</v>
      </c>
      <c r="AQ66">
        <v>6</v>
      </c>
      <c r="AR66">
        <v>6</v>
      </c>
      <c r="AT66">
        <v>7</v>
      </c>
      <c r="AU66">
        <v>3</v>
      </c>
      <c r="AV66">
        <v>3</v>
      </c>
      <c r="AX66">
        <v>6</v>
      </c>
      <c r="AY66">
        <v>3</v>
      </c>
      <c r="AZ66">
        <v>7</v>
      </c>
      <c r="BB66">
        <v>7</v>
      </c>
      <c r="BC66">
        <v>7</v>
      </c>
      <c r="BD66">
        <v>6</v>
      </c>
      <c r="BF66">
        <v>7</v>
      </c>
      <c r="BG66">
        <v>4</v>
      </c>
      <c r="BH66">
        <v>7</v>
      </c>
      <c r="BJ66">
        <v>7</v>
      </c>
      <c r="BK66">
        <v>6</v>
      </c>
      <c r="BL66">
        <v>7</v>
      </c>
    </row>
    <row r="67" spans="1:64">
      <c r="A67">
        <v>1</v>
      </c>
      <c r="B67">
        <v>1</v>
      </c>
      <c r="C67">
        <v>0.75</v>
      </c>
      <c r="O67">
        <f t="shared" ref="O67:O76" si="8">(A67+A142)/2</f>
        <v>0.875</v>
      </c>
      <c r="P67">
        <f t="shared" ref="P67:P76" si="9">(B67+B142)/2</f>
        <v>0.75</v>
      </c>
      <c r="Q67">
        <f t="shared" ref="Q67:Q76" si="10">(C67+C142)/2</f>
        <v>0.75</v>
      </c>
      <c r="S67">
        <v>0.875</v>
      </c>
      <c r="T67" t="s">
        <v>0</v>
      </c>
      <c r="W67">
        <v>5.75</v>
      </c>
      <c r="X67">
        <v>5.25</v>
      </c>
      <c r="Y67">
        <v>5.75</v>
      </c>
      <c r="AA67">
        <v>5.75</v>
      </c>
      <c r="AB67" t="s">
        <v>0</v>
      </c>
      <c r="AC67">
        <v>5.625</v>
      </c>
      <c r="AD67">
        <f t="shared" ref="AD67:AD76" si="11">(AH67+AL67+AP67+AT67+AX67+BB67+BF67+BJ67)/8</f>
        <v>5.625</v>
      </c>
      <c r="AE67">
        <f t="shared" ref="AE67:AE76" si="12">(AI67+AM67+AQ67+AU67+AY67+BC67+BG67+BK67)/8</f>
        <v>4.5</v>
      </c>
      <c r="AF67">
        <f t="shared" ref="AF67:AF76" si="13">(AJ67+AN67+AR67+AV67+AZ67+BD67+BH67+BL67)/8</f>
        <v>5.625</v>
      </c>
      <c r="AH67">
        <v>7</v>
      </c>
      <c r="AI67">
        <v>7</v>
      </c>
      <c r="AJ67">
        <v>6</v>
      </c>
      <c r="AL67">
        <v>7</v>
      </c>
      <c r="AM67">
        <v>3</v>
      </c>
      <c r="AN67">
        <v>7</v>
      </c>
      <c r="AP67">
        <v>3</v>
      </c>
      <c r="AQ67">
        <v>2</v>
      </c>
      <c r="AR67">
        <v>4</v>
      </c>
      <c r="AT67">
        <v>3</v>
      </c>
      <c r="AU67">
        <v>2</v>
      </c>
      <c r="AV67">
        <v>2</v>
      </c>
      <c r="AX67">
        <v>7</v>
      </c>
      <c r="AY67">
        <v>6</v>
      </c>
      <c r="AZ67">
        <v>6</v>
      </c>
      <c r="BB67">
        <v>5</v>
      </c>
      <c r="BC67">
        <v>7</v>
      </c>
      <c r="BD67">
        <v>7</v>
      </c>
      <c r="BF67">
        <v>6</v>
      </c>
      <c r="BG67">
        <v>6</v>
      </c>
      <c r="BH67">
        <v>7</v>
      </c>
      <c r="BJ67">
        <v>7</v>
      </c>
      <c r="BK67">
        <v>3</v>
      </c>
      <c r="BL67">
        <v>6</v>
      </c>
    </row>
    <row r="68" spans="1:64">
      <c r="A68">
        <v>1</v>
      </c>
      <c r="B68">
        <v>1</v>
      </c>
      <c r="C68">
        <v>1</v>
      </c>
      <c r="O68">
        <f t="shared" si="8"/>
        <v>1</v>
      </c>
      <c r="P68">
        <f t="shared" si="9"/>
        <v>0.875</v>
      </c>
      <c r="Q68">
        <f t="shared" si="10"/>
        <v>1</v>
      </c>
      <c r="S68">
        <v>1</v>
      </c>
      <c r="T68" t="s">
        <v>0</v>
      </c>
      <c r="W68">
        <v>6.75</v>
      </c>
      <c r="X68">
        <v>5.5</v>
      </c>
      <c r="Y68">
        <v>7</v>
      </c>
      <c r="AA68">
        <v>6.75</v>
      </c>
      <c r="AB68" t="s">
        <v>0</v>
      </c>
      <c r="AC68">
        <v>6.875</v>
      </c>
      <c r="AD68">
        <f t="shared" si="11"/>
        <v>6.875</v>
      </c>
      <c r="AE68">
        <f t="shared" si="12"/>
        <v>4.75</v>
      </c>
      <c r="AF68">
        <f t="shared" si="13"/>
        <v>6.5</v>
      </c>
      <c r="AH68">
        <v>6</v>
      </c>
      <c r="AI68">
        <v>5</v>
      </c>
      <c r="AJ68">
        <v>7</v>
      </c>
      <c r="AL68">
        <v>7</v>
      </c>
      <c r="AM68">
        <v>3</v>
      </c>
      <c r="AN68">
        <v>7</v>
      </c>
      <c r="AP68">
        <v>7</v>
      </c>
      <c r="AQ68">
        <v>5</v>
      </c>
      <c r="AR68">
        <v>7</v>
      </c>
      <c r="AT68">
        <v>7</v>
      </c>
      <c r="AU68">
        <v>3</v>
      </c>
      <c r="AV68">
        <v>5</v>
      </c>
      <c r="AX68">
        <v>7</v>
      </c>
      <c r="AY68">
        <v>5</v>
      </c>
      <c r="AZ68">
        <v>7</v>
      </c>
      <c r="BB68">
        <v>7</v>
      </c>
      <c r="BC68">
        <v>7</v>
      </c>
      <c r="BD68">
        <v>5</v>
      </c>
      <c r="BF68">
        <v>7</v>
      </c>
      <c r="BG68">
        <v>7</v>
      </c>
      <c r="BH68">
        <v>7</v>
      </c>
      <c r="BJ68">
        <v>7</v>
      </c>
      <c r="BK68">
        <v>3</v>
      </c>
      <c r="BL68">
        <v>7</v>
      </c>
    </row>
    <row r="69" spans="1:64">
      <c r="A69">
        <v>1</v>
      </c>
      <c r="B69">
        <v>1</v>
      </c>
      <c r="C69">
        <v>0.75</v>
      </c>
      <c r="O69">
        <f t="shared" si="8"/>
        <v>0.875</v>
      </c>
      <c r="P69">
        <f t="shared" si="9"/>
        <v>1</v>
      </c>
      <c r="Q69">
        <f t="shared" si="10"/>
        <v>0.75</v>
      </c>
      <c r="S69">
        <v>0.875</v>
      </c>
      <c r="T69" t="s">
        <v>0</v>
      </c>
      <c r="W69">
        <v>6</v>
      </c>
      <c r="X69">
        <v>6</v>
      </c>
      <c r="Y69">
        <v>4.75</v>
      </c>
      <c r="AA69">
        <v>6</v>
      </c>
      <c r="AB69" t="s">
        <v>0</v>
      </c>
      <c r="AC69">
        <v>5.625</v>
      </c>
      <c r="AD69">
        <f t="shared" si="11"/>
        <v>5.625</v>
      </c>
      <c r="AE69">
        <f t="shared" si="12"/>
        <v>6</v>
      </c>
      <c r="AF69">
        <f t="shared" si="13"/>
        <v>5.375</v>
      </c>
      <c r="AH69">
        <v>6</v>
      </c>
      <c r="AI69">
        <v>6</v>
      </c>
      <c r="AJ69">
        <v>6</v>
      </c>
      <c r="AL69">
        <v>6</v>
      </c>
      <c r="AM69">
        <v>6</v>
      </c>
      <c r="AN69">
        <v>6</v>
      </c>
      <c r="AP69">
        <v>6</v>
      </c>
      <c r="AQ69">
        <v>6</v>
      </c>
      <c r="AR69">
        <v>6</v>
      </c>
      <c r="AT69">
        <v>3</v>
      </c>
      <c r="AU69">
        <v>6</v>
      </c>
      <c r="AV69">
        <v>6</v>
      </c>
      <c r="AX69">
        <v>6</v>
      </c>
      <c r="AY69">
        <v>6</v>
      </c>
      <c r="AZ69">
        <v>1</v>
      </c>
      <c r="BB69">
        <v>6</v>
      </c>
      <c r="BC69">
        <v>6</v>
      </c>
      <c r="BD69">
        <v>6</v>
      </c>
      <c r="BF69">
        <v>6</v>
      </c>
      <c r="BG69">
        <v>6</v>
      </c>
      <c r="BH69">
        <v>6</v>
      </c>
      <c r="BJ69">
        <v>6</v>
      </c>
      <c r="BK69">
        <v>6</v>
      </c>
      <c r="BL69">
        <v>6</v>
      </c>
    </row>
    <row r="70" spans="1:64">
      <c r="A70">
        <v>1</v>
      </c>
      <c r="B70">
        <v>1</v>
      </c>
      <c r="C70">
        <v>1</v>
      </c>
      <c r="O70">
        <f t="shared" si="8"/>
        <v>1</v>
      </c>
      <c r="P70">
        <f t="shared" si="9"/>
        <v>0.875</v>
      </c>
      <c r="Q70">
        <f t="shared" si="10"/>
        <v>0.875</v>
      </c>
      <c r="S70">
        <v>1</v>
      </c>
      <c r="T70" t="s">
        <v>0</v>
      </c>
      <c r="W70">
        <v>4.5</v>
      </c>
      <c r="X70">
        <v>4</v>
      </c>
      <c r="Y70">
        <v>4</v>
      </c>
      <c r="AA70">
        <v>4.5</v>
      </c>
      <c r="AB70" t="s">
        <v>0</v>
      </c>
      <c r="AC70">
        <v>4.625</v>
      </c>
      <c r="AD70">
        <f t="shared" si="11"/>
        <v>4.625</v>
      </c>
      <c r="AE70">
        <f t="shared" si="12"/>
        <v>3.75</v>
      </c>
      <c r="AF70">
        <f t="shared" si="13"/>
        <v>4.25</v>
      </c>
      <c r="AH70">
        <v>5</v>
      </c>
      <c r="AI70">
        <v>6</v>
      </c>
      <c r="AJ70">
        <v>5</v>
      </c>
      <c r="AL70">
        <v>6</v>
      </c>
      <c r="AM70">
        <v>2</v>
      </c>
      <c r="AN70">
        <v>6</v>
      </c>
      <c r="AP70">
        <v>4</v>
      </c>
      <c r="AQ70">
        <v>2</v>
      </c>
      <c r="AR70">
        <v>3</v>
      </c>
      <c r="AT70">
        <v>3</v>
      </c>
      <c r="AU70">
        <v>3</v>
      </c>
      <c r="AV70">
        <v>2</v>
      </c>
      <c r="AX70">
        <v>5</v>
      </c>
      <c r="AY70">
        <v>4</v>
      </c>
      <c r="AZ70">
        <v>4</v>
      </c>
      <c r="BB70">
        <v>4</v>
      </c>
      <c r="BC70">
        <v>5</v>
      </c>
      <c r="BD70">
        <v>3</v>
      </c>
      <c r="BF70">
        <v>4</v>
      </c>
      <c r="BG70">
        <v>4</v>
      </c>
      <c r="BH70">
        <v>4</v>
      </c>
      <c r="BJ70">
        <v>6</v>
      </c>
      <c r="BK70">
        <v>4</v>
      </c>
      <c r="BL70">
        <v>7</v>
      </c>
    </row>
    <row r="71" spans="1:64">
      <c r="A71">
        <v>0.5</v>
      </c>
      <c r="B71">
        <v>0.5</v>
      </c>
      <c r="C71">
        <v>1</v>
      </c>
      <c r="O71">
        <f t="shared" si="8"/>
        <v>0.75</v>
      </c>
      <c r="P71">
        <f t="shared" si="9"/>
        <v>0.375</v>
      </c>
      <c r="Q71">
        <f t="shared" si="10"/>
        <v>0.875</v>
      </c>
      <c r="S71">
        <v>0.75</v>
      </c>
      <c r="T71" t="s">
        <v>0</v>
      </c>
      <c r="W71">
        <v>1.75</v>
      </c>
      <c r="X71">
        <v>6.5</v>
      </c>
      <c r="Y71">
        <v>4.75</v>
      </c>
      <c r="AA71">
        <v>1.75</v>
      </c>
      <c r="AB71" t="s">
        <v>0</v>
      </c>
      <c r="AC71">
        <v>2.125</v>
      </c>
      <c r="AD71">
        <f t="shared" si="11"/>
        <v>2.125</v>
      </c>
      <c r="AE71">
        <f t="shared" si="12"/>
        <v>4.875</v>
      </c>
      <c r="AF71">
        <f t="shared" si="13"/>
        <v>4</v>
      </c>
      <c r="AH71">
        <v>1</v>
      </c>
      <c r="AI71">
        <v>6</v>
      </c>
      <c r="AJ71">
        <v>5</v>
      </c>
      <c r="AL71">
        <v>1</v>
      </c>
      <c r="AM71">
        <v>6</v>
      </c>
      <c r="AN71">
        <v>7</v>
      </c>
      <c r="AP71">
        <v>3</v>
      </c>
      <c r="AQ71">
        <v>7</v>
      </c>
      <c r="AR71">
        <v>5</v>
      </c>
      <c r="AT71">
        <v>7</v>
      </c>
      <c r="AU71">
        <v>2</v>
      </c>
      <c r="AV71">
        <v>3</v>
      </c>
      <c r="AX71">
        <v>1</v>
      </c>
      <c r="AY71">
        <v>7</v>
      </c>
      <c r="AZ71">
        <v>7</v>
      </c>
      <c r="BB71">
        <v>1</v>
      </c>
      <c r="BC71">
        <v>3</v>
      </c>
      <c r="BD71">
        <v>1</v>
      </c>
      <c r="BF71">
        <v>2</v>
      </c>
      <c r="BG71">
        <v>6</v>
      </c>
      <c r="BH71">
        <v>2</v>
      </c>
      <c r="BJ71">
        <v>1</v>
      </c>
      <c r="BK71">
        <v>2</v>
      </c>
      <c r="BL71">
        <v>2</v>
      </c>
    </row>
    <row r="72" spans="1:64">
      <c r="A72">
        <v>1</v>
      </c>
      <c r="B72">
        <v>0.75</v>
      </c>
      <c r="C72">
        <v>1</v>
      </c>
      <c r="O72">
        <f t="shared" si="8"/>
        <v>1</v>
      </c>
      <c r="P72">
        <f t="shared" si="9"/>
        <v>0.5</v>
      </c>
      <c r="Q72">
        <f t="shared" si="10"/>
        <v>0.75</v>
      </c>
      <c r="S72">
        <v>1</v>
      </c>
      <c r="T72" t="s">
        <v>0</v>
      </c>
      <c r="W72">
        <v>4.25</v>
      </c>
      <c r="X72">
        <v>4</v>
      </c>
      <c r="Y72">
        <v>5</v>
      </c>
      <c r="AA72">
        <v>4.25</v>
      </c>
      <c r="AB72" t="s">
        <v>0</v>
      </c>
      <c r="AC72">
        <v>4.625</v>
      </c>
      <c r="AD72">
        <f t="shared" si="11"/>
        <v>4.625</v>
      </c>
      <c r="AE72">
        <f t="shared" si="12"/>
        <v>5.25</v>
      </c>
      <c r="AF72">
        <f t="shared" si="13"/>
        <v>4.75</v>
      </c>
      <c r="AH72">
        <v>7</v>
      </c>
      <c r="AI72">
        <v>3</v>
      </c>
      <c r="AJ72">
        <v>7</v>
      </c>
      <c r="AL72">
        <v>6</v>
      </c>
      <c r="AM72">
        <v>7</v>
      </c>
      <c r="AN72">
        <v>6</v>
      </c>
      <c r="AP72">
        <v>2</v>
      </c>
      <c r="AQ72">
        <v>1</v>
      </c>
      <c r="AR72">
        <v>5</v>
      </c>
      <c r="AT72">
        <v>5</v>
      </c>
      <c r="AU72">
        <v>7</v>
      </c>
      <c r="AV72">
        <v>1</v>
      </c>
      <c r="AX72">
        <v>2</v>
      </c>
      <c r="AY72">
        <v>6</v>
      </c>
      <c r="AZ72">
        <v>2</v>
      </c>
      <c r="BB72">
        <v>2</v>
      </c>
      <c r="BC72">
        <v>5</v>
      </c>
      <c r="BD72">
        <v>4</v>
      </c>
      <c r="BF72">
        <v>6</v>
      </c>
      <c r="BG72">
        <v>6</v>
      </c>
      <c r="BH72">
        <v>6</v>
      </c>
      <c r="BJ72">
        <v>7</v>
      </c>
      <c r="BK72">
        <v>7</v>
      </c>
      <c r="BL72">
        <v>7</v>
      </c>
    </row>
    <row r="73" spans="1:64">
      <c r="A73">
        <v>1</v>
      </c>
      <c r="B73">
        <v>0.5</v>
      </c>
      <c r="C73">
        <v>1</v>
      </c>
      <c r="O73">
        <f t="shared" si="8"/>
        <v>1</v>
      </c>
      <c r="P73">
        <f t="shared" si="9"/>
        <v>0.75</v>
      </c>
      <c r="Q73">
        <f t="shared" si="10"/>
        <v>1</v>
      </c>
      <c r="S73">
        <v>1</v>
      </c>
      <c r="T73" t="s">
        <v>0</v>
      </c>
      <c r="W73">
        <v>5.5</v>
      </c>
      <c r="X73">
        <v>5.25</v>
      </c>
      <c r="Y73">
        <v>6</v>
      </c>
      <c r="AA73">
        <v>5.5</v>
      </c>
      <c r="AB73" t="s">
        <v>0</v>
      </c>
      <c r="AC73">
        <v>5.375</v>
      </c>
      <c r="AD73">
        <f t="shared" si="11"/>
        <v>5.375</v>
      </c>
      <c r="AE73">
        <f t="shared" si="12"/>
        <v>4.375</v>
      </c>
      <c r="AF73">
        <f t="shared" si="13"/>
        <v>5.625</v>
      </c>
      <c r="AH73">
        <v>7</v>
      </c>
      <c r="AI73">
        <v>5</v>
      </c>
      <c r="AJ73">
        <v>7</v>
      </c>
      <c r="AL73">
        <v>7</v>
      </c>
      <c r="AM73">
        <v>3</v>
      </c>
      <c r="AN73">
        <v>5</v>
      </c>
      <c r="AP73">
        <v>3</v>
      </c>
      <c r="AQ73">
        <v>6</v>
      </c>
      <c r="AR73">
        <v>5</v>
      </c>
      <c r="AT73">
        <v>6</v>
      </c>
      <c r="AU73">
        <v>3</v>
      </c>
      <c r="AV73">
        <v>6</v>
      </c>
      <c r="AX73">
        <v>6</v>
      </c>
      <c r="AY73">
        <v>5</v>
      </c>
      <c r="AZ73">
        <v>6</v>
      </c>
      <c r="BB73">
        <v>5</v>
      </c>
      <c r="BC73">
        <v>5</v>
      </c>
      <c r="BD73">
        <v>5</v>
      </c>
      <c r="BF73">
        <v>6</v>
      </c>
      <c r="BG73">
        <v>5</v>
      </c>
      <c r="BH73">
        <v>6</v>
      </c>
      <c r="BJ73">
        <v>3</v>
      </c>
      <c r="BK73">
        <v>3</v>
      </c>
      <c r="BL73">
        <v>5</v>
      </c>
    </row>
    <row r="74" spans="1:64">
      <c r="A74">
        <v>1</v>
      </c>
      <c r="B74">
        <v>0.5</v>
      </c>
      <c r="C74">
        <v>1</v>
      </c>
      <c r="O74">
        <f t="shared" si="8"/>
        <v>1</v>
      </c>
      <c r="P74">
        <f t="shared" si="9"/>
        <v>0.5</v>
      </c>
      <c r="Q74">
        <f t="shared" si="10"/>
        <v>0.875</v>
      </c>
      <c r="S74">
        <v>1</v>
      </c>
      <c r="T74" t="s">
        <v>0</v>
      </c>
      <c r="W74">
        <v>4.5</v>
      </c>
      <c r="X74">
        <v>5.5</v>
      </c>
      <c r="Y74">
        <v>4.75</v>
      </c>
      <c r="AA74">
        <v>4.5</v>
      </c>
      <c r="AB74" t="s">
        <v>0</v>
      </c>
      <c r="AC74">
        <v>5.125</v>
      </c>
      <c r="AD74">
        <f t="shared" si="11"/>
        <v>5.125</v>
      </c>
      <c r="AE74">
        <f t="shared" si="12"/>
        <v>6</v>
      </c>
      <c r="AF74">
        <f t="shared" si="13"/>
        <v>5.125</v>
      </c>
      <c r="AH74">
        <v>6</v>
      </c>
      <c r="AI74">
        <v>5</v>
      </c>
      <c r="AJ74">
        <v>6</v>
      </c>
      <c r="AL74">
        <v>7</v>
      </c>
      <c r="AM74">
        <v>6</v>
      </c>
      <c r="AN74">
        <v>7</v>
      </c>
      <c r="AP74">
        <v>3</v>
      </c>
      <c r="AQ74">
        <v>7</v>
      </c>
      <c r="AR74">
        <v>3</v>
      </c>
      <c r="AT74">
        <v>6</v>
      </c>
      <c r="AU74">
        <v>6</v>
      </c>
      <c r="AV74">
        <v>6</v>
      </c>
      <c r="AX74">
        <v>6</v>
      </c>
      <c r="AY74">
        <v>4</v>
      </c>
      <c r="AZ74">
        <v>3</v>
      </c>
      <c r="BB74">
        <v>5</v>
      </c>
      <c r="BC74">
        <v>7</v>
      </c>
      <c r="BD74">
        <v>3</v>
      </c>
      <c r="BF74">
        <v>3</v>
      </c>
      <c r="BG74">
        <v>6</v>
      </c>
      <c r="BH74">
        <v>7</v>
      </c>
      <c r="BJ74">
        <v>5</v>
      </c>
      <c r="BK74">
        <v>7</v>
      </c>
      <c r="BL74">
        <v>6</v>
      </c>
    </row>
    <row r="75" spans="1:64">
      <c r="A75">
        <v>1</v>
      </c>
      <c r="B75">
        <v>1</v>
      </c>
      <c r="C75">
        <v>0.75</v>
      </c>
      <c r="O75">
        <f t="shared" si="8"/>
        <v>1</v>
      </c>
      <c r="P75">
        <f t="shared" si="9"/>
        <v>0.75</v>
      </c>
      <c r="Q75">
        <f t="shared" si="10"/>
        <v>0.75</v>
      </c>
      <c r="S75">
        <v>1</v>
      </c>
      <c r="T75" t="s">
        <v>0</v>
      </c>
      <c r="W75">
        <v>5.5</v>
      </c>
      <c r="X75">
        <v>6</v>
      </c>
      <c r="Y75">
        <v>5.25</v>
      </c>
      <c r="AA75">
        <v>5.5</v>
      </c>
      <c r="AB75" t="s">
        <v>0</v>
      </c>
      <c r="AC75">
        <v>5.5</v>
      </c>
      <c r="AD75">
        <f t="shared" si="11"/>
        <v>5.5</v>
      </c>
      <c r="AE75">
        <f t="shared" si="12"/>
        <v>5.625</v>
      </c>
      <c r="AF75">
        <f t="shared" si="13"/>
        <v>5.375</v>
      </c>
      <c r="AH75">
        <v>6</v>
      </c>
      <c r="AI75">
        <v>7</v>
      </c>
      <c r="AJ75">
        <v>7</v>
      </c>
      <c r="AL75">
        <v>7</v>
      </c>
      <c r="AM75">
        <v>6</v>
      </c>
      <c r="AN75">
        <v>6</v>
      </c>
      <c r="AP75">
        <v>5</v>
      </c>
      <c r="AQ75">
        <v>6</v>
      </c>
      <c r="AR75">
        <v>4</v>
      </c>
      <c r="AT75">
        <v>4</v>
      </c>
      <c r="AU75">
        <v>6</v>
      </c>
      <c r="AV75">
        <v>5</v>
      </c>
      <c r="AX75">
        <v>5</v>
      </c>
      <c r="AY75">
        <v>5</v>
      </c>
      <c r="AZ75">
        <v>5</v>
      </c>
      <c r="BB75">
        <v>5</v>
      </c>
      <c r="BC75">
        <v>5</v>
      </c>
      <c r="BD75">
        <v>5</v>
      </c>
      <c r="BF75">
        <v>6</v>
      </c>
      <c r="BG75">
        <v>6</v>
      </c>
      <c r="BH75">
        <v>5</v>
      </c>
      <c r="BJ75">
        <v>6</v>
      </c>
      <c r="BK75">
        <v>4</v>
      </c>
      <c r="BL75">
        <v>6</v>
      </c>
    </row>
    <row r="76" spans="1:64">
      <c r="A76">
        <v>1</v>
      </c>
      <c r="B76">
        <v>1</v>
      </c>
      <c r="C76">
        <v>1</v>
      </c>
      <c r="O76">
        <f t="shared" si="8"/>
        <v>1</v>
      </c>
      <c r="P76">
        <f t="shared" si="9"/>
        <v>1</v>
      </c>
      <c r="Q76">
        <f t="shared" si="10"/>
        <v>1</v>
      </c>
      <c r="S76">
        <v>1</v>
      </c>
      <c r="T76" t="s">
        <v>0</v>
      </c>
      <c r="W76">
        <v>5.5</v>
      </c>
      <c r="X76">
        <v>6.25</v>
      </c>
      <c r="Y76">
        <v>5.5</v>
      </c>
      <c r="AA76">
        <v>5.5</v>
      </c>
      <c r="AB76" t="s">
        <v>0</v>
      </c>
      <c r="AC76">
        <v>5.875</v>
      </c>
      <c r="AD76">
        <f t="shared" si="11"/>
        <v>5.875</v>
      </c>
      <c r="AE76">
        <f t="shared" si="12"/>
        <v>4.75</v>
      </c>
      <c r="AF76">
        <f t="shared" si="13"/>
        <v>5.5</v>
      </c>
      <c r="AH76">
        <v>7</v>
      </c>
      <c r="AI76">
        <v>7</v>
      </c>
      <c r="AJ76">
        <v>7</v>
      </c>
      <c r="AL76">
        <v>7</v>
      </c>
      <c r="AM76">
        <v>3</v>
      </c>
      <c r="AN76">
        <v>7</v>
      </c>
      <c r="AP76">
        <v>5</v>
      </c>
      <c r="AQ76">
        <v>5</v>
      </c>
      <c r="AR76">
        <v>3</v>
      </c>
      <c r="AT76">
        <v>5</v>
      </c>
      <c r="AU76">
        <v>3</v>
      </c>
      <c r="AV76">
        <v>3</v>
      </c>
      <c r="AX76">
        <v>3</v>
      </c>
      <c r="AY76">
        <v>6</v>
      </c>
      <c r="AZ76">
        <v>5</v>
      </c>
      <c r="BB76">
        <v>6</v>
      </c>
      <c r="BC76">
        <v>3</v>
      </c>
      <c r="BD76">
        <v>5</v>
      </c>
      <c r="BF76">
        <v>7</v>
      </c>
      <c r="BG76">
        <v>7</v>
      </c>
      <c r="BH76">
        <v>7</v>
      </c>
      <c r="BJ76">
        <v>7</v>
      </c>
      <c r="BK76">
        <v>4</v>
      </c>
      <c r="BL76">
        <v>7</v>
      </c>
    </row>
    <row r="77" spans="1:64">
      <c r="A77">
        <v>0.75</v>
      </c>
      <c r="B77">
        <v>0.75</v>
      </c>
      <c r="C77">
        <v>1</v>
      </c>
      <c r="S77">
        <v>0.75</v>
      </c>
      <c r="T77" t="s">
        <v>1</v>
      </c>
      <c r="AA77">
        <v>3.75</v>
      </c>
      <c r="AB77" t="s">
        <v>1</v>
      </c>
      <c r="AC77">
        <v>4</v>
      </c>
    </row>
    <row r="78" spans="1:64">
      <c r="A78">
        <v>0.75</v>
      </c>
      <c r="B78">
        <v>0.25</v>
      </c>
      <c r="C78">
        <v>0.5</v>
      </c>
      <c r="S78">
        <v>0.375</v>
      </c>
      <c r="T78" t="s">
        <v>1</v>
      </c>
      <c r="AA78">
        <v>6.25</v>
      </c>
      <c r="AB78" t="s">
        <v>1</v>
      </c>
      <c r="AC78">
        <v>4.875</v>
      </c>
    </row>
    <row r="79" spans="1:64">
      <c r="A79">
        <v>1</v>
      </c>
      <c r="B79">
        <v>0.25</v>
      </c>
      <c r="C79">
        <v>0.5</v>
      </c>
      <c r="S79">
        <v>0.25</v>
      </c>
      <c r="T79" t="s">
        <v>1</v>
      </c>
      <c r="AA79">
        <v>4</v>
      </c>
      <c r="AB79" t="s">
        <v>1</v>
      </c>
      <c r="AC79">
        <v>4.125</v>
      </c>
    </row>
    <row r="80" spans="1:64">
      <c r="A80">
        <v>1</v>
      </c>
      <c r="B80">
        <v>0.25</v>
      </c>
      <c r="C80">
        <v>0.75</v>
      </c>
      <c r="S80">
        <v>0.375</v>
      </c>
      <c r="T80" t="s">
        <v>1</v>
      </c>
      <c r="AA80">
        <v>7</v>
      </c>
      <c r="AB80" t="s">
        <v>1</v>
      </c>
      <c r="AC80">
        <v>7</v>
      </c>
    </row>
    <row r="81" spans="1:29">
      <c r="A81">
        <v>0.75</v>
      </c>
      <c r="B81">
        <v>0.25</v>
      </c>
      <c r="C81">
        <v>1</v>
      </c>
      <c r="S81">
        <v>0.5</v>
      </c>
      <c r="T81" t="s">
        <v>1</v>
      </c>
      <c r="AA81">
        <v>2.75</v>
      </c>
      <c r="AB81" t="s">
        <v>1</v>
      </c>
      <c r="AC81">
        <v>2.75</v>
      </c>
    </row>
    <row r="82" spans="1:29">
      <c r="A82">
        <v>1</v>
      </c>
      <c r="B82">
        <v>0.25</v>
      </c>
      <c r="C82">
        <v>0.75</v>
      </c>
      <c r="S82">
        <v>0.375</v>
      </c>
      <c r="T82" t="s">
        <v>1</v>
      </c>
      <c r="AA82">
        <v>5.5</v>
      </c>
      <c r="AB82" t="s">
        <v>1</v>
      </c>
      <c r="AC82">
        <v>6.125</v>
      </c>
    </row>
    <row r="83" spans="1:29">
      <c r="A83">
        <v>0.75</v>
      </c>
      <c r="B83">
        <v>0.25</v>
      </c>
      <c r="C83">
        <v>1</v>
      </c>
      <c r="S83">
        <v>0.625</v>
      </c>
      <c r="T83" t="s">
        <v>1</v>
      </c>
      <c r="AA83">
        <v>6</v>
      </c>
      <c r="AB83" t="s">
        <v>1</v>
      </c>
      <c r="AC83">
        <v>5.375</v>
      </c>
    </row>
    <row r="84" spans="1:29">
      <c r="A84">
        <v>1</v>
      </c>
      <c r="B84">
        <v>0.25</v>
      </c>
      <c r="C84">
        <v>0.75</v>
      </c>
      <c r="S84">
        <v>0.625</v>
      </c>
      <c r="T84" t="s">
        <v>1</v>
      </c>
      <c r="AA84">
        <v>4.25</v>
      </c>
      <c r="AB84" t="s">
        <v>1</v>
      </c>
      <c r="AC84">
        <v>4.5</v>
      </c>
    </row>
    <row r="85" spans="1:29">
      <c r="A85">
        <v>0.75</v>
      </c>
      <c r="B85">
        <v>0.75</v>
      </c>
      <c r="C85">
        <v>0.5</v>
      </c>
      <c r="S85">
        <v>0.625</v>
      </c>
      <c r="T85" t="s">
        <v>1</v>
      </c>
      <c r="AA85">
        <v>4.5</v>
      </c>
      <c r="AB85" t="s">
        <v>1</v>
      </c>
      <c r="AC85">
        <v>3.625</v>
      </c>
    </row>
    <row r="86" spans="1:29">
      <c r="A86">
        <v>1</v>
      </c>
      <c r="B86">
        <v>0.75</v>
      </c>
      <c r="C86">
        <v>0.75</v>
      </c>
      <c r="S86">
        <v>0.625</v>
      </c>
      <c r="T86" t="s">
        <v>1</v>
      </c>
      <c r="AA86">
        <v>5.25</v>
      </c>
      <c r="AB86" t="s">
        <v>1</v>
      </c>
      <c r="AC86">
        <v>5.375</v>
      </c>
    </row>
    <row r="87" spans="1:29">
      <c r="A87">
        <v>1</v>
      </c>
      <c r="B87">
        <v>0.25</v>
      </c>
      <c r="C87">
        <v>0.25</v>
      </c>
      <c r="S87">
        <v>0.125</v>
      </c>
      <c r="T87" t="s">
        <v>1</v>
      </c>
      <c r="AA87">
        <v>6</v>
      </c>
      <c r="AB87" t="s">
        <v>1</v>
      </c>
      <c r="AC87">
        <v>6.5</v>
      </c>
    </row>
    <row r="88" spans="1:29">
      <c r="A88">
        <v>1</v>
      </c>
      <c r="B88">
        <v>0</v>
      </c>
      <c r="C88">
        <v>0.75</v>
      </c>
      <c r="S88">
        <v>0.375</v>
      </c>
      <c r="T88" t="s">
        <v>1</v>
      </c>
      <c r="AA88">
        <v>5.25</v>
      </c>
      <c r="AB88" t="s">
        <v>1</v>
      </c>
      <c r="AC88">
        <v>5.625</v>
      </c>
    </row>
    <row r="89" spans="1:29">
      <c r="A89">
        <v>1</v>
      </c>
      <c r="B89">
        <v>0.75</v>
      </c>
      <c r="C89">
        <v>1</v>
      </c>
      <c r="S89">
        <v>0.75</v>
      </c>
      <c r="T89" t="s">
        <v>1</v>
      </c>
      <c r="AA89">
        <v>6.5</v>
      </c>
      <c r="AB89" t="s">
        <v>1</v>
      </c>
      <c r="AC89">
        <v>6.125</v>
      </c>
    </row>
    <row r="90" spans="1:29">
      <c r="A90">
        <v>1</v>
      </c>
      <c r="B90">
        <v>0.5</v>
      </c>
      <c r="C90">
        <v>0.75</v>
      </c>
      <c r="S90">
        <v>0.75</v>
      </c>
      <c r="T90" t="s">
        <v>1</v>
      </c>
      <c r="AA90">
        <v>6.25</v>
      </c>
      <c r="AB90" t="s">
        <v>1</v>
      </c>
      <c r="AC90">
        <v>5.875</v>
      </c>
    </row>
    <row r="91" spans="1:29">
      <c r="A91">
        <v>1</v>
      </c>
      <c r="B91">
        <v>0.75</v>
      </c>
      <c r="C91">
        <v>1</v>
      </c>
      <c r="S91">
        <v>0.75</v>
      </c>
      <c r="T91" t="s">
        <v>1</v>
      </c>
      <c r="AA91">
        <v>5.75</v>
      </c>
      <c r="AB91" t="s">
        <v>1</v>
      </c>
      <c r="AC91">
        <v>4.625</v>
      </c>
    </row>
    <row r="92" spans="1:29">
      <c r="A92">
        <v>1</v>
      </c>
      <c r="B92">
        <v>1</v>
      </c>
      <c r="C92">
        <v>0.5</v>
      </c>
      <c r="S92">
        <v>0.75</v>
      </c>
      <c r="T92" t="s">
        <v>1</v>
      </c>
      <c r="AA92">
        <v>5.75</v>
      </c>
      <c r="AB92" t="s">
        <v>1</v>
      </c>
      <c r="AC92">
        <v>5.375</v>
      </c>
    </row>
    <row r="93" spans="1:29">
      <c r="A93">
        <v>1</v>
      </c>
      <c r="B93">
        <v>0.25</v>
      </c>
      <c r="C93">
        <v>1</v>
      </c>
      <c r="S93">
        <v>0.625</v>
      </c>
      <c r="T93" t="s">
        <v>1</v>
      </c>
      <c r="AA93">
        <v>5.5</v>
      </c>
      <c r="AB93" t="s">
        <v>1</v>
      </c>
      <c r="AC93">
        <v>6.125</v>
      </c>
    </row>
    <row r="94" spans="1:29">
      <c r="A94">
        <v>0.75</v>
      </c>
      <c r="B94">
        <v>0.25</v>
      </c>
      <c r="C94">
        <v>1</v>
      </c>
      <c r="S94">
        <v>0.375</v>
      </c>
      <c r="T94" t="s">
        <v>1</v>
      </c>
      <c r="AA94">
        <v>4.5</v>
      </c>
      <c r="AB94" t="s">
        <v>1</v>
      </c>
      <c r="AC94">
        <v>5.125</v>
      </c>
    </row>
    <row r="95" spans="1:29">
      <c r="A95">
        <v>1</v>
      </c>
      <c r="B95">
        <v>1</v>
      </c>
      <c r="C95">
        <v>1</v>
      </c>
      <c r="S95">
        <v>1</v>
      </c>
      <c r="T95" t="s">
        <v>1</v>
      </c>
      <c r="AA95">
        <v>6.5</v>
      </c>
      <c r="AB95" t="s">
        <v>1</v>
      </c>
      <c r="AC95">
        <v>6.375</v>
      </c>
    </row>
    <row r="96" spans="1:29">
      <c r="A96">
        <v>1</v>
      </c>
      <c r="B96">
        <v>0.25</v>
      </c>
      <c r="C96">
        <v>0.75</v>
      </c>
      <c r="S96">
        <v>0.625</v>
      </c>
      <c r="T96" t="s">
        <v>1</v>
      </c>
      <c r="AA96">
        <v>5.75</v>
      </c>
      <c r="AB96" t="s">
        <v>1</v>
      </c>
      <c r="AC96">
        <v>6.125</v>
      </c>
    </row>
    <row r="97" spans="1:29">
      <c r="A97">
        <v>1</v>
      </c>
      <c r="B97">
        <v>0.5</v>
      </c>
      <c r="C97">
        <v>1</v>
      </c>
      <c r="S97">
        <v>0.25</v>
      </c>
      <c r="T97" t="s">
        <v>1</v>
      </c>
      <c r="AA97">
        <v>4.75</v>
      </c>
      <c r="AB97" t="s">
        <v>1</v>
      </c>
      <c r="AC97">
        <v>4</v>
      </c>
    </row>
    <row r="98" spans="1:29">
      <c r="A98">
        <v>1</v>
      </c>
      <c r="B98">
        <v>0.75</v>
      </c>
      <c r="C98">
        <v>0.75</v>
      </c>
      <c r="S98">
        <v>0.875</v>
      </c>
      <c r="T98" t="s">
        <v>1</v>
      </c>
      <c r="AA98">
        <v>5.25</v>
      </c>
      <c r="AB98" t="s">
        <v>1</v>
      </c>
      <c r="AC98">
        <v>4.625</v>
      </c>
    </row>
    <row r="99" spans="1:29">
      <c r="A99">
        <v>1</v>
      </c>
      <c r="B99">
        <v>0.25</v>
      </c>
      <c r="C99">
        <v>1</v>
      </c>
      <c r="S99">
        <v>0.25</v>
      </c>
      <c r="T99" t="s">
        <v>1</v>
      </c>
      <c r="AA99">
        <v>3.75</v>
      </c>
      <c r="AB99" t="s">
        <v>1</v>
      </c>
      <c r="AC99">
        <v>3.75</v>
      </c>
    </row>
    <row r="100" spans="1:29">
      <c r="A100">
        <v>1</v>
      </c>
      <c r="B100">
        <v>0.25</v>
      </c>
      <c r="C100">
        <v>1</v>
      </c>
      <c r="S100">
        <v>0.625</v>
      </c>
      <c r="T100" t="s">
        <v>1</v>
      </c>
      <c r="AA100">
        <v>6</v>
      </c>
      <c r="AB100" t="s">
        <v>1</v>
      </c>
      <c r="AC100">
        <v>6.5</v>
      </c>
    </row>
    <row r="101" spans="1:29">
      <c r="A101">
        <v>1</v>
      </c>
      <c r="B101">
        <v>0.25</v>
      </c>
      <c r="C101">
        <v>1</v>
      </c>
      <c r="S101">
        <v>0.5</v>
      </c>
      <c r="T101" t="s">
        <v>1</v>
      </c>
      <c r="AA101">
        <v>4.25</v>
      </c>
      <c r="AB101" t="s">
        <v>1</v>
      </c>
      <c r="AC101">
        <v>4.75</v>
      </c>
    </row>
    <row r="102" spans="1:29">
      <c r="A102">
        <v>0.75</v>
      </c>
      <c r="B102">
        <v>0.5</v>
      </c>
      <c r="C102">
        <v>0.75</v>
      </c>
      <c r="S102">
        <v>0.75</v>
      </c>
      <c r="T102" t="s">
        <v>1</v>
      </c>
      <c r="AA102">
        <v>4</v>
      </c>
      <c r="AB102" t="s">
        <v>1</v>
      </c>
      <c r="AC102">
        <v>4.25</v>
      </c>
    </row>
    <row r="103" spans="1:29">
      <c r="A103">
        <v>1</v>
      </c>
      <c r="B103">
        <v>0.25</v>
      </c>
      <c r="C103">
        <v>0.75</v>
      </c>
      <c r="S103">
        <v>0.625</v>
      </c>
      <c r="T103" t="s">
        <v>1</v>
      </c>
      <c r="AA103">
        <v>7</v>
      </c>
      <c r="AB103" t="s">
        <v>1</v>
      </c>
      <c r="AC103">
        <v>6.75</v>
      </c>
    </row>
    <row r="104" spans="1:29">
      <c r="A104">
        <v>1</v>
      </c>
      <c r="B104">
        <v>0.25</v>
      </c>
      <c r="C104">
        <v>1</v>
      </c>
      <c r="S104">
        <v>0.625</v>
      </c>
      <c r="T104" t="s">
        <v>1</v>
      </c>
      <c r="AA104">
        <v>4.75</v>
      </c>
      <c r="AB104" t="s">
        <v>1</v>
      </c>
      <c r="AC104">
        <v>5.5</v>
      </c>
    </row>
    <row r="105" spans="1:29">
      <c r="A105">
        <v>0.75</v>
      </c>
      <c r="B105">
        <v>0.25</v>
      </c>
      <c r="C105">
        <v>1</v>
      </c>
      <c r="S105">
        <v>0.625</v>
      </c>
      <c r="T105" t="s">
        <v>1</v>
      </c>
      <c r="AA105">
        <v>4</v>
      </c>
      <c r="AB105" t="s">
        <v>1</v>
      </c>
      <c r="AC105">
        <v>3.25</v>
      </c>
    </row>
    <row r="106" spans="1:29">
      <c r="A106">
        <v>1</v>
      </c>
      <c r="B106">
        <v>0.25</v>
      </c>
      <c r="C106">
        <v>1</v>
      </c>
      <c r="S106">
        <v>0.625</v>
      </c>
      <c r="T106" t="s">
        <v>1</v>
      </c>
      <c r="AA106">
        <v>6.75</v>
      </c>
      <c r="AB106" t="s">
        <v>1</v>
      </c>
      <c r="AC106">
        <v>6.25</v>
      </c>
    </row>
    <row r="107" spans="1:29">
      <c r="A107">
        <v>1</v>
      </c>
      <c r="B107">
        <v>0.25</v>
      </c>
      <c r="C107">
        <v>0.75</v>
      </c>
      <c r="S107">
        <v>0.375</v>
      </c>
      <c r="T107" t="s">
        <v>1</v>
      </c>
      <c r="AA107">
        <v>6</v>
      </c>
      <c r="AB107" t="s">
        <v>1</v>
      </c>
      <c r="AC107">
        <v>6.25</v>
      </c>
    </row>
    <row r="108" spans="1:29">
      <c r="A108">
        <v>1</v>
      </c>
      <c r="B108">
        <v>0.25</v>
      </c>
      <c r="C108">
        <v>0.75</v>
      </c>
      <c r="S108">
        <v>0.625</v>
      </c>
      <c r="T108" t="s">
        <v>1</v>
      </c>
      <c r="AA108">
        <v>6.5</v>
      </c>
      <c r="AB108" t="s">
        <v>1</v>
      </c>
      <c r="AC108">
        <v>6.625</v>
      </c>
    </row>
    <row r="109" spans="1:29">
      <c r="A109">
        <v>0.75</v>
      </c>
      <c r="B109">
        <v>0.5</v>
      </c>
      <c r="C109">
        <v>0.75</v>
      </c>
      <c r="S109">
        <v>0.375</v>
      </c>
      <c r="T109" t="s">
        <v>1</v>
      </c>
      <c r="AA109">
        <v>4.5</v>
      </c>
      <c r="AB109" t="s">
        <v>1</v>
      </c>
      <c r="AC109">
        <v>3.75</v>
      </c>
    </row>
    <row r="110" spans="1:29">
      <c r="A110">
        <v>1</v>
      </c>
      <c r="B110">
        <v>0.5</v>
      </c>
      <c r="C110">
        <v>0.75</v>
      </c>
      <c r="S110">
        <v>0.75</v>
      </c>
      <c r="T110" t="s">
        <v>1</v>
      </c>
      <c r="AA110">
        <v>5.5</v>
      </c>
      <c r="AB110" t="s">
        <v>1</v>
      </c>
      <c r="AC110">
        <v>5.125</v>
      </c>
    </row>
    <row r="111" spans="1:29">
      <c r="A111">
        <v>1</v>
      </c>
      <c r="B111">
        <v>0.5</v>
      </c>
      <c r="C111">
        <v>1</v>
      </c>
      <c r="S111">
        <v>0.75</v>
      </c>
      <c r="T111" t="s">
        <v>1</v>
      </c>
      <c r="AA111">
        <v>4.25</v>
      </c>
      <c r="AB111" t="s">
        <v>1</v>
      </c>
      <c r="AC111">
        <v>4.125</v>
      </c>
    </row>
    <row r="112" spans="1:29">
      <c r="A112">
        <v>1</v>
      </c>
      <c r="B112">
        <v>1</v>
      </c>
      <c r="C112">
        <v>1</v>
      </c>
      <c r="S112">
        <v>1</v>
      </c>
      <c r="T112" t="s">
        <v>1</v>
      </c>
      <c r="AA112">
        <v>5.5</v>
      </c>
      <c r="AB112" t="s">
        <v>1</v>
      </c>
      <c r="AC112">
        <v>4.75</v>
      </c>
    </row>
    <row r="113" spans="1:29">
      <c r="A113">
        <v>1</v>
      </c>
      <c r="B113">
        <v>0.25</v>
      </c>
      <c r="C113">
        <v>1</v>
      </c>
      <c r="S113">
        <v>0.375</v>
      </c>
      <c r="T113" t="s">
        <v>1</v>
      </c>
      <c r="AA113">
        <v>2.25</v>
      </c>
      <c r="AB113" t="s">
        <v>1</v>
      </c>
      <c r="AC113">
        <v>3.25</v>
      </c>
    </row>
    <row r="114" spans="1:29">
      <c r="A114">
        <v>1</v>
      </c>
      <c r="B114">
        <v>0.75</v>
      </c>
      <c r="C114">
        <v>1</v>
      </c>
      <c r="S114">
        <v>0.75</v>
      </c>
      <c r="T114" t="s">
        <v>1</v>
      </c>
      <c r="AA114">
        <v>6.75</v>
      </c>
      <c r="AB114" t="s">
        <v>1</v>
      </c>
      <c r="AC114">
        <v>6.75</v>
      </c>
    </row>
    <row r="115" spans="1:29">
      <c r="A115">
        <v>0.75</v>
      </c>
      <c r="B115">
        <v>1</v>
      </c>
      <c r="C115">
        <v>1</v>
      </c>
      <c r="S115">
        <v>1</v>
      </c>
      <c r="T115" t="s">
        <v>1</v>
      </c>
      <c r="AA115">
        <v>7</v>
      </c>
      <c r="AB115" t="s">
        <v>1</v>
      </c>
      <c r="AC115">
        <v>6.5</v>
      </c>
    </row>
    <row r="116" spans="1:29">
      <c r="A116">
        <v>0.75</v>
      </c>
      <c r="B116">
        <v>1</v>
      </c>
      <c r="C116">
        <v>1</v>
      </c>
      <c r="S116">
        <v>1</v>
      </c>
      <c r="T116" t="s">
        <v>1</v>
      </c>
      <c r="AA116">
        <v>4</v>
      </c>
      <c r="AB116" t="s">
        <v>1</v>
      </c>
      <c r="AC116">
        <v>5.25</v>
      </c>
    </row>
    <row r="117" spans="1:29">
      <c r="A117">
        <v>1</v>
      </c>
      <c r="B117">
        <v>0.25</v>
      </c>
      <c r="C117">
        <v>0</v>
      </c>
      <c r="S117">
        <v>0.125</v>
      </c>
      <c r="T117" t="s">
        <v>1</v>
      </c>
      <c r="AA117">
        <v>4</v>
      </c>
      <c r="AB117" t="s">
        <v>1</v>
      </c>
      <c r="AC117">
        <v>4.625</v>
      </c>
    </row>
    <row r="118" spans="1:29">
      <c r="A118">
        <v>1</v>
      </c>
      <c r="B118">
        <v>0.75</v>
      </c>
      <c r="C118">
        <v>1</v>
      </c>
      <c r="S118">
        <v>0.75</v>
      </c>
      <c r="T118" t="s">
        <v>1</v>
      </c>
      <c r="AA118">
        <v>4.5</v>
      </c>
      <c r="AB118" t="s">
        <v>1</v>
      </c>
      <c r="AC118">
        <v>4.625</v>
      </c>
    </row>
    <row r="119" spans="1:29">
      <c r="A119">
        <v>1</v>
      </c>
      <c r="B119">
        <v>0.5</v>
      </c>
      <c r="C119">
        <v>1</v>
      </c>
      <c r="S119">
        <v>0.25</v>
      </c>
      <c r="T119" t="s">
        <v>1</v>
      </c>
      <c r="AA119">
        <v>4.25</v>
      </c>
      <c r="AB119" t="s">
        <v>1</v>
      </c>
      <c r="AC119">
        <v>3.375</v>
      </c>
    </row>
    <row r="120" spans="1:29">
      <c r="A120">
        <v>0.75</v>
      </c>
      <c r="B120">
        <v>1</v>
      </c>
      <c r="C120">
        <v>1</v>
      </c>
      <c r="S120">
        <v>0.75</v>
      </c>
      <c r="T120" t="s">
        <v>1</v>
      </c>
      <c r="AA120">
        <v>4</v>
      </c>
      <c r="AB120" t="s">
        <v>1</v>
      </c>
      <c r="AC120">
        <v>4.625</v>
      </c>
    </row>
    <row r="121" spans="1:29">
      <c r="A121">
        <v>1</v>
      </c>
      <c r="B121">
        <v>0.25</v>
      </c>
      <c r="C121">
        <v>1</v>
      </c>
      <c r="S121">
        <v>0.25</v>
      </c>
      <c r="T121" t="s">
        <v>1</v>
      </c>
      <c r="AA121">
        <v>5</v>
      </c>
      <c r="AB121" t="s">
        <v>1</v>
      </c>
      <c r="AC121">
        <v>5.25</v>
      </c>
    </row>
    <row r="122" spans="1:29">
      <c r="A122">
        <v>1</v>
      </c>
      <c r="B122">
        <v>0.25</v>
      </c>
      <c r="C122">
        <v>0.75</v>
      </c>
      <c r="S122">
        <v>0.375</v>
      </c>
      <c r="T122" t="s">
        <v>1</v>
      </c>
      <c r="AA122">
        <v>5</v>
      </c>
      <c r="AB122" t="s">
        <v>1</v>
      </c>
      <c r="AC122">
        <v>5</v>
      </c>
    </row>
    <row r="123" spans="1:29">
      <c r="A123">
        <v>1</v>
      </c>
      <c r="B123">
        <v>0.25</v>
      </c>
      <c r="C123">
        <v>1</v>
      </c>
      <c r="S123">
        <v>0.5</v>
      </c>
      <c r="T123" t="s">
        <v>1</v>
      </c>
      <c r="AA123">
        <v>4</v>
      </c>
      <c r="AB123" t="s">
        <v>1</v>
      </c>
      <c r="AC123">
        <v>3.125</v>
      </c>
    </row>
    <row r="124" spans="1:29">
      <c r="A124">
        <v>1</v>
      </c>
      <c r="B124">
        <v>0.25</v>
      </c>
      <c r="C124">
        <v>1</v>
      </c>
      <c r="S124">
        <v>0.375</v>
      </c>
      <c r="T124" t="s">
        <v>1</v>
      </c>
      <c r="AA124">
        <v>5.75</v>
      </c>
      <c r="AB124" t="s">
        <v>1</v>
      </c>
      <c r="AC124">
        <v>6.125</v>
      </c>
    </row>
    <row r="125" spans="1:29">
      <c r="A125">
        <v>1</v>
      </c>
      <c r="B125">
        <v>0.25</v>
      </c>
      <c r="C125">
        <v>0.75</v>
      </c>
      <c r="S125">
        <v>0.5</v>
      </c>
      <c r="T125" t="s">
        <v>1</v>
      </c>
      <c r="AA125">
        <v>5</v>
      </c>
      <c r="AB125" t="s">
        <v>1</v>
      </c>
      <c r="AC125">
        <v>4.75</v>
      </c>
    </row>
    <row r="126" spans="1:29">
      <c r="A126">
        <v>1</v>
      </c>
      <c r="B126">
        <v>0.25</v>
      </c>
      <c r="C126">
        <v>1</v>
      </c>
      <c r="S126">
        <v>0.625</v>
      </c>
      <c r="T126" t="s">
        <v>1</v>
      </c>
      <c r="AA126">
        <v>5</v>
      </c>
      <c r="AB126" t="s">
        <v>1</v>
      </c>
      <c r="AC126">
        <v>5</v>
      </c>
    </row>
    <row r="127" spans="1:29">
      <c r="A127">
        <v>1</v>
      </c>
      <c r="B127">
        <v>0.25</v>
      </c>
      <c r="C127">
        <v>0.5</v>
      </c>
      <c r="S127">
        <v>0.25</v>
      </c>
      <c r="T127" t="s">
        <v>1</v>
      </c>
      <c r="AA127">
        <v>6</v>
      </c>
      <c r="AB127" t="s">
        <v>1</v>
      </c>
      <c r="AC127">
        <v>5.5</v>
      </c>
    </row>
    <row r="128" spans="1:29">
      <c r="A128">
        <v>0.75</v>
      </c>
      <c r="B128">
        <v>0.25</v>
      </c>
      <c r="C128">
        <v>0.75</v>
      </c>
      <c r="S128">
        <v>0.625</v>
      </c>
      <c r="T128" t="s">
        <v>1</v>
      </c>
      <c r="AA128">
        <v>5.25</v>
      </c>
      <c r="AB128" t="s">
        <v>1</v>
      </c>
      <c r="AC128">
        <v>4.625</v>
      </c>
    </row>
    <row r="129" spans="1:29">
      <c r="A129">
        <v>1</v>
      </c>
      <c r="B129">
        <v>0.5</v>
      </c>
      <c r="C129">
        <v>0.75</v>
      </c>
      <c r="S129">
        <v>0.625</v>
      </c>
      <c r="T129" t="s">
        <v>1</v>
      </c>
      <c r="AA129">
        <v>3</v>
      </c>
      <c r="AB129" t="s">
        <v>1</v>
      </c>
      <c r="AC129">
        <v>3.75</v>
      </c>
    </row>
    <row r="130" spans="1:29">
      <c r="A130">
        <v>1</v>
      </c>
      <c r="B130">
        <v>0.25</v>
      </c>
      <c r="C130">
        <v>1</v>
      </c>
      <c r="S130">
        <v>0.5</v>
      </c>
      <c r="T130" t="s">
        <v>1</v>
      </c>
      <c r="AA130">
        <v>5.75</v>
      </c>
      <c r="AB130" t="s">
        <v>1</v>
      </c>
      <c r="AC130">
        <v>6.375</v>
      </c>
    </row>
    <row r="131" spans="1:29">
      <c r="A131">
        <v>1</v>
      </c>
      <c r="B131">
        <v>0.25</v>
      </c>
      <c r="C131">
        <v>1</v>
      </c>
      <c r="S131">
        <v>0.5</v>
      </c>
      <c r="T131" t="s">
        <v>1</v>
      </c>
      <c r="AA131">
        <v>6.75</v>
      </c>
      <c r="AB131" t="s">
        <v>1</v>
      </c>
      <c r="AC131">
        <v>6.125</v>
      </c>
    </row>
    <row r="132" spans="1:29">
      <c r="A132">
        <v>0.75</v>
      </c>
      <c r="B132">
        <v>0.75</v>
      </c>
      <c r="C132">
        <v>1</v>
      </c>
      <c r="S132">
        <v>0.875</v>
      </c>
      <c r="T132" t="s">
        <v>1</v>
      </c>
      <c r="AA132">
        <v>6.25</v>
      </c>
      <c r="AB132" t="s">
        <v>1</v>
      </c>
      <c r="AC132">
        <v>6.125</v>
      </c>
    </row>
    <row r="133" spans="1:29">
      <c r="A133">
        <v>1</v>
      </c>
      <c r="B133">
        <v>0.25</v>
      </c>
      <c r="C133">
        <v>1</v>
      </c>
      <c r="S133">
        <v>0.375</v>
      </c>
      <c r="T133" t="s">
        <v>1</v>
      </c>
      <c r="AA133">
        <v>4.75</v>
      </c>
      <c r="AB133" t="s">
        <v>1</v>
      </c>
      <c r="AC133">
        <v>4.75</v>
      </c>
    </row>
    <row r="134" spans="1:29">
      <c r="A134">
        <v>1</v>
      </c>
      <c r="B134">
        <v>0.25</v>
      </c>
      <c r="C134">
        <v>1</v>
      </c>
      <c r="S134">
        <v>0.375</v>
      </c>
      <c r="T134" t="s">
        <v>1</v>
      </c>
      <c r="AA134">
        <v>4.25</v>
      </c>
      <c r="AB134" t="s">
        <v>1</v>
      </c>
      <c r="AC134">
        <v>5.125</v>
      </c>
    </row>
    <row r="135" spans="1:29">
      <c r="A135">
        <v>1</v>
      </c>
      <c r="B135">
        <v>0.75</v>
      </c>
      <c r="C135">
        <v>0.75</v>
      </c>
      <c r="S135">
        <v>0.625</v>
      </c>
      <c r="T135" t="s">
        <v>1</v>
      </c>
      <c r="AA135">
        <v>4.75</v>
      </c>
      <c r="AB135" t="s">
        <v>1</v>
      </c>
      <c r="AC135">
        <v>4.75</v>
      </c>
    </row>
    <row r="136" spans="1:29">
      <c r="A136">
        <v>1</v>
      </c>
      <c r="B136">
        <v>0.25</v>
      </c>
      <c r="C136">
        <v>1</v>
      </c>
      <c r="S136">
        <v>0.5</v>
      </c>
      <c r="T136" t="s">
        <v>1</v>
      </c>
      <c r="AA136">
        <v>5.25</v>
      </c>
      <c r="AB136" t="s">
        <v>1</v>
      </c>
      <c r="AC136">
        <v>5.625</v>
      </c>
    </row>
    <row r="137" spans="1:29">
      <c r="A137">
        <v>1</v>
      </c>
      <c r="B137">
        <v>0.25</v>
      </c>
      <c r="C137">
        <v>0.75</v>
      </c>
      <c r="S137">
        <v>0.5</v>
      </c>
      <c r="T137" t="s">
        <v>1</v>
      </c>
      <c r="AA137">
        <v>5.25</v>
      </c>
      <c r="AB137" t="s">
        <v>1</v>
      </c>
      <c r="AC137">
        <v>5.125</v>
      </c>
    </row>
    <row r="138" spans="1:29">
      <c r="A138">
        <v>0.25</v>
      </c>
      <c r="B138">
        <v>0.25</v>
      </c>
      <c r="C138">
        <v>0.75</v>
      </c>
      <c r="S138">
        <v>0.5</v>
      </c>
      <c r="T138" t="s">
        <v>1</v>
      </c>
      <c r="AA138">
        <v>4.25</v>
      </c>
      <c r="AB138" t="s">
        <v>1</v>
      </c>
      <c r="AC138">
        <v>4.375</v>
      </c>
    </row>
    <row r="139" spans="1:29">
      <c r="A139">
        <v>1</v>
      </c>
      <c r="B139">
        <v>0.75</v>
      </c>
      <c r="C139">
        <v>0.75</v>
      </c>
      <c r="S139">
        <v>0.875</v>
      </c>
      <c r="T139" t="s">
        <v>1</v>
      </c>
      <c r="AA139">
        <v>6</v>
      </c>
      <c r="AB139" t="s">
        <v>1</v>
      </c>
      <c r="AC139">
        <v>5.5</v>
      </c>
    </row>
    <row r="140" spans="1:29">
      <c r="A140">
        <v>1</v>
      </c>
      <c r="B140">
        <v>0.5</v>
      </c>
      <c r="C140">
        <v>1</v>
      </c>
      <c r="S140">
        <v>0.75</v>
      </c>
      <c r="T140" t="s">
        <v>1</v>
      </c>
      <c r="AA140">
        <v>4.5</v>
      </c>
      <c r="AB140" t="s">
        <v>1</v>
      </c>
      <c r="AC140">
        <v>4.375</v>
      </c>
    </row>
    <row r="141" spans="1:29">
      <c r="A141">
        <v>1</v>
      </c>
      <c r="B141">
        <v>0.25</v>
      </c>
      <c r="C141">
        <v>1</v>
      </c>
      <c r="S141">
        <v>0.5</v>
      </c>
      <c r="T141" t="s">
        <v>1</v>
      </c>
      <c r="AA141">
        <v>4.25</v>
      </c>
      <c r="AB141" t="s">
        <v>1</v>
      </c>
      <c r="AC141">
        <v>4.875</v>
      </c>
    </row>
    <row r="142" spans="1:29">
      <c r="A142">
        <v>0.75</v>
      </c>
      <c r="B142">
        <v>0.5</v>
      </c>
      <c r="C142">
        <v>0.75</v>
      </c>
      <c r="S142">
        <v>0.75</v>
      </c>
      <c r="T142" t="s">
        <v>1</v>
      </c>
      <c r="AA142">
        <v>5.25</v>
      </c>
      <c r="AB142" t="s">
        <v>1</v>
      </c>
      <c r="AC142">
        <v>4.5</v>
      </c>
    </row>
    <row r="143" spans="1:29">
      <c r="A143">
        <v>1</v>
      </c>
      <c r="B143">
        <v>0.75</v>
      </c>
      <c r="C143">
        <v>1</v>
      </c>
      <c r="S143">
        <v>0.875</v>
      </c>
      <c r="T143" t="s">
        <v>1</v>
      </c>
      <c r="AA143">
        <v>5.5</v>
      </c>
      <c r="AB143" t="s">
        <v>1</v>
      </c>
      <c r="AC143">
        <v>4.75</v>
      </c>
    </row>
    <row r="144" spans="1:29">
      <c r="A144">
        <v>0.75</v>
      </c>
      <c r="B144">
        <v>1</v>
      </c>
      <c r="C144">
        <v>0.75</v>
      </c>
      <c r="S144">
        <v>1</v>
      </c>
      <c r="T144" t="s">
        <v>1</v>
      </c>
      <c r="AA144">
        <v>6</v>
      </c>
      <c r="AB144" t="s">
        <v>1</v>
      </c>
      <c r="AC144">
        <v>6</v>
      </c>
    </row>
    <row r="145" spans="1:29">
      <c r="A145">
        <v>1</v>
      </c>
      <c r="B145">
        <v>0.75</v>
      </c>
      <c r="C145">
        <v>0.75</v>
      </c>
      <c r="S145">
        <v>0.875</v>
      </c>
      <c r="T145" t="s">
        <v>1</v>
      </c>
      <c r="AA145">
        <v>4</v>
      </c>
      <c r="AB145" t="s">
        <v>1</v>
      </c>
      <c r="AC145">
        <v>3.75</v>
      </c>
    </row>
    <row r="146" spans="1:29">
      <c r="A146">
        <v>1</v>
      </c>
      <c r="B146">
        <v>0.25</v>
      </c>
      <c r="C146">
        <v>0.75</v>
      </c>
      <c r="S146">
        <v>0.375</v>
      </c>
      <c r="T146" t="s">
        <v>1</v>
      </c>
      <c r="AA146">
        <v>6.5</v>
      </c>
      <c r="AB146" t="s">
        <v>1</v>
      </c>
      <c r="AC146">
        <v>4.875</v>
      </c>
    </row>
    <row r="147" spans="1:29">
      <c r="A147">
        <v>1</v>
      </c>
      <c r="B147">
        <v>0.25</v>
      </c>
      <c r="C147">
        <v>0.5</v>
      </c>
      <c r="S147">
        <v>0.5</v>
      </c>
      <c r="T147" t="s">
        <v>1</v>
      </c>
      <c r="AA147">
        <v>4</v>
      </c>
      <c r="AB147" t="s">
        <v>1</v>
      </c>
      <c r="AC147">
        <v>5.25</v>
      </c>
    </row>
    <row r="148" spans="1:29">
      <c r="A148">
        <v>1</v>
      </c>
      <c r="B148">
        <v>1</v>
      </c>
      <c r="C148">
        <v>1</v>
      </c>
      <c r="S148">
        <v>0.75</v>
      </c>
      <c r="T148" t="s">
        <v>1</v>
      </c>
      <c r="AA148">
        <v>5.25</v>
      </c>
      <c r="AB148" t="s">
        <v>1</v>
      </c>
      <c r="AC148">
        <v>4.375</v>
      </c>
    </row>
    <row r="149" spans="1:29">
      <c r="A149">
        <v>1</v>
      </c>
      <c r="B149">
        <v>0.5</v>
      </c>
      <c r="C149">
        <v>0.75</v>
      </c>
      <c r="S149">
        <v>0.5</v>
      </c>
      <c r="T149" t="s">
        <v>1</v>
      </c>
      <c r="AA149">
        <v>5.5</v>
      </c>
      <c r="AB149" t="s">
        <v>1</v>
      </c>
      <c r="AC149">
        <v>6</v>
      </c>
    </row>
    <row r="150" spans="1:29">
      <c r="A150">
        <v>1</v>
      </c>
      <c r="B150">
        <v>0.5</v>
      </c>
      <c r="C150">
        <v>0.75</v>
      </c>
      <c r="S150">
        <v>0.75</v>
      </c>
      <c r="T150" t="s">
        <v>1</v>
      </c>
      <c r="AA150">
        <v>6</v>
      </c>
      <c r="AB150" t="s">
        <v>1</v>
      </c>
      <c r="AC150">
        <v>5.625</v>
      </c>
    </row>
    <row r="151" spans="1:29">
      <c r="A151">
        <v>1</v>
      </c>
      <c r="B151">
        <v>1</v>
      </c>
      <c r="C151">
        <v>1</v>
      </c>
      <c r="S151">
        <v>1</v>
      </c>
      <c r="T151" t="s">
        <v>1</v>
      </c>
      <c r="AA151">
        <v>6.25</v>
      </c>
      <c r="AB151" t="s">
        <v>1</v>
      </c>
      <c r="AC151">
        <v>4.75</v>
      </c>
    </row>
    <row r="152" spans="1:29">
      <c r="S152">
        <v>0.875</v>
      </c>
      <c r="T152" t="s">
        <v>2</v>
      </c>
      <c r="AA152">
        <v>2.75</v>
      </c>
      <c r="AB152" t="s">
        <v>2</v>
      </c>
      <c r="AC152">
        <v>3.25</v>
      </c>
    </row>
    <row r="153" spans="1:29">
      <c r="S153">
        <v>0.625</v>
      </c>
      <c r="T153" t="s">
        <v>2</v>
      </c>
      <c r="AA153">
        <v>5.75</v>
      </c>
      <c r="AB153" t="s">
        <v>2</v>
      </c>
      <c r="AC153">
        <v>5.375</v>
      </c>
    </row>
    <row r="154" spans="1:29">
      <c r="S154">
        <v>0.625</v>
      </c>
      <c r="T154" t="s">
        <v>2</v>
      </c>
      <c r="AA154">
        <v>4.5</v>
      </c>
      <c r="AB154" t="s">
        <v>2</v>
      </c>
      <c r="AC154">
        <v>4.125</v>
      </c>
    </row>
    <row r="155" spans="1:29">
      <c r="S155">
        <v>0.75</v>
      </c>
      <c r="T155" t="s">
        <v>2</v>
      </c>
      <c r="AA155">
        <v>7</v>
      </c>
      <c r="AB155" t="s">
        <v>2</v>
      </c>
      <c r="AC155">
        <v>7</v>
      </c>
    </row>
    <row r="156" spans="1:29">
      <c r="S156">
        <v>0.875</v>
      </c>
      <c r="T156" t="s">
        <v>2</v>
      </c>
      <c r="AA156">
        <v>3.75</v>
      </c>
      <c r="AB156" t="s">
        <v>2</v>
      </c>
      <c r="AC156">
        <v>4.375</v>
      </c>
    </row>
    <row r="157" spans="1:29">
      <c r="S157">
        <v>0.875</v>
      </c>
      <c r="T157" t="s">
        <v>2</v>
      </c>
      <c r="AA157">
        <v>5.25</v>
      </c>
      <c r="AB157" t="s">
        <v>2</v>
      </c>
      <c r="AC157">
        <v>5</v>
      </c>
    </row>
    <row r="158" spans="1:29">
      <c r="S158">
        <v>0.875</v>
      </c>
      <c r="T158" t="s">
        <v>2</v>
      </c>
      <c r="AA158">
        <v>5.5</v>
      </c>
      <c r="AB158" t="s">
        <v>2</v>
      </c>
      <c r="AC158">
        <v>5.5</v>
      </c>
    </row>
    <row r="159" spans="1:29">
      <c r="S159">
        <v>0.75</v>
      </c>
      <c r="T159" t="s">
        <v>2</v>
      </c>
      <c r="AA159">
        <v>5</v>
      </c>
      <c r="AB159" t="s">
        <v>2</v>
      </c>
      <c r="AC159">
        <v>5</v>
      </c>
    </row>
    <row r="160" spans="1:29">
      <c r="S160">
        <v>0.75</v>
      </c>
      <c r="T160" t="s">
        <v>2</v>
      </c>
      <c r="AA160">
        <v>2.75</v>
      </c>
      <c r="AB160" t="s">
        <v>2</v>
      </c>
      <c r="AC160">
        <v>3.25</v>
      </c>
    </row>
    <row r="161" spans="19:29">
      <c r="S161">
        <v>0.875</v>
      </c>
      <c r="T161" t="s">
        <v>2</v>
      </c>
      <c r="AA161">
        <v>5.75</v>
      </c>
      <c r="AB161" t="s">
        <v>2</v>
      </c>
      <c r="AC161">
        <v>5.625</v>
      </c>
    </row>
    <row r="162" spans="19:29">
      <c r="S162">
        <v>0.625</v>
      </c>
      <c r="T162" t="s">
        <v>2</v>
      </c>
      <c r="AA162">
        <v>5.25</v>
      </c>
      <c r="AB162" t="s">
        <v>2</v>
      </c>
      <c r="AC162">
        <v>5.125</v>
      </c>
    </row>
    <row r="163" spans="19:29">
      <c r="S163">
        <v>0.75</v>
      </c>
      <c r="T163" t="s">
        <v>2</v>
      </c>
      <c r="AA163">
        <v>6</v>
      </c>
      <c r="AB163" t="s">
        <v>2</v>
      </c>
      <c r="AC163">
        <v>5.5</v>
      </c>
    </row>
    <row r="164" spans="19:29">
      <c r="S164">
        <v>1</v>
      </c>
      <c r="T164" t="s">
        <v>2</v>
      </c>
      <c r="AA164">
        <v>6</v>
      </c>
      <c r="AB164" t="s">
        <v>2</v>
      </c>
      <c r="AC164">
        <v>5.875</v>
      </c>
    </row>
    <row r="165" spans="19:29">
      <c r="S165">
        <v>0.875</v>
      </c>
      <c r="T165" t="s">
        <v>2</v>
      </c>
      <c r="AA165">
        <v>6.5</v>
      </c>
      <c r="AB165" t="s">
        <v>2</v>
      </c>
      <c r="AC165">
        <v>6.375</v>
      </c>
    </row>
    <row r="166" spans="19:29">
      <c r="S166">
        <v>1</v>
      </c>
      <c r="T166" t="s">
        <v>2</v>
      </c>
      <c r="AA166">
        <v>5.25</v>
      </c>
      <c r="AB166" t="s">
        <v>2</v>
      </c>
      <c r="AC166">
        <v>5.625</v>
      </c>
    </row>
    <row r="167" spans="19:29">
      <c r="S167">
        <v>0.75</v>
      </c>
      <c r="T167" t="s">
        <v>2</v>
      </c>
      <c r="AA167">
        <v>7</v>
      </c>
      <c r="AB167" t="s">
        <v>2</v>
      </c>
      <c r="AC167">
        <v>6.625</v>
      </c>
    </row>
    <row r="168" spans="19:29">
      <c r="S168">
        <v>1</v>
      </c>
      <c r="T168" t="s">
        <v>2</v>
      </c>
      <c r="AA168">
        <v>7</v>
      </c>
      <c r="AB168" t="s">
        <v>2</v>
      </c>
      <c r="AC168">
        <v>6.25</v>
      </c>
    </row>
    <row r="169" spans="19:29">
      <c r="S169">
        <v>0.75</v>
      </c>
      <c r="T169" t="s">
        <v>2</v>
      </c>
      <c r="AA169">
        <v>4</v>
      </c>
      <c r="AB169" t="s">
        <v>2</v>
      </c>
      <c r="AC169">
        <v>3.625</v>
      </c>
    </row>
    <row r="170" spans="19:29">
      <c r="S170">
        <v>1</v>
      </c>
      <c r="T170" t="s">
        <v>2</v>
      </c>
      <c r="AA170">
        <v>6.75</v>
      </c>
      <c r="AB170" t="s">
        <v>2</v>
      </c>
      <c r="AC170">
        <v>6.75</v>
      </c>
    </row>
    <row r="171" spans="19:29">
      <c r="S171">
        <v>0.875</v>
      </c>
      <c r="T171" t="s">
        <v>2</v>
      </c>
      <c r="AA171">
        <v>5.5</v>
      </c>
      <c r="AB171" t="s">
        <v>2</v>
      </c>
      <c r="AC171">
        <v>5.75</v>
      </c>
    </row>
    <row r="172" spans="19:29">
      <c r="S172">
        <v>0.875</v>
      </c>
      <c r="T172" t="s">
        <v>2</v>
      </c>
      <c r="AA172">
        <v>4</v>
      </c>
      <c r="AB172" t="s">
        <v>2</v>
      </c>
      <c r="AC172">
        <v>4.125</v>
      </c>
    </row>
    <row r="173" spans="19:29">
      <c r="S173">
        <v>0.875</v>
      </c>
      <c r="T173" t="s">
        <v>2</v>
      </c>
      <c r="AA173">
        <v>5.75</v>
      </c>
      <c r="AB173" t="s">
        <v>2</v>
      </c>
      <c r="AC173">
        <v>5.25</v>
      </c>
    </row>
    <row r="174" spans="19:29">
      <c r="S174">
        <v>0.75</v>
      </c>
      <c r="T174" t="s">
        <v>2</v>
      </c>
      <c r="AA174">
        <v>4.5</v>
      </c>
      <c r="AB174" t="s">
        <v>2</v>
      </c>
      <c r="AC174">
        <v>5.25</v>
      </c>
    </row>
    <row r="175" spans="19:29">
      <c r="S175">
        <v>1</v>
      </c>
      <c r="T175" t="s">
        <v>2</v>
      </c>
      <c r="AA175">
        <v>7</v>
      </c>
      <c r="AB175" t="s">
        <v>2</v>
      </c>
      <c r="AC175">
        <v>6.5</v>
      </c>
    </row>
    <row r="176" spans="19:29">
      <c r="S176">
        <v>1</v>
      </c>
      <c r="T176" t="s">
        <v>2</v>
      </c>
      <c r="AA176">
        <v>4.5</v>
      </c>
      <c r="AB176" t="s">
        <v>2</v>
      </c>
      <c r="AC176">
        <v>4.375</v>
      </c>
    </row>
    <row r="177" spans="19:29">
      <c r="S177">
        <v>0.75</v>
      </c>
      <c r="T177" t="s">
        <v>2</v>
      </c>
      <c r="AA177">
        <v>6.5</v>
      </c>
      <c r="AB177" t="s">
        <v>2</v>
      </c>
      <c r="AC177">
        <v>6.375</v>
      </c>
    </row>
    <row r="178" spans="19:29">
      <c r="S178">
        <v>0.875</v>
      </c>
      <c r="T178" t="s">
        <v>2</v>
      </c>
      <c r="AA178">
        <v>7</v>
      </c>
      <c r="AB178" t="s">
        <v>2</v>
      </c>
      <c r="AC178">
        <v>7</v>
      </c>
    </row>
    <row r="179" spans="19:29">
      <c r="S179">
        <v>1</v>
      </c>
      <c r="T179" t="s">
        <v>2</v>
      </c>
      <c r="AA179">
        <v>6.25</v>
      </c>
      <c r="AB179" t="s">
        <v>2</v>
      </c>
      <c r="AC179">
        <v>6.5</v>
      </c>
    </row>
    <row r="180" spans="19:29">
      <c r="S180">
        <v>0.875</v>
      </c>
      <c r="T180" t="s">
        <v>2</v>
      </c>
      <c r="AA180">
        <v>3.5</v>
      </c>
      <c r="AB180" t="s">
        <v>2</v>
      </c>
      <c r="AC180">
        <v>3.625</v>
      </c>
    </row>
    <row r="181" spans="19:29">
      <c r="S181">
        <v>1</v>
      </c>
      <c r="T181" t="s">
        <v>2</v>
      </c>
      <c r="AA181">
        <v>6.25</v>
      </c>
      <c r="AB181" t="s">
        <v>2</v>
      </c>
      <c r="AC181">
        <v>6.5</v>
      </c>
    </row>
    <row r="182" spans="19:29">
      <c r="S182">
        <v>0.875</v>
      </c>
      <c r="T182" t="s">
        <v>2</v>
      </c>
      <c r="AA182">
        <v>6</v>
      </c>
      <c r="AB182" t="s">
        <v>2</v>
      </c>
      <c r="AC182">
        <v>6.125</v>
      </c>
    </row>
    <row r="183" spans="19:29">
      <c r="S183">
        <v>0.875</v>
      </c>
      <c r="T183" t="s">
        <v>2</v>
      </c>
      <c r="AA183">
        <v>6.5</v>
      </c>
      <c r="AB183" t="s">
        <v>2</v>
      </c>
      <c r="AC183">
        <v>6</v>
      </c>
    </row>
    <row r="184" spans="19:29">
      <c r="S184">
        <v>0.875</v>
      </c>
      <c r="T184" t="s">
        <v>2</v>
      </c>
      <c r="AA184">
        <v>4.25</v>
      </c>
      <c r="AB184" t="s">
        <v>2</v>
      </c>
      <c r="AC184">
        <v>4.25</v>
      </c>
    </row>
    <row r="185" spans="19:29">
      <c r="S185">
        <v>0.75</v>
      </c>
      <c r="T185" t="s">
        <v>2</v>
      </c>
      <c r="AA185">
        <v>5</v>
      </c>
      <c r="AB185" t="s">
        <v>2</v>
      </c>
      <c r="AC185">
        <v>5.125</v>
      </c>
    </row>
    <row r="186" spans="19:29">
      <c r="S186">
        <v>1</v>
      </c>
      <c r="T186" t="s">
        <v>2</v>
      </c>
      <c r="AA186">
        <v>4</v>
      </c>
      <c r="AB186" t="s">
        <v>2</v>
      </c>
      <c r="AC186">
        <v>4.375</v>
      </c>
    </row>
    <row r="187" spans="19:29">
      <c r="S187">
        <v>1</v>
      </c>
      <c r="T187" t="s">
        <v>2</v>
      </c>
      <c r="AA187">
        <v>5.5</v>
      </c>
      <c r="AB187" t="s">
        <v>2</v>
      </c>
      <c r="AC187">
        <v>5.625</v>
      </c>
    </row>
    <row r="188" spans="19:29">
      <c r="S188">
        <v>0.875</v>
      </c>
      <c r="T188" t="s">
        <v>2</v>
      </c>
      <c r="AA188">
        <v>3.75</v>
      </c>
      <c r="AB188" t="s">
        <v>2</v>
      </c>
      <c r="AC188">
        <v>4.25</v>
      </c>
    </row>
    <row r="189" spans="19:29">
      <c r="S189">
        <v>1</v>
      </c>
      <c r="T189" t="s">
        <v>2</v>
      </c>
      <c r="AA189">
        <v>6.75</v>
      </c>
      <c r="AB189" t="s">
        <v>2</v>
      </c>
      <c r="AC189">
        <v>6.75</v>
      </c>
    </row>
    <row r="190" spans="19:29">
      <c r="S190">
        <v>0.875</v>
      </c>
      <c r="T190" t="s">
        <v>2</v>
      </c>
      <c r="AA190">
        <v>5</v>
      </c>
      <c r="AB190" t="s">
        <v>2</v>
      </c>
      <c r="AC190">
        <v>5.25</v>
      </c>
    </row>
    <row r="191" spans="19:29">
      <c r="S191">
        <v>0.875</v>
      </c>
      <c r="T191" t="s">
        <v>2</v>
      </c>
      <c r="AA191">
        <v>4.25</v>
      </c>
      <c r="AB191" t="s">
        <v>2</v>
      </c>
      <c r="AC191">
        <v>4.125</v>
      </c>
    </row>
    <row r="192" spans="19:29">
      <c r="S192">
        <v>0.5</v>
      </c>
      <c r="T192" t="s">
        <v>2</v>
      </c>
      <c r="AA192">
        <v>4.5</v>
      </c>
      <c r="AB192" t="s">
        <v>2</v>
      </c>
      <c r="AC192">
        <v>4.375</v>
      </c>
    </row>
    <row r="193" spans="19:29">
      <c r="S193">
        <v>0.875</v>
      </c>
      <c r="T193" t="s">
        <v>2</v>
      </c>
      <c r="AA193">
        <v>5.5</v>
      </c>
      <c r="AB193" t="s">
        <v>2</v>
      </c>
      <c r="AC193">
        <v>5.25</v>
      </c>
    </row>
    <row r="194" spans="19:29">
      <c r="S194">
        <v>1</v>
      </c>
      <c r="T194" t="s">
        <v>2</v>
      </c>
      <c r="AA194">
        <v>6</v>
      </c>
      <c r="AB194" t="s">
        <v>2</v>
      </c>
      <c r="AC194">
        <v>5.875</v>
      </c>
    </row>
    <row r="195" spans="19:29">
      <c r="S195">
        <v>1</v>
      </c>
      <c r="T195" t="s">
        <v>2</v>
      </c>
      <c r="AA195">
        <v>5.25</v>
      </c>
      <c r="AB195" t="s">
        <v>2</v>
      </c>
      <c r="AC195">
        <v>5.5</v>
      </c>
    </row>
    <row r="196" spans="19:29">
      <c r="S196">
        <v>1</v>
      </c>
      <c r="T196" t="s">
        <v>2</v>
      </c>
      <c r="AA196">
        <v>4.5</v>
      </c>
      <c r="AB196" t="s">
        <v>2</v>
      </c>
      <c r="AC196">
        <v>5.125</v>
      </c>
    </row>
    <row r="197" spans="19:29">
      <c r="S197">
        <v>0.875</v>
      </c>
      <c r="T197" t="s">
        <v>2</v>
      </c>
      <c r="AA197">
        <v>6.5</v>
      </c>
      <c r="AB197" t="s">
        <v>2</v>
      </c>
      <c r="AC197">
        <v>6</v>
      </c>
    </row>
    <row r="198" spans="19:29">
      <c r="S198">
        <v>1</v>
      </c>
      <c r="T198" t="s">
        <v>2</v>
      </c>
      <c r="AA198">
        <v>6</v>
      </c>
      <c r="AB198" t="s">
        <v>2</v>
      </c>
      <c r="AC198">
        <v>5.75</v>
      </c>
    </row>
    <row r="199" spans="19:29">
      <c r="S199">
        <v>1</v>
      </c>
      <c r="T199" t="s">
        <v>2</v>
      </c>
      <c r="AA199">
        <v>6</v>
      </c>
      <c r="AB199" t="s">
        <v>2</v>
      </c>
      <c r="AC199">
        <v>5.5</v>
      </c>
    </row>
    <row r="200" spans="19:29">
      <c r="S200">
        <v>0.875</v>
      </c>
      <c r="T200" t="s">
        <v>2</v>
      </c>
      <c r="AA200">
        <v>5.5</v>
      </c>
      <c r="AB200" t="s">
        <v>2</v>
      </c>
      <c r="AC200">
        <v>5.875</v>
      </c>
    </row>
    <row r="201" spans="19:29">
      <c r="S201">
        <v>1</v>
      </c>
      <c r="T201" t="s">
        <v>2</v>
      </c>
      <c r="AA201">
        <v>4</v>
      </c>
      <c r="AB201" t="s">
        <v>2</v>
      </c>
      <c r="AC201">
        <v>4</v>
      </c>
    </row>
    <row r="202" spans="19:29">
      <c r="S202">
        <v>0.75</v>
      </c>
      <c r="T202" t="s">
        <v>2</v>
      </c>
      <c r="AA202">
        <v>5.75</v>
      </c>
      <c r="AB202" t="s">
        <v>2</v>
      </c>
      <c r="AC202">
        <v>5.125</v>
      </c>
    </row>
    <row r="203" spans="19:29">
      <c r="S203">
        <v>0.75</v>
      </c>
      <c r="T203" t="s">
        <v>2</v>
      </c>
      <c r="AA203">
        <v>5.75</v>
      </c>
      <c r="AB203" t="s">
        <v>2</v>
      </c>
      <c r="AC203">
        <v>5.75</v>
      </c>
    </row>
    <row r="204" spans="19:29">
      <c r="S204">
        <v>0.875</v>
      </c>
      <c r="T204" t="s">
        <v>2</v>
      </c>
      <c r="AA204">
        <v>5.25</v>
      </c>
      <c r="AB204" t="s">
        <v>2</v>
      </c>
      <c r="AC204">
        <v>4.25</v>
      </c>
    </row>
    <row r="205" spans="19:29">
      <c r="S205">
        <v>1</v>
      </c>
      <c r="T205" t="s">
        <v>2</v>
      </c>
      <c r="AA205">
        <v>5.5</v>
      </c>
      <c r="AB205" t="s">
        <v>2</v>
      </c>
      <c r="AC205">
        <v>5.5</v>
      </c>
    </row>
    <row r="206" spans="19:29">
      <c r="S206">
        <v>1</v>
      </c>
      <c r="T206" t="s">
        <v>2</v>
      </c>
      <c r="AA206">
        <v>7</v>
      </c>
      <c r="AB206" t="s">
        <v>2</v>
      </c>
      <c r="AC206">
        <v>6.625</v>
      </c>
    </row>
    <row r="207" spans="19:29">
      <c r="S207">
        <v>1</v>
      </c>
      <c r="T207" t="s">
        <v>2</v>
      </c>
      <c r="AA207">
        <v>5</v>
      </c>
      <c r="AB207" t="s">
        <v>2</v>
      </c>
      <c r="AC207">
        <v>6</v>
      </c>
    </row>
    <row r="208" spans="19:29">
      <c r="S208">
        <v>1</v>
      </c>
      <c r="T208" t="s">
        <v>2</v>
      </c>
      <c r="AA208">
        <v>5</v>
      </c>
      <c r="AB208" t="s">
        <v>2</v>
      </c>
      <c r="AC208">
        <v>4.625</v>
      </c>
    </row>
    <row r="209" spans="19:29">
      <c r="S209">
        <v>1</v>
      </c>
      <c r="T209" t="s">
        <v>2</v>
      </c>
      <c r="AA209">
        <v>5.25</v>
      </c>
      <c r="AB209" t="s">
        <v>2</v>
      </c>
      <c r="AC209">
        <v>5.375</v>
      </c>
    </row>
    <row r="210" spans="19:29">
      <c r="S210">
        <v>0.875</v>
      </c>
      <c r="T210" t="s">
        <v>2</v>
      </c>
      <c r="AA210">
        <v>5.75</v>
      </c>
      <c r="AB210" t="s">
        <v>2</v>
      </c>
      <c r="AC210">
        <v>5.5</v>
      </c>
    </row>
    <row r="211" spans="19:29">
      <c r="S211">
        <v>1</v>
      </c>
      <c r="T211" t="s">
        <v>2</v>
      </c>
      <c r="AA211">
        <v>6.5</v>
      </c>
      <c r="AB211" t="s">
        <v>2</v>
      </c>
      <c r="AC211">
        <v>6</v>
      </c>
    </row>
    <row r="212" spans="19:29">
      <c r="S212">
        <v>0.875</v>
      </c>
      <c r="T212" t="s">
        <v>2</v>
      </c>
      <c r="AA212">
        <v>4.25</v>
      </c>
      <c r="AB212" t="s">
        <v>2</v>
      </c>
      <c r="AC212">
        <v>4.625</v>
      </c>
    </row>
    <row r="213" spans="19:29">
      <c r="S213">
        <v>0.625</v>
      </c>
      <c r="T213" t="s">
        <v>2</v>
      </c>
      <c r="AA213">
        <v>4</v>
      </c>
      <c r="AB213" t="s">
        <v>2</v>
      </c>
      <c r="AC213">
        <v>4</v>
      </c>
    </row>
    <row r="214" spans="19:29">
      <c r="S214">
        <v>0.75</v>
      </c>
      <c r="T214" t="s">
        <v>2</v>
      </c>
      <c r="AA214">
        <v>5.5</v>
      </c>
      <c r="AB214" t="s">
        <v>2</v>
      </c>
      <c r="AC214">
        <v>5.375</v>
      </c>
    </row>
    <row r="215" spans="19:29">
      <c r="S215">
        <v>1</v>
      </c>
      <c r="T215" t="s">
        <v>2</v>
      </c>
      <c r="AA215">
        <v>7</v>
      </c>
      <c r="AB215" t="s">
        <v>2</v>
      </c>
      <c r="AC215">
        <v>5.75</v>
      </c>
    </row>
    <row r="216" spans="19:29">
      <c r="S216">
        <v>1</v>
      </c>
      <c r="T216" t="s">
        <v>2</v>
      </c>
      <c r="AA216">
        <v>6.75</v>
      </c>
      <c r="AB216" t="s">
        <v>2</v>
      </c>
      <c r="AC216">
        <v>6.25</v>
      </c>
    </row>
    <row r="217" spans="19:29">
      <c r="S217">
        <v>0.75</v>
      </c>
      <c r="T217" t="s">
        <v>2</v>
      </c>
      <c r="AA217">
        <v>5.75</v>
      </c>
      <c r="AB217" t="s">
        <v>2</v>
      </c>
      <c r="AC217">
        <v>5.625</v>
      </c>
    </row>
    <row r="218" spans="19:29">
      <c r="S218">
        <v>1</v>
      </c>
      <c r="T218" t="s">
        <v>2</v>
      </c>
      <c r="AA218">
        <v>7</v>
      </c>
      <c r="AB218" t="s">
        <v>2</v>
      </c>
      <c r="AC218">
        <v>6.5</v>
      </c>
    </row>
    <row r="219" spans="19:29">
      <c r="S219">
        <v>0.75</v>
      </c>
      <c r="T219" t="s">
        <v>2</v>
      </c>
      <c r="AA219">
        <v>4.75</v>
      </c>
      <c r="AB219" t="s">
        <v>2</v>
      </c>
      <c r="AC219">
        <v>5.375</v>
      </c>
    </row>
    <row r="220" spans="19:29">
      <c r="S220">
        <v>0.875</v>
      </c>
      <c r="T220" t="s">
        <v>2</v>
      </c>
      <c r="AA220">
        <v>4</v>
      </c>
      <c r="AB220" t="s">
        <v>2</v>
      </c>
      <c r="AC220">
        <v>4.25</v>
      </c>
    </row>
    <row r="221" spans="19:29">
      <c r="S221">
        <v>0.875</v>
      </c>
      <c r="T221" t="s">
        <v>2</v>
      </c>
      <c r="AA221">
        <v>4.75</v>
      </c>
      <c r="AB221" t="s">
        <v>2</v>
      </c>
      <c r="AC221">
        <v>4</v>
      </c>
    </row>
    <row r="222" spans="19:29">
      <c r="S222">
        <v>0.75</v>
      </c>
      <c r="T222" t="s">
        <v>2</v>
      </c>
      <c r="AA222">
        <v>5</v>
      </c>
      <c r="AB222" t="s">
        <v>2</v>
      </c>
      <c r="AC222">
        <v>4.75</v>
      </c>
    </row>
    <row r="223" spans="19:29">
      <c r="S223">
        <v>1</v>
      </c>
      <c r="T223" t="s">
        <v>2</v>
      </c>
      <c r="AA223">
        <v>6</v>
      </c>
      <c r="AB223" t="s">
        <v>2</v>
      </c>
      <c r="AC223">
        <v>5.625</v>
      </c>
    </row>
    <row r="224" spans="19:29">
      <c r="S224">
        <v>0.875</v>
      </c>
      <c r="T224" t="s">
        <v>2</v>
      </c>
      <c r="AA224">
        <v>4.75</v>
      </c>
      <c r="AB224" t="s">
        <v>2</v>
      </c>
      <c r="AC224">
        <v>5.125</v>
      </c>
    </row>
    <row r="225" spans="19:29">
      <c r="S225">
        <v>0.75</v>
      </c>
      <c r="T225" t="s">
        <v>2</v>
      </c>
      <c r="AA225">
        <v>5.25</v>
      </c>
      <c r="AB225" t="s">
        <v>2</v>
      </c>
      <c r="AC225">
        <v>5.375</v>
      </c>
    </row>
    <row r="226" spans="19:29">
      <c r="S226">
        <v>1</v>
      </c>
      <c r="T226" t="s">
        <v>2</v>
      </c>
      <c r="AA226">
        <v>5.5</v>
      </c>
      <c r="AB226" t="s">
        <v>2</v>
      </c>
      <c r="AC226">
        <v>5.5</v>
      </c>
    </row>
  </sheetData>
  <pageMargins left="0.75" right="0.75" top="1" bottom="1" header="0.5" footer="0.5"/>
  <pageSetup orientation="portrait" horizontalDpi="4294967292" verticalDpi="4294967292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 enableFormatConditionsCalculation="0"/>
  <dimension ref="A1:C70"/>
  <sheetViews>
    <sheetView workbookViewId="0"/>
  </sheetViews>
  <sheetFormatPr baseColWidth="10" defaultRowHeight="15" x14ac:dyDescent="0"/>
  <sheetData>
    <row r="1" spans="1:3">
      <c r="A1" s="8">
        <v>1</v>
      </c>
      <c r="B1">
        <f t="shared" ref="B1:B32" si="0">4.064+(A1-1)*0.0382028985507246</f>
        <v>4.0640000000000001</v>
      </c>
      <c r="C1">
        <f t="shared" ref="C1:C32" si="1">0+1*B1+1.91839671799019*(1.00444444444444+(B1-5.33)^2/210.370833333333)^0.5</f>
        <v>5.9939329966563868</v>
      </c>
    </row>
    <row r="2" spans="1:3">
      <c r="A2" s="8">
        <v>2</v>
      </c>
      <c r="B2">
        <f t="shared" si="0"/>
        <v>4.1022028985507246</v>
      </c>
      <c r="C2">
        <f t="shared" si="1"/>
        <v>6.0317040529732733</v>
      </c>
    </row>
    <row r="3" spans="1:3">
      <c r="A3" s="8">
        <v>3</v>
      </c>
      <c r="B3">
        <f t="shared" si="0"/>
        <v>4.1404057971014492</v>
      </c>
      <c r="C3">
        <f t="shared" si="1"/>
        <v>6.0694882479439434</v>
      </c>
    </row>
    <row r="4" spans="1:3">
      <c r="A4" s="8">
        <v>4</v>
      </c>
      <c r="B4">
        <f t="shared" si="0"/>
        <v>4.1786086956521737</v>
      </c>
      <c r="C4">
        <f t="shared" si="1"/>
        <v>6.1072855901253531</v>
      </c>
    </row>
    <row r="5" spans="1:3">
      <c r="A5" s="8">
        <v>5</v>
      </c>
      <c r="B5">
        <f t="shared" si="0"/>
        <v>4.2168115942028983</v>
      </c>
      <c r="C5">
        <f t="shared" si="1"/>
        <v>6.145096087812858</v>
      </c>
    </row>
    <row r="6" spans="1:3">
      <c r="A6" s="8">
        <v>6</v>
      </c>
      <c r="B6">
        <f t="shared" si="0"/>
        <v>4.2550144927536229</v>
      </c>
      <c r="C6">
        <f t="shared" si="1"/>
        <v>6.1829197490393701</v>
      </c>
    </row>
    <row r="7" spans="1:3">
      <c r="A7" s="8">
        <v>7</v>
      </c>
      <c r="B7">
        <f t="shared" si="0"/>
        <v>4.2932173913043474</v>
      </c>
      <c r="C7">
        <f t="shared" si="1"/>
        <v>6.2207565815745474</v>
      </c>
    </row>
    <row r="8" spans="1:3">
      <c r="A8" s="8">
        <v>8</v>
      </c>
      <c r="B8">
        <f t="shared" si="0"/>
        <v>4.331420289855072</v>
      </c>
      <c r="C8">
        <f t="shared" si="1"/>
        <v>6.2586065929239965</v>
      </c>
    </row>
    <row r="9" spans="1:3">
      <c r="A9" s="8">
        <v>9</v>
      </c>
      <c r="B9">
        <f t="shared" si="0"/>
        <v>4.3696231884057966</v>
      </c>
      <c r="C9">
        <f t="shared" si="1"/>
        <v>6.2964697903285156</v>
      </c>
    </row>
    <row r="10" spans="1:3">
      <c r="A10" s="8">
        <v>10</v>
      </c>
      <c r="B10">
        <f t="shared" si="0"/>
        <v>4.4078260869565211</v>
      </c>
      <c r="C10">
        <f t="shared" si="1"/>
        <v>6.3343461807633501</v>
      </c>
    </row>
    <row r="11" spans="1:3">
      <c r="A11" s="8">
        <v>11</v>
      </c>
      <c r="B11">
        <f t="shared" si="0"/>
        <v>4.4460289855072457</v>
      </c>
      <c r="C11">
        <f t="shared" si="1"/>
        <v>6.3722357709374871</v>
      </c>
    </row>
    <row r="12" spans="1:3">
      <c r="A12" s="8">
        <v>12</v>
      </c>
      <c r="B12">
        <f t="shared" si="0"/>
        <v>4.4842318840579702</v>
      </c>
      <c r="C12">
        <f t="shared" si="1"/>
        <v>6.4101385672929663</v>
      </c>
    </row>
    <row r="13" spans="1:3">
      <c r="A13" s="8">
        <v>13</v>
      </c>
      <c r="B13">
        <f t="shared" si="0"/>
        <v>4.5224347826086948</v>
      </c>
      <c r="C13">
        <f t="shared" si="1"/>
        <v>6.4480545760042212</v>
      </c>
    </row>
    <row r="14" spans="1:3">
      <c r="A14" s="8">
        <v>14</v>
      </c>
      <c r="B14">
        <f t="shared" si="0"/>
        <v>4.5606376811594203</v>
      </c>
      <c r="C14">
        <f t="shared" si="1"/>
        <v>6.4859838029774499</v>
      </c>
    </row>
    <row r="15" spans="1:3">
      <c r="A15" s="8">
        <v>15</v>
      </c>
      <c r="B15">
        <f t="shared" si="0"/>
        <v>4.5988405797101439</v>
      </c>
      <c r="C15">
        <f t="shared" si="1"/>
        <v>6.5239262538500009</v>
      </c>
    </row>
    <row r="16" spans="1:3">
      <c r="A16" s="8">
        <v>16</v>
      </c>
      <c r="B16">
        <f t="shared" si="0"/>
        <v>4.6370434782608694</v>
      </c>
      <c r="C16">
        <f t="shared" si="1"/>
        <v>6.5618819339898113</v>
      </c>
    </row>
    <row r="17" spans="1:3">
      <c r="A17" s="8">
        <v>17</v>
      </c>
      <c r="B17">
        <f t="shared" si="0"/>
        <v>4.6752463768115939</v>
      </c>
      <c r="C17">
        <f t="shared" si="1"/>
        <v>6.5998508484948362</v>
      </c>
    </row>
    <row r="18" spans="1:3">
      <c r="A18" s="8">
        <v>18</v>
      </c>
      <c r="B18">
        <f t="shared" si="0"/>
        <v>4.7134492753623185</v>
      </c>
      <c r="C18">
        <f t="shared" si="1"/>
        <v>6.63783300219254</v>
      </c>
    </row>
    <row r="19" spans="1:3">
      <c r="A19" s="8">
        <v>19</v>
      </c>
      <c r="B19">
        <f t="shared" si="0"/>
        <v>4.7516521739130431</v>
      </c>
      <c r="C19">
        <f t="shared" si="1"/>
        <v>6.6758283996393937</v>
      </c>
    </row>
    <row r="20" spans="1:3">
      <c r="A20" s="8">
        <v>20</v>
      </c>
      <c r="B20">
        <f t="shared" si="0"/>
        <v>4.7898550724637676</v>
      </c>
      <c r="C20">
        <f t="shared" si="1"/>
        <v>6.7138370451204041</v>
      </c>
    </row>
    <row r="21" spans="1:3">
      <c r="A21" s="8">
        <v>21</v>
      </c>
      <c r="B21">
        <f t="shared" si="0"/>
        <v>4.8280579710144922</v>
      </c>
      <c r="C21">
        <f t="shared" si="1"/>
        <v>6.7518589426486741</v>
      </c>
    </row>
    <row r="22" spans="1:3">
      <c r="A22" s="8">
        <v>22</v>
      </c>
      <c r="B22">
        <f t="shared" si="0"/>
        <v>4.8662608695652168</v>
      </c>
      <c r="C22">
        <f t="shared" si="1"/>
        <v>6.7898940959649936</v>
      </c>
    </row>
    <row r="23" spans="1:3">
      <c r="A23" s="8">
        <v>23</v>
      </c>
      <c r="B23">
        <f t="shared" si="0"/>
        <v>4.9044637681159413</v>
      </c>
      <c r="C23">
        <f t="shared" si="1"/>
        <v>6.8279425085374452</v>
      </c>
    </row>
    <row r="24" spans="1:3">
      <c r="A24" s="8">
        <v>24</v>
      </c>
      <c r="B24">
        <f t="shared" si="0"/>
        <v>4.9426666666666659</v>
      </c>
      <c r="C24">
        <f t="shared" si="1"/>
        <v>6.866004183561051</v>
      </c>
    </row>
    <row r="25" spans="1:3">
      <c r="A25" s="8">
        <v>25</v>
      </c>
      <c r="B25">
        <f t="shared" si="0"/>
        <v>4.9808695652173904</v>
      </c>
      <c r="C25">
        <f t="shared" si="1"/>
        <v>6.9040791239574446</v>
      </c>
    </row>
    <row r="26" spans="1:3">
      <c r="A26" s="8">
        <v>26</v>
      </c>
      <c r="B26">
        <f t="shared" si="0"/>
        <v>5.019072463768115</v>
      </c>
      <c r="C26">
        <f t="shared" si="1"/>
        <v>6.942167332374563</v>
      </c>
    </row>
    <row r="27" spans="1:3">
      <c r="A27" s="8">
        <v>27</v>
      </c>
      <c r="B27">
        <f t="shared" si="0"/>
        <v>5.0572753623188396</v>
      </c>
      <c r="C27">
        <f t="shared" si="1"/>
        <v>6.9802688111863809</v>
      </c>
    </row>
    <row r="28" spans="1:3">
      <c r="A28" s="8">
        <v>28</v>
      </c>
      <c r="B28">
        <f t="shared" si="0"/>
        <v>5.0954782608695641</v>
      </c>
      <c r="C28">
        <f t="shared" si="1"/>
        <v>7.018383562492656</v>
      </c>
    </row>
    <row r="29" spans="1:3">
      <c r="A29" s="8">
        <v>29</v>
      </c>
      <c r="B29">
        <f t="shared" si="0"/>
        <v>5.1336811594202887</v>
      </c>
      <c r="C29">
        <f t="shared" si="1"/>
        <v>7.0565115881187204</v>
      </c>
    </row>
    <row r="30" spans="1:3">
      <c r="A30" s="8">
        <v>30</v>
      </c>
      <c r="B30">
        <f t="shared" si="0"/>
        <v>5.1718840579710132</v>
      </c>
      <c r="C30">
        <f t="shared" si="1"/>
        <v>7.0946528896152872</v>
      </c>
    </row>
    <row r="31" spans="1:3">
      <c r="A31" s="8">
        <v>31</v>
      </c>
      <c r="B31">
        <f t="shared" si="0"/>
        <v>5.2100869565217378</v>
      </c>
      <c r="C31">
        <f t="shared" si="1"/>
        <v>7.1328074682582869</v>
      </c>
    </row>
    <row r="32" spans="1:3">
      <c r="A32" s="8">
        <v>32</v>
      </c>
      <c r="B32">
        <f t="shared" si="0"/>
        <v>5.2482898550724624</v>
      </c>
      <c r="C32">
        <f t="shared" si="1"/>
        <v>7.1709753250487456</v>
      </c>
    </row>
    <row r="33" spans="1:3">
      <c r="A33" s="8">
        <v>33</v>
      </c>
      <c r="B33">
        <f t="shared" ref="B33:B64" si="2">4.064+(A33-1)*0.0382028985507246</f>
        <v>5.2864927536231869</v>
      </c>
      <c r="C33">
        <f t="shared" ref="C33:C64" si="3">0+1*B33+1.91839671799019*(1.00444444444444+(B33-5.33)^2/210.370833333333)^0.5</f>
        <v>7.2091564607126699</v>
      </c>
    </row>
    <row r="34" spans="1:3">
      <c r="A34" s="8">
        <v>34</v>
      </c>
      <c r="B34">
        <f t="shared" si="2"/>
        <v>5.3246956521739115</v>
      </c>
      <c r="C34">
        <f t="shared" si="3"/>
        <v>7.2473508757009775</v>
      </c>
    </row>
    <row r="35" spans="1:3">
      <c r="A35" s="8">
        <v>35</v>
      </c>
      <c r="B35">
        <f t="shared" si="2"/>
        <v>5.3628985507246361</v>
      </c>
      <c r="C35">
        <f t="shared" si="3"/>
        <v>7.2855585701894494</v>
      </c>
    </row>
    <row r="36" spans="1:3">
      <c r="A36" s="8">
        <v>36</v>
      </c>
      <c r="B36">
        <f t="shared" si="2"/>
        <v>5.4011014492753606</v>
      </c>
      <c r="C36">
        <f t="shared" si="3"/>
        <v>7.3237795440787119</v>
      </c>
    </row>
    <row r="37" spans="1:3">
      <c r="A37" s="8">
        <v>37</v>
      </c>
      <c r="B37">
        <f t="shared" si="2"/>
        <v>5.4393043478260861</v>
      </c>
      <c r="C37">
        <f t="shared" si="3"/>
        <v>7.3620137969942503</v>
      </c>
    </row>
    <row r="38" spans="1:3">
      <c r="A38" s="8">
        <v>38</v>
      </c>
      <c r="B38">
        <f t="shared" si="2"/>
        <v>5.4775072463768097</v>
      </c>
      <c r="C38">
        <f t="shared" si="3"/>
        <v>7.4002613282864367</v>
      </c>
    </row>
    <row r="39" spans="1:3">
      <c r="A39" s="8">
        <v>39</v>
      </c>
      <c r="B39">
        <f t="shared" si="2"/>
        <v>5.5157101449275352</v>
      </c>
      <c r="C39">
        <f t="shared" si="3"/>
        <v>7.4385221370306116</v>
      </c>
    </row>
    <row r="40" spans="1:3">
      <c r="A40" s="8">
        <v>40</v>
      </c>
      <c r="B40">
        <f t="shared" si="2"/>
        <v>5.5539130434782589</v>
      </c>
      <c r="C40">
        <f t="shared" si="3"/>
        <v>7.4767962220271702</v>
      </c>
    </row>
    <row r="41" spans="1:3">
      <c r="A41" s="8">
        <v>41</v>
      </c>
      <c r="B41">
        <f t="shared" si="2"/>
        <v>5.5921159420289843</v>
      </c>
      <c r="C41">
        <f t="shared" si="3"/>
        <v>7.5150835818016901</v>
      </c>
    </row>
    <row r="42" spans="1:3">
      <c r="A42" s="8">
        <v>42</v>
      </c>
      <c r="B42">
        <f t="shared" si="2"/>
        <v>5.630318840579708</v>
      </c>
      <c r="C42">
        <f t="shared" si="3"/>
        <v>7.5533842146050807</v>
      </c>
    </row>
    <row r="43" spans="1:3">
      <c r="A43" s="8">
        <v>43</v>
      </c>
      <c r="B43">
        <f t="shared" si="2"/>
        <v>5.6685217391304334</v>
      </c>
      <c r="C43">
        <f t="shared" si="3"/>
        <v>7.5916981184137704</v>
      </c>
    </row>
    <row r="44" spans="1:3">
      <c r="A44" s="8">
        <v>44</v>
      </c>
      <c r="B44">
        <f t="shared" si="2"/>
        <v>5.706724637681158</v>
      </c>
      <c r="C44">
        <f t="shared" si="3"/>
        <v>7.6300252909299102</v>
      </c>
    </row>
    <row r="45" spans="1:3">
      <c r="A45" s="8">
        <v>45</v>
      </c>
      <c r="B45">
        <f t="shared" si="2"/>
        <v>5.7449275362318826</v>
      </c>
      <c r="C45">
        <f t="shared" si="3"/>
        <v>7.6683657295816126</v>
      </c>
    </row>
    <row r="46" spans="1:3">
      <c r="A46" s="8">
        <v>46</v>
      </c>
      <c r="B46">
        <f t="shared" si="2"/>
        <v>5.7831304347826071</v>
      </c>
      <c r="C46">
        <f t="shared" si="3"/>
        <v>7.7067194315232186</v>
      </c>
    </row>
    <row r="47" spans="1:3">
      <c r="A47" s="8">
        <v>47</v>
      </c>
      <c r="B47">
        <f t="shared" si="2"/>
        <v>5.8213333333333317</v>
      </c>
      <c r="C47">
        <f t="shared" si="3"/>
        <v>7.7450863936355958</v>
      </c>
    </row>
    <row r="48" spans="1:3">
      <c r="A48" s="8">
        <v>48</v>
      </c>
      <c r="B48">
        <f t="shared" si="2"/>
        <v>5.8595362318840563</v>
      </c>
      <c r="C48">
        <f t="shared" si="3"/>
        <v>7.7834666125264489</v>
      </c>
    </row>
    <row r="49" spans="1:3">
      <c r="A49" s="8">
        <v>49</v>
      </c>
      <c r="B49">
        <f t="shared" si="2"/>
        <v>5.8977391304347808</v>
      </c>
      <c r="C49">
        <f t="shared" si="3"/>
        <v>7.8218600845306838</v>
      </c>
    </row>
    <row r="50" spans="1:3">
      <c r="A50" s="8">
        <v>50</v>
      </c>
      <c r="B50">
        <f t="shared" si="2"/>
        <v>5.9359420289855054</v>
      </c>
      <c r="C50">
        <f t="shared" si="3"/>
        <v>7.8602668057107747</v>
      </c>
    </row>
    <row r="51" spans="1:3">
      <c r="A51" s="8">
        <v>51</v>
      </c>
      <c r="B51">
        <f t="shared" si="2"/>
        <v>5.9741449275362299</v>
      </c>
      <c r="C51">
        <f t="shared" si="3"/>
        <v>7.8986867718571787</v>
      </c>
    </row>
    <row r="52" spans="1:3">
      <c r="A52" s="8">
        <v>52</v>
      </c>
      <c r="B52">
        <f t="shared" si="2"/>
        <v>6.0123478260869545</v>
      </c>
      <c r="C52">
        <f t="shared" si="3"/>
        <v>7.9371199784887612</v>
      </c>
    </row>
    <row r="53" spans="1:3">
      <c r="A53" s="8">
        <v>53</v>
      </c>
      <c r="B53">
        <f t="shared" si="2"/>
        <v>6.0505507246376791</v>
      </c>
      <c r="C53">
        <f t="shared" si="3"/>
        <v>7.9755664208532648</v>
      </c>
    </row>
    <row r="54" spans="1:3">
      <c r="A54" s="8">
        <v>54</v>
      </c>
      <c r="B54">
        <f t="shared" si="2"/>
        <v>6.0887536231884036</v>
      </c>
      <c r="C54">
        <f t="shared" si="3"/>
        <v>8.014026093927793</v>
      </c>
    </row>
    <row r="55" spans="1:3">
      <c r="A55" s="8">
        <v>55</v>
      </c>
      <c r="B55">
        <f t="shared" si="2"/>
        <v>6.1269565217391282</v>
      </c>
      <c r="C55">
        <f t="shared" si="3"/>
        <v>8.0524989924193324</v>
      </c>
    </row>
    <row r="56" spans="1:3">
      <c r="A56" s="8">
        <v>56</v>
      </c>
      <c r="B56">
        <f t="shared" si="2"/>
        <v>6.1651594202898528</v>
      </c>
      <c r="C56">
        <f t="shared" si="3"/>
        <v>8.0909851107652848</v>
      </c>
    </row>
    <row r="57" spans="1:3">
      <c r="A57" s="8">
        <v>57</v>
      </c>
      <c r="B57">
        <f t="shared" si="2"/>
        <v>6.2033623188405773</v>
      </c>
      <c r="C57">
        <f t="shared" si="3"/>
        <v>8.1294844431340554</v>
      </c>
    </row>
    <row r="58" spans="1:3">
      <c r="A58" s="8">
        <v>58</v>
      </c>
      <c r="B58">
        <f t="shared" si="2"/>
        <v>6.2415652173913019</v>
      </c>
      <c r="C58">
        <f t="shared" si="3"/>
        <v>8.167996983425633</v>
      </c>
    </row>
    <row r="59" spans="1:3">
      <c r="A59" s="8">
        <v>59</v>
      </c>
      <c r="B59">
        <f t="shared" si="2"/>
        <v>6.2797681159420264</v>
      </c>
      <c r="C59">
        <f t="shared" si="3"/>
        <v>8.2065227252722259</v>
      </c>
    </row>
    <row r="60" spans="1:3">
      <c r="A60" s="8">
        <v>60</v>
      </c>
      <c r="B60">
        <f t="shared" si="2"/>
        <v>6.3179710144927519</v>
      </c>
      <c r="C60">
        <f t="shared" si="3"/>
        <v>8.2450616620389088</v>
      </c>
    </row>
    <row r="61" spans="1:3">
      <c r="A61" s="8">
        <v>61</v>
      </c>
      <c r="B61">
        <f t="shared" si="2"/>
        <v>6.3561739130434756</v>
      </c>
      <c r="C61">
        <f t="shared" si="3"/>
        <v>8.2836137868243043</v>
      </c>
    </row>
    <row r="62" spans="1:3">
      <c r="A62" s="8">
        <v>62</v>
      </c>
      <c r="B62">
        <f t="shared" si="2"/>
        <v>6.394376811594201</v>
      </c>
      <c r="C62">
        <f t="shared" si="3"/>
        <v>8.3221790924612868</v>
      </c>
    </row>
    <row r="63" spans="1:3">
      <c r="A63" s="8">
        <v>63</v>
      </c>
      <c r="B63">
        <f t="shared" si="2"/>
        <v>6.4325797101449247</v>
      </c>
      <c r="C63">
        <f t="shared" si="3"/>
        <v>8.360757571517702</v>
      </c>
    </row>
    <row r="64" spans="1:3">
      <c r="A64" s="8">
        <v>64</v>
      </c>
      <c r="B64">
        <f t="shared" si="2"/>
        <v>6.4707826086956501</v>
      </c>
      <c r="C64">
        <f t="shared" si="3"/>
        <v>8.3993492162971499</v>
      </c>
    </row>
    <row r="65" spans="1:3">
      <c r="A65" s="8">
        <v>65</v>
      </c>
      <c r="B65">
        <f t="shared" ref="B65:B70" si="4">4.064+(A65-1)*0.0382028985507246</f>
        <v>6.5089855072463738</v>
      </c>
      <c r="C65">
        <f t="shared" ref="C65:C70" si="5">0+1*B65+1.91839671799019*(1.00444444444444+(B65-5.33)^2/210.370833333333)^0.5</f>
        <v>8.4379540188397311</v>
      </c>
    </row>
    <row r="66" spans="1:3">
      <c r="A66" s="8">
        <v>66</v>
      </c>
      <c r="B66">
        <f t="shared" si="4"/>
        <v>6.5471884057970993</v>
      </c>
      <c r="C66">
        <f t="shared" si="5"/>
        <v>8.4765719709228939</v>
      </c>
    </row>
    <row r="67" spans="1:3">
      <c r="A67" s="8">
        <v>67</v>
      </c>
      <c r="B67">
        <f t="shared" si="4"/>
        <v>6.5853913043478229</v>
      </c>
      <c r="C67">
        <f t="shared" si="5"/>
        <v>8.5152030640622343</v>
      </c>
    </row>
    <row r="68" spans="1:3">
      <c r="A68" s="8">
        <v>68</v>
      </c>
      <c r="B68">
        <f t="shared" si="4"/>
        <v>6.6235942028985484</v>
      </c>
      <c r="C68">
        <f t="shared" si="5"/>
        <v>8.5538472895123814</v>
      </c>
    </row>
    <row r="69" spans="1:3">
      <c r="A69" s="8">
        <v>69</v>
      </c>
      <c r="B69">
        <f t="shared" si="4"/>
        <v>6.6617971014492721</v>
      </c>
      <c r="C69">
        <f t="shared" si="5"/>
        <v>8.5925046382678651</v>
      </c>
    </row>
    <row r="70" spans="1:3">
      <c r="A70" s="8">
        <v>70</v>
      </c>
      <c r="B70">
        <f t="shared" si="4"/>
        <v>6.6999999999999975</v>
      </c>
      <c r="C70">
        <f t="shared" si="5"/>
        <v>8.6311751010640343</v>
      </c>
    </row>
  </sheetData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 enableFormatConditionsCalculation="0"/>
  <dimension ref="A1:L228"/>
  <sheetViews>
    <sheetView workbookViewId="0"/>
  </sheetViews>
  <sheetFormatPr baseColWidth="10" defaultRowHeight="15" x14ac:dyDescent="0"/>
  <sheetData>
    <row r="1" spans="1:12">
      <c r="A1" s="7" t="s">
        <v>101</v>
      </c>
    </row>
    <row r="2" spans="1:12" ht="16" thickBot="1"/>
    <row r="3" spans="1:12">
      <c r="A3" s="10" t="s">
        <v>102</v>
      </c>
      <c r="B3" s="11" t="s">
        <v>103</v>
      </c>
      <c r="C3" s="11" t="s">
        <v>7</v>
      </c>
      <c r="D3" s="11" t="s">
        <v>430</v>
      </c>
      <c r="E3" s="11" t="s">
        <v>330</v>
      </c>
      <c r="F3" s="11" t="s">
        <v>331</v>
      </c>
      <c r="G3" s="11" t="s">
        <v>332</v>
      </c>
      <c r="H3" s="11" t="s">
        <v>333</v>
      </c>
      <c r="I3" s="11" t="s">
        <v>334</v>
      </c>
      <c r="J3" s="11" t="s">
        <v>335</v>
      </c>
      <c r="K3" s="11" t="s">
        <v>336</v>
      </c>
      <c r="L3" s="11" t="s">
        <v>337</v>
      </c>
    </row>
    <row r="4" spans="1:12">
      <c r="A4" s="21" t="s">
        <v>104</v>
      </c>
      <c r="B4" s="15">
        <v>1</v>
      </c>
      <c r="C4" s="23">
        <v>3.375</v>
      </c>
      <c r="D4" s="23">
        <v>5.5833333333333321</v>
      </c>
      <c r="E4" s="23">
        <v>-2.2083333333333321</v>
      </c>
      <c r="F4" s="23">
        <v>-2.2685499774477642</v>
      </c>
      <c r="G4" s="23">
        <v>0.11240500382494048</v>
      </c>
      <c r="H4" s="23">
        <v>5.3618159610245053</v>
      </c>
      <c r="I4" s="23">
        <v>5.804850705642159</v>
      </c>
      <c r="J4" s="23">
        <v>0.97992410484243697</v>
      </c>
      <c r="K4" s="23">
        <v>3.6521896530676305</v>
      </c>
      <c r="L4" s="23">
        <v>7.5144770135990342</v>
      </c>
    </row>
    <row r="5" spans="1:12">
      <c r="A5" s="9" t="s">
        <v>105</v>
      </c>
      <c r="B5" s="16">
        <v>1</v>
      </c>
      <c r="C5" s="24">
        <v>5.875</v>
      </c>
      <c r="D5" s="24">
        <v>5.5833333333333321</v>
      </c>
      <c r="E5" s="24">
        <v>0.29166666666666785</v>
      </c>
      <c r="F5" s="24">
        <v>0.2996198083421589</v>
      </c>
      <c r="G5" s="24">
        <v>0.11240500382494048</v>
      </c>
      <c r="H5" s="24">
        <v>5.3618159610245053</v>
      </c>
      <c r="I5" s="24">
        <v>5.804850705642159</v>
      </c>
      <c r="J5" s="24">
        <v>0.97992410484243697</v>
      </c>
      <c r="K5" s="24">
        <v>3.6521896530676305</v>
      </c>
      <c r="L5" s="24">
        <v>7.5144770135990342</v>
      </c>
    </row>
    <row r="6" spans="1:12">
      <c r="A6" s="9" t="s">
        <v>106</v>
      </c>
      <c r="B6" s="16">
        <v>1</v>
      </c>
      <c r="C6" s="24">
        <v>4.375</v>
      </c>
      <c r="D6" s="24">
        <v>5.5833333333333321</v>
      </c>
      <c r="E6" s="24">
        <v>-1.2083333333333321</v>
      </c>
      <c r="F6" s="24">
        <v>-1.2412820631317949</v>
      </c>
      <c r="G6" s="24">
        <v>0.11240500382494048</v>
      </c>
      <c r="H6" s="24">
        <v>5.3618159610245053</v>
      </c>
      <c r="I6" s="24">
        <v>5.804850705642159</v>
      </c>
      <c r="J6" s="24">
        <v>0.97992410484243697</v>
      </c>
      <c r="K6" s="24">
        <v>3.6521896530676305</v>
      </c>
      <c r="L6" s="24">
        <v>7.5144770135990342</v>
      </c>
    </row>
    <row r="7" spans="1:12">
      <c r="A7" s="9" t="s">
        <v>107</v>
      </c>
      <c r="B7" s="16">
        <v>1</v>
      </c>
      <c r="C7" s="24">
        <v>7</v>
      </c>
      <c r="D7" s="24">
        <v>5.5833333333333321</v>
      </c>
      <c r="E7" s="24">
        <v>1.4166666666666679</v>
      </c>
      <c r="F7" s="24">
        <v>1.4552962119476243</v>
      </c>
      <c r="G7" s="24">
        <v>0.11240500382494048</v>
      </c>
      <c r="H7" s="24">
        <v>5.3618159610245053</v>
      </c>
      <c r="I7" s="24">
        <v>5.804850705642159</v>
      </c>
      <c r="J7" s="24">
        <v>0.97992410484243697</v>
      </c>
      <c r="K7" s="24">
        <v>3.6521896530676305</v>
      </c>
      <c r="L7" s="24">
        <v>7.5144770135990342</v>
      </c>
    </row>
    <row r="8" spans="1:12">
      <c r="A8" s="9" t="s">
        <v>108</v>
      </c>
      <c r="B8" s="16">
        <v>1</v>
      </c>
      <c r="C8" s="24">
        <v>2.875</v>
      </c>
      <c r="D8" s="24">
        <v>5.5833333333333321</v>
      </c>
      <c r="E8" s="24">
        <v>-2.7083333333333321</v>
      </c>
      <c r="F8" s="24">
        <v>-2.7821839346057486</v>
      </c>
      <c r="G8" s="24">
        <v>0.11240500382494048</v>
      </c>
      <c r="H8" s="24">
        <v>5.3618159610245053</v>
      </c>
      <c r="I8" s="24">
        <v>5.804850705642159</v>
      </c>
      <c r="J8" s="24">
        <v>0.97992410484243697</v>
      </c>
      <c r="K8" s="24">
        <v>3.6521896530676305</v>
      </c>
      <c r="L8" s="24">
        <v>7.5144770135990342</v>
      </c>
    </row>
    <row r="9" spans="1:12">
      <c r="A9" s="9" t="s">
        <v>109</v>
      </c>
      <c r="B9" s="16">
        <v>1</v>
      </c>
      <c r="C9" s="24">
        <v>5.5</v>
      </c>
      <c r="D9" s="24">
        <v>5.5833333333333321</v>
      </c>
      <c r="E9" s="24">
        <v>-8.3333333333332149E-2</v>
      </c>
      <c r="F9" s="24">
        <v>-8.560565952632955E-2</v>
      </c>
      <c r="G9" s="24">
        <v>0.11240500382494048</v>
      </c>
      <c r="H9" s="24">
        <v>5.3618159610245053</v>
      </c>
      <c r="I9" s="24">
        <v>5.804850705642159</v>
      </c>
      <c r="J9" s="24">
        <v>0.97992410484243697</v>
      </c>
      <c r="K9" s="24">
        <v>3.6521896530676305</v>
      </c>
      <c r="L9" s="24">
        <v>7.5144770135990342</v>
      </c>
    </row>
    <row r="10" spans="1:12">
      <c r="A10" s="9" t="s">
        <v>110</v>
      </c>
      <c r="B10" s="16">
        <v>1</v>
      </c>
      <c r="C10" s="24">
        <v>5.625</v>
      </c>
      <c r="D10" s="24">
        <v>5.5833333333333321</v>
      </c>
      <c r="E10" s="24">
        <v>4.1666666666667851E-2</v>
      </c>
      <c r="F10" s="24">
        <v>4.28028297631666E-2</v>
      </c>
      <c r="G10" s="24">
        <v>0.11240500382494048</v>
      </c>
      <c r="H10" s="24">
        <v>5.3618159610245053</v>
      </c>
      <c r="I10" s="24">
        <v>5.804850705642159</v>
      </c>
      <c r="J10" s="24">
        <v>0.97992410484243697</v>
      </c>
      <c r="K10" s="24">
        <v>3.6521896530676305</v>
      </c>
      <c r="L10" s="24">
        <v>7.5144770135990342</v>
      </c>
    </row>
    <row r="11" spans="1:12">
      <c r="A11" s="9" t="s">
        <v>111</v>
      </c>
      <c r="B11" s="16">
        <v>1</v>
      </c>
      <c r="C11" s="24">
        <v>6.375</v>
      </c>
      <c r="D11" s="24">
        <v>5.5833333333333321</v>
      </c>
      <c r="E11" s="24">
        <v>0.79166666666666785</v>
      </c>
      <c r="F11" s="24">
        <v>0.8132537655001435</v>
      </c>
      <c r="G11" s="24">
        <v>0.11240500382494048</v>
      </c>
      <c r="H11" s="24">
        <v>5.3618159610245053</v>
      </c>
      <c r="I11" s="24">
        <v>5.804850705642159</v>
      </c>
      <c r="J11" s="24">
        <v>0.97992410484243697</v>
      </c>
      <c r="K11" s="24">
        <v>3.6521896530676305</v>
      </c>
      <c r="L11" s="24">
        <v>7.5144770135990342</v>
      </c>
    </row>
    <row r="12" spans="1:12">
      <c r="A12" s="9" t="s">
        <v>112</v>
      </c>
      <c r="B12" s="16">
        <v>1</v>
      </c>
      <c r="C12" s="24">
        <v>4.125</v>
      </c>
      <c r="D12" s="24">
        <v>5.5833333333333321</v>
      </c>
      <c r="E12" s="24">
        <v>-1.4583333333333321</v>
      </c>
      <c r="F12" s="24">
        <v>-1.4980990417107871</v>
      </c>
      <c r="G12" s="24">
        <v>0.11240500382494048</v>
      </c>
      <c r="H12" s="24">
        <v>5.3618159610245053</v>
      </c>
      <c r="I12" s="24">
        <v>5.804850705642159</v>
      </c>
      <c r="J12" s="24">
        <v>0.97992410484243697</v>
      </c>
      <c r="K12" s="24">
        <v>3.6521896530676305</v>
      </c>
      <c r="L12" s="24">
        <v>7.5144770135990342</v>
      </c>
    </row>
    <row r="13" spans="1:12">
      <c r="A13" s="9" t="s">
        <v>113</v>
      </c>
      <c r="B13" s="16">
        <v>1</v>
      </c>
      <c r="C13" s="24">
        <v>5.875</v>
      </c>
      <c r="D13" s="24">
        <v>5.5833333333333321</v>
      </c>
      <c r="E13" s="24">
        <v>0.29166666666666785</v>
      </c>
      <c r="F13" s="24">
        <v>0.2996198083421589</v>
      </c>
      <c r="G13" s="24">
        <v>0.11240500382494048</v>
      </c>
      <c r="H13" s="24">
        <v>5.3618159610245053</v>
      </c>
      <c r="I13" s="24">
        <v>5.804850705642159</v>
      </c>
      <c r="J13" s="24">
        <v>0.97992410484243697</v>
      </c>
      <c r="K13" s="24">
        <v>3.6521896530676305</v>
      </c>
      <c r="L13" s="24">
        <v>7.5144770135990342</v>
      </c>
    </row>
    <row r="14" spans="1:12">
      <c r="A14" s="9" t="s">
        <v>114</v>
      </c>
      <c r="B14" s="16">
        <v>1</v>
      </c>
      <c r="C14" s="24">
        <v>6.25</v>
      </c>
      <c r="D14" s="24">
        <v>5.5833333333333321</v>
      </c>
      <c r="E14" s="24">
        <v>0.66666666666666785</v>
      </c>
      <c r="F14" s="24">
        <v>0.68484527621064739</v>
      </c>
      <c r="G14" s="24">
        <v>0.11240500382494048</v>
      </c>
      <c r="H14" s="24">
        <v>5.3618159610245053</v>
      </c>
      <c r="I14" s="24">
        <v>5.804850705642159</v>
      </c>
      <c r="J14" s="24">
        <v>0.97992410484243697</v>
      </c>
      <c r="K14" s="24">
        <v>3.6521896530676305</v>
      </c>
      <c r="L14" s="24">
        <v>7.5144770135990342</v>
      </c>
    </row>
    <row r="15" spans="1:12">
      <c r="A15" s="9" t="s">
        <v>115</v>
      </c>
      <c r="B15" s="16">
        <v>1</v>
      </c>
      <c r="C15" s="24">
        <v>6.125</v>
      </c>
      <c r="D15" s="24">
        <v>5.5833333333333321</v>
      </c>
      <c r="E15" s="24">
        <v>0.54166666666666785</v>
      </c>
      <c r="F15" s="24">
        <v>0.55643678692115117</v>
      </c>
      <c r="G15" s="24">
        <v>0.11240500382494048</v>
      </c>
      <c r="H15" s="24">
        <v>5.3618159610245053</v>
      </c>
      <c r="I15" s="24">
        <v>5.804850705642159</v>
      </c>
      <c r="J15" s="24">
        <v>0.97992410484243697</v>
      </c>
      <c r="K15" s="24">
        <v>3.6521896530676305</v>
      </c>
      <c r="L15" s="24">
        <v>7.5144770135990342</v>
      </c>
    </row>
    <row r="16" spans="1:12">
      <c r="A16" s="9" t="s">
        <v>116</v>
      </c>
      <c r="B16" s="16">
        <v>1</v>
      </c>
      <c r="C16" s="24">
        <v>6.375</v>
      </c>
      <c r="D16" s="24">
        <v>5.5833333333333321</v>
      </c>
      <c r="E16" s="24">
        <v>0.79166666666666785</v>
      </c>
      <c r="F16" s="24">
        <v>0.8132537655001435</v>
      </c>
      <c r="G16" s="24">
        <v>0.11240500382494048</v>
      </c>
      <c r="H16" s="24">
        <v>5.3618159610245053</v>
      </c>
      <c r="I16" s="24">
        <v>5.804850705642159</v>
      </c>
      <c r="J16" s="24">
        <v>0.97992410484243697</v>
      </c>
      <c r="K16" s="24">
        <v>3.6521896530676305</v>
      </c>
      <c r="L16" s="24">
        <v>7.5144770135990342</v>
      </c>
    </row>
    <row r="17" spans="1:12">
      <c r="A17" s="9" t="s">
        <v>117</v>
      </c>
      <c r="B17" s="16">
        <v>1</v>
      </c>
      <c r="C17" s="24">
        <v>6.5</v>
      </c>
      <c r="D17" s="24">
        <v>5.5833333333333321</v>
      </c>
      <c r="E17" s="24">
        <v>0.91666666666666785</v>
      </c>
      <c r="F17" s="24">
        <v>0.94166225478963961</v>
      </c>
      <c r="G17" s="24">
        <v>0.11240500382494048</v>
      </c>
      <c r="H17" s="24">
        <v>5.3618159610245053</v>
      </c>
      <c r="I17" s="24">
        <v>5.804850705642159</v>
      </c>
      <c r="J17" s="24">
        <v>0.97992410484243697</v>
      </c>
      <c r="K17" s="24">
        <v>3.6521896530676305</v>
      </c>
      <c r="L17" s="24">
        <v>7.5144770135990342</v>
      </c>
    </row>
    <row r="18" spans="1:12">
      <c r="A18" s="9" t="s">
        <v>118</v>
      </c>
      <c r="B18" s="16">
        <v>1</v>
      </c>
      <c r="C18" s="24">
        <v>6</v>
      </c>
      <c r="D18" s="24">
        <v>5.5833333333333321</v>
      </c>
      <c r="E18" s="24">
        <v>0.41666666666666785</v>
      </c>
      <c r="F18" s="24">
        <v>0.42802829763165506</v>
      </c>
      <c r="G18" s="24">
        <v>0.11240500382494048</v>
      </c>
      <c r="H18" s="24">
        <v>5.3618159610245053</v>
      </c>
      <c r="I18" s="24">
        <v>5.804850705642159</v>
      </c>
      <c r="J18" s="24">
        <v>0.97992410484243697</v>
      </c>
      <c r="K18" s="24">
        <v>3.6521896530676305</v>
      </c>
      <c r="L18" s="24">
        <v>7.5144770135990342</v>
      </c>
    </row>
    <row r="19" spans="1:12">
      <c r="A19" s="9" t="s">
        <v>119</v>
      </c>
      <c r="B19" s="16">
        <v>1</v>
      </c>
      <c r="C19" s="24">
        <v>6.375</v>
      </c>
      <c r="D19" s="24">
        <v>5.5833333333333321</v>
      </c>
      <c r="E19" s="24">
        <v>0.79166666666666785</v>
      </c>
      <c r="F19" s="24">
        <v>0.8132537655001435</v>
      </c>
      <c r="G19" s="24">
        <v>0.11240500382494048</v>
      </c>
      <c r="H19" s="24">
        <v>5.3618159610245053</v>
      </c>
      <c r="I19" s="24">
        <v>5.804850705642159</v>
      </c>
      <c r="J19" s="24">
        <v>0.97992410484243697</v>
      </c>
      <c r="K19" s="24">
        <v>3.6521896530676305</v>
      </c>
      <c r="L19" s="24">
        <v>7.5144770135990342</v>
      </c>
    </row>
    <row r="20" spans="1:12">
      <c r="A20" s="9" t="s">
        <v>120</v>
      </c>
      <c r="B20" s="16">
        <v>1</v>
      </c>
      <c r="C20" s="24">
        <v>6.125</v>
      </c>
      <c r="D20" s="24">
        <v>5.5833333333333321</v>
      </c>
      <c r="E20" s="24">
        <v>0.54166666666666785</v>
      </c>
      <c r="F20" s="24">
        <v>0.55643678692115117</v>
      </c>
      <c r="G20" s="24">
        <v>0.11240500382494048</v>
      </c>
      <c r="H20" s="24">
        <v>5.3618159610245053</v>
      </c>
      <c r="I20" s="24">
        <v>5.804850705642159</v>
      </c>
      <c r="J20" s="24">
        <v>0.97992410484243697</v>
      </c>
      <c r="K20" s="24">
        <v>3.6521896530676305</v>
      </c>
      <c r="L20" s="24">
        <v>7.5144770135990342</v>
      </c>
    </row>
    <row r="21" spans="1:12">
      <c r="A21" s="9" t="s">
        <v>121</v>
      </c>
      <c r="B21" s="16">
        <v>1</v>
      </c>
      <c r="C21" s="24">
        <v>3.625</v>
      </c>
      <c r="D21" s="24">
        <v>5.5833333333333321</v>
      </c>
      <c r="E21" s="24">
        <v>-1.9583333333333321</v>
      </c>
      <c r="F21" s="24">
        <v>-2.011732998868772</v>
      </c>
      <c r="G21" s="24">
        <v>0.11240500382494048</v>
      </c>
      <c r="H21" s="24">
        <v>5.3618159610245053</v>
      </c>
      <c r="I21" s="24">
        <v>5.804850705642159</v>
      </c>
      <c r="J21" s="24">
        <v>0.97992410484243697</v>
      </c>
      <c r="K21" s="24">
        <v>3.6521896530676305</v>
      </c>
      <c r="L21" s="24">
        <v>7.5144770135990342</v>
      </c>
    </row>
    <row r="22" spans="1:12">
      <c r="A22" s="9" t="s">
        <v>122</v>
      </c>
      <c r="B22" s="16">
        <v>1</v>
      </c>
      <c r="C22" s="24">
        <v>6.625</v>
      </c>
      <c r="D22" s="24">
        <v>5.5833333333333321</v>
      </c>
      <c r="E22" s="24">
        <v>1.0416666666666679</v>
      </c>
      <c r="F22" s="24">
        <v>1.0700707440791357</v>
      </c>
      <c r="G22" s="24">
        <v>0.11240500382494048</v>
      </c>
      <c r="H22" s="24">
        <v>5.3618159610245053</v>
      </c>
      <c r="I22" s="24">
        <v>5.804850705642159</v>
      </c>
      <c r="J22" s="24">
        <v>0.97992410484243697</v>
      </c>
      <c r="K22" s="24">
        <v>3.6521896530676305</v>
      </c>
      <c r="L22" s="24">
        <v>7.5144770135990342</v>
      </c>
    </row>
    <row r="23" spans="1:12">
      <c r="A23" s="9" t="s">
        <v>123</v>
      </c>
      <c r="B23" s="16">
        <v>1</v>
      </c>
      <c r="C23" s="24">
        <v>6.5</v>
      </c>
      <c r="D23" s="24">
        <v>5.5833333333333321</v>
      </c>
      <c r="E23" s="24">
        <v>0.91666666666666785</v>
      </c>
      <c r="F23" s="24">
        <v>0.94166225478963961</v>
      </c>
      <c r="G23" s="24">
        <v>0.11240500382494048</v>
      </c>
      <c r="H23" s="24">
        <v>5.3618159610245053</v>
      </c>
      <c r="I23" s="24">
        <v>5.804850705642159</v>
      </c>
      <c r="J23" s="24">
        <v>0.97992410484243697</v>
      </c>
      <c r="K23" s="24">
        <v>3.6521896530676305</v>
      </c>
      <c r="L23" s="24">
        <v>7.5144770135990342</v>
      </c>
    </row>
    <row r="24" spans="1:12">
      <c r="A24" s="9" t="s">
        <v>124</v>
      </c>
      <c r="B24" s="16">
        <v>1</v>
      </c>
      <c r="C24" s="24">
        <v>4.375</v>
      </c>
      <c r="D24" s="24">
        <v>5.5833333333333321</v>
      </c>
      <c r="E24" s="24">
        <v>-1.2083333333333321</v>
      </c>
      <c r="F24" s="24">
        <v>-1.2412820631317949</v>
      </c>
      <c r="G24" s="24">
        <v>0.11240500382494048</v>
      </c>
      <c r="H24" s="24">
        <v>5.3618159610245053</v>
      </c>
      <c r="I24" s="24">
        <v>5.804850705642159</v>
      </c>
      <c r="J24" s="24">
        <v>0.97992410484243697</v>
      </c>
      <c r="K24" s="24">
        <v>3.6521896530676305</v>
      </c>
      <c r="L24" s="24">
        <v>7.5144770135990342</v>
      </c>
    </row>
    <row r="25" spans="1:12">
      <c r="A25" s="9" t="s">
        <v>125</v>
      </c>
      <c r="B25" s="16">
        <v>1</v>
      </c>
      <c r="C25" s="24">
        <v>6.5</v>
      </c>
      <c r="D25" s="24">
        <v>5.5833333333333321</v>
      </c>
      <c r="E25" s="24">
        <v>0.91666666666666785</v>
      </c>
      <c r="F25" s="24">
        <v>0.94166225478963961</v>
      </c>
      <c r="G25" s="24">
        <v>0.11240500382494048</v>
      </c>
      <c r="H25" s="24">
        <v>5.3618159610245053</v>
      </c>
      <c r="I25" s="24">
        <v>5.804850705642159</v>
      </c>
      <c r="J25" s="24">
        <v>0.97992410484243697</v>
      </c>
      <c r="K25" s="24">
        <v>3.6521896530676305</v>
      </c>
      <c r="L25" s="24">
        <v>7.5144770135990342</v>
      </c>
    </row>
    <row r="26" spans="1:12">
      <c r="A26" s="9" t="s">
        <v>126</v>
      </c>
      <c r="B26" s="16">
        <v>1</v>
      </c>
      <c r="C26" s="24">
        <v>5.625</v>
      </c>
      <c r="D26" s="24">
        <v>5.5833333333333321</v>
      </c>
      <c r="E26" s="24">
        <v>4.1666666666667851E-2</v>
      </c>
      <c r="F26" s="24">
        <v>4.28028297631666E-2</v>
      </c>
      <c r="G26" s="24">
        <v>0.11240500382494048</v>
      </c>
      <c r="H26" s="24">
        <v>5.3618159610245053</v>
      </c>
      <c r="I26" s="24">
        <v>5.804850705642159</v>
      </c>
      <c r="J26" s="24">
        <v>0.97992410484243697</v>
      </c>
      <c r="K26" s="24">
        <v>3.6521896530676305</v>
      </c>
      <c r="L26" s="24">
        <v>7.5144770135990342</v>
      </c>
    </row>
    <row r="27" spans="1:12">
      <c r="A27" s="9" t="s">
        <v>127</v>
      </c>
      <c r="B27" s="16">
        <v>1</v>
      </c>
      <c r="C27" s="24">
        <v>6.25</v>
      </c>
      <c r="D27" s="24">
        <v>5.5833333333333321</v>
      </c>
      <c r="E27" s="24">
        <v>0.66666666666666785</v>
      </c>
      <c r="F27" s="24">
        <v>0.68484527621064739</v>
      </c>
      <c r="G27" s="24">
        <v>0.11240500382494048</v>
      </c>
      <c r="H27" s="24">
        <v>5.3618159610245053</v>
      </c>
      <c r="I27" s="24">
        <v>5.804850705642159</v>
      </c>
      <c r="J27" s="24">
        <v>0.97992410484243697</v>
      </c>
      <c r="K27" s="24">
        <v>3.6521896530676305</v>
      </c>
      <c r="L27" s="24">
        <v>7.5144770135990342</v>
      </c>
    </row>
    <row r="28" spans="1:12">
      <c r="A28" s="9" t="s">
        <v>128</v>
      </c>
      <c r="B28" s="16">
        <v>1</v>
      </c>
      <c r="C28" s="24">
        <v>5.375</v>
      </c>
      <c r="D28" s="24">
        <v>5.5833333333333321</v>
      </c>
      <c r="E28" s="24">
        <v>-0.20833333333333215</v>
      </c>
      <c r="F28" s="24">
        <v>-0.2140141488158257</v>
      </c>
      <c r="G28" s="24">
        <v>0.11240500382494048</v>
      </c>
      <c r="H28" s="24">
        <v>5.3618159610245053</v>
      </c>
      <c r="I28" s="24">
        <v>5.804850705642159</v>
      </c>
      <c r="J28" s="24">
        <v>0.97992410484243697</v>
      </c>
      <c r="K28" s="24">
        <v>3.6521896530676305</v>
      </c>
      <c r="L28" s="24">
        <v>7.5144770135990342</v>
      </c>
    </row>
    <row r="29" spans="1:12">
      <c r="A29" s="9" t="s">
        <v>129</v>
      </c>
      <c r="B29" s="16">
        <v>1</v>
      </c>
      <c r="C29" s="24">
        <v>6.625</v>
      </c>
      <c r="D29" s="24">
        <v>5.5833333333333321</v>
      </c>
      <c r="E29" s="24">
        <v>1.0416666666666679</v>
      </c>
      <c r="F29" s="24">
        <v>1.0700707440791357</v>
      </c>
      <c r="G29" s="24">
        <v>0.11240500382494048</v>
      </c>
      <c r="H29" s="24">
        <v>5.3618159610245053</v>
      </c>
      <c r="I29" s="24">
        <v>5.804850705642159</v>
      </c>
      <c r="J29" s="24">
        <v>0.97992410484243697</v>
      </c>
      <c r="K29" s="24">
        <v>3.6521896530676305</v>
      </c>
      <c r="L29" s="24">
        <v>7.5144770135990342</v>
      </c>
    </row>
    <row r="30" spans="1:12">
      <c r="A30" s="9" t="s">
        <v>130</v>
      </c>
      <c r="B30" s="16">
        <v>1</v>
      </c>
      <c r="C30" s="24">
        <v>7</v>
      </c>
      <c r="D30" s="24">
        <v>5.5833333333333321</v>
      </c>
      <c r="E30" s="24">
        <v>1.4166666666666679</v>
      </c>
      <c r="F30" s="24">
        <v>1.4552962119476243</v>
      </c>
      <c r="G30" s="24">
        <v>0.11240500382494048</v>
      </c>
      <c r="H30" s="24">
        <v>5.3618159610245053</v>
      </c>
      <c r="I30" s="24">
        <v>5.804850705642159</v>
      </c>
      <c r="J30" s="24">
        <v>0.97992410484243697</v>
      </c>
      <c r="K30" s="24">
        <v>3.6521896530676305</v>
      </c>
      <c r="L30" s="24">
        <v>7.5144770135990342</v>
      </c>
    </row>
    <row r="31" spans="1:12">
      <c r="A31" s="9" t="s">
        <v>131</v>
      </c>
      <c r="B31" s="16">
        <v>1</v>
      </c>
      <c r="C31" s="24">
        <v>6.625</v>
      </c>
      <c r="D31" s="24">
        <v>5.5833333333333321</v>
      </c>
      <c r="E31" s="24">
        <v>1.0416666666666679</v>
      </c>
      <c r="F31" s="24">
        <v>1.0700707440791357</v>
      </c>
      <c r="G31" s="24">
        <v>0.11240500382494048</v>
      </c>
      <c r="H31" s="24">
        <v>5.3618159610245053</v>
      </c>
      <c r="I31" s="24">
        <v>5.804850705642159</v>
      </c>
      <c r="J31" s="24">
        <v>0.97992410484243697</v>
      </c>
      <c r="K31" s="24">
        <v>3.6521896530676305</v>
      </c>
      <c r="L31" s="24">
        <v>7.5144770135990342</v>
      </c>
    </row>
    <row r="32" spans="1:12">
      <c r="A32" s="9" t="s">
        <v>132</v>
      </c>
      <c r="B32" s="16">
        <v>1</v>
      </c>
      <c r="C32" s="24">
        <v>3.875</v>
      </c>
      <c r="D32" s="24">
        <v>5.5833333333333321</v>
      </c>
      <c r="E32" s="24">
        <v>-1.7083333333333321</v>
      </c>
      <c r="F32" s="24">
        <v>-1.7549160202897796</v>
      </c>
      <c r="G32" s="24">
        <v>0.11240500382494048</v>
      </c>
      <c r="H32" s="24">
        <v>5.3618159610245053</v>
      </c>
      <c r="I32" s="24">
        <v>5.804850705642159</v>
      </c>
      <c r="J32" s="24">
        <v>0.97992410484243697</v>
      </c>
      <c r="K32" s="24">
        <v>3.6521896530676305</v>
      </c>
      <c r="L32" s="24">
        <v>7.5144770135990342</v>
      </c>
    </row>
    <row r="33" spans="1:12">
      <c r="A33" s="9" t="s">
        <v>133</v>
      </c>
      <c r="B33" s="16">
        <v>1</v>
      </c>
      <c r="C33" s="24">
        <v>6.375</v>
      </c>
      <c r="D33" s="24">
        <v>5.5833333333333321</v>
      </c>
      <c r="E33" s="24">
        <v>0.79166666666666785</v>
      </c>
      <c r="F33" s="24">
        <v>0.8132537655001435</v>
      </c>
      <c r="G33" s="24">
        <v>0.11240500382494048</v>
      </c>
      <c r="H33" s="24">
        <v>5.3618159610245053</v>
      </c>
      <c r="I33" s="24">
        <v>5.804850705642159</v>
      </c>
      <c r="J33" s="24">
        <v>0.97992410484243697</v>
      </c>
      <c r="K33" s="24">
        <v>3.6521896530676305</v>
      </c>
      <c r="L33" s="24">
        <v>7.5144770135990342</v>
      </c>
    </row>
    <row r="34" spans="1:12">
      <c r="A34" s="9" t="s">
        <v>134</v>
      </c>
      <c r="B34" s="16">
        <v>1</v>
      </c>
      <c r="C34" s="24">
        <v>6.375</v>
      </c>
      <c r="D34" s="24">
        <v>5.5833333333333321</v>
      </c>
      <c r="E34" s="24">
        <v>0.79166666666666785</v>
      </c>
      <c r="F34" s="24">
        <v>0.8132537655001435</v>
      </c>
      <c r="G34" s="24">
        <v>0.11240500382494048</v>
      </c>
      <c r="H34" s="24">
        <v>5.3618159610245053</v>
      </c>
      <c r="I34" s="24">
        <v>5.804850705642159</v>
      </c>
      <c r="J34" s="24">
        <v>0.97992410484243697</v>
      </c>
      <c r="K34" s="24">
        <v>3.6521896530676305</v>
      </c>
      <c r="L34" s="24">
        <v>7.5144770135990342</v>
      </c>
    </row>
    <row r="35" spans="1:12">
      <c r="A35" s="9" t="s">
        <v>135</v>
      </c>
      <c r="B35" s="16">
        <v>1</v>
      </c>
      <c r="C35" s="24">
        <v>6.375</v>
      </c>
      <c r="D35" s="24">
        <v>5.5833333333333321</v>
      </c>
      <c r="E35" s="24">
        <v>0.79166666666666785</v>
      </c>
      <c r="F35" s="24">
        <v>0.8132537655001435</v>
      </c>
      <c r="G35" s="24">
        <v>0.11240500382494048</v>
      </c>
      <c r="H35" s="24">
        <v>5.3618159610245053</v>
      </c>
      <c r="I35" s="24">
        <v>5.804850705642159</v>
      </c>
      <c r="J35" s="24">
        <v>0.97992410484243697</v>
      </c>
      <c r="K35" s="24">
        <v>3.6521896530676305</v>
      </c>
      <c r="L35" s="24">
        <v>7.5144770135990342</v>
      </c>
    </row>
    <row r="36" spans="1:12">
      <c r="A36" s="9" t="s">
        <v>136</v>
      </c>
      <c r="B36" s="16">
        <v>1</v>
      </c>
      <c r="C36" s="24">
        <v>5</v>
      </c>
      <c r="D36" s="24">
        <v>5.5833333333333321</v>
      </c>
      <c r="E36" s="24">
        <v>-0.58333333333333215</v>
      </c>
      <c r="F36" s="24">
        <v>-0.59923961668431414</v>
      </c>
      <c r="G36" s="24">
        <v>0.11240500382494048</v>
      </c>
      <c r="H36" s="24">
        <v>5.3618159610245053</v>
      </c>
      <c r="I36" s="24">
        <v>5.804850705642159</v>
      </c>
      <c r="J36" s="24">
        <v>0.97992410484243697</v>
      </c>
      <c r="K36" s="24">
        <v>3.6521896530676305</v>
      </c>
      <c r="L36" s="24">
        <v>7.5144770135990342</v>
      </c>
    </row>
    <row r="37" spans="1:12">
      <c r="A37" s="9" t="s">
        <v>137</v>
      </c>
      <c r="B37" s="16">
        <v>1</v>
      </c>
      <c r="C37" s="24">
        <v>5.375</v>
      </c>
      <c r="D37" s="24">
        <v>5.5833333333333321</v>
      </c>
      <c r="E37" s="24">
        <v>-0.20833333333333215</v>
      </c>
      <c r="F37" s="24">
        <v>-0.2140141488158257</v>
      </c>
      <c r="G37" s="24">
        <v>0.11240500382494048</v>
      </c>
      <c r="H37" s="24">
        <v>5.3618159610245053</v>
      </c>
      <c r="I37" s="24">
        <v>5.804850705642159</v>
      </c>
      <c r="J37" s="24">
        <v>0.97992410484243697</v>
      </c>
      <c r="K37" s="24">
        <v>3.6521896530676305</v>
      </c>
      <c r="L37" s="24">
        <v>7.5144770135990342</v>
      </c>
    </row>
    <row r="38" spans="1:12">
      <c r="A38" s="9" t="s">
        <v>138</v>
      </c>
      <c r="B38" s="16">
        <v>1</v>
      </c>
      <c r="C38" s="24">
        <v>5.125</v>
      </c>
      <c r="D38" s="24">
        <v>5.5833333333333321</v>
      </c>
      <c r="E38" s="24">
        <v>-0.45833333333333215</v>
      </c>
      <c r="F38" s="24">
        <v>-0.47083112739481803</v>
      </c>
      <c r="G38" s="24">
        <v>0.11240500382494048</v>
      </c>
      <c r="H38" s="24">
        <v>5.3618159610245053</v>
      </c>
      <c r="I38" s="24">
        <v>5.804850705642159</v>
      </c>
      <c r="J38" s="24">
        <v>0.97992410484243697</v>
      </c>
      <c r="K38" s="24">
        <v>3.6521896530676305</v>
      </c>
      <c r="L38" s="24">
        <v>7.5144770135990342</v>
      </c>
    </row>
    <row r="39" spans="1:12">
      <c r="A39" s="9" t="s">
        <v>139</v>
      </c>
      <c r="B39" s="16">
        <v>1</v>
      </c>
      <c r="C39" s="24">
        <v>5.875</v>
      </c>
      <c r="D39" s="24">
        <v>5.5833333333333321</v>
      </c>
      <c r="E39" s="24">
        <v>0.29166666666666785</v>
      </c>
      <c r="F39" s="24">
        <v>0.2996198083421589</v>
      </c>
      <c r="G39" s="24">
        <v>0.11240500382494048</v>
      </c>
      <c r="H39" s="24">
        <v>5.3618159610245053</v>
      </c>
      <c r="I39" s="24">
        <v>5.804850705642159</v>
      </c>
      <c r="J39" s="24">
        <v>0.97992410484243697</v>
      </c>
      <c r="K39" s="24">
        <v>3.6521896530676305</v>
      </c>
      <c r="L39" s="24">
        <v>7.5144770135990342</v>
      </c>
    </row>
    <row r="40" spans="1:12">
      <c r="A40" s="9" t="s">
        <v>140</v>
      </c>
      <c r="B40" s="16">
        <v>1</v>
      </c>
      <c r="C40" s="24">
        <v>3.875</v>
      </c>
      <c r="D40" s="24">
        <v>5.5833333333333321</v>
      </c>
      <c r="E40" s="24">
        <v>-1.7083333333333321</v>
      </c>
      <c r="F40" s="24">
        <v>-1.7549160202897796</v>
      </c>
      <c r="G40" s="24">
        <v>0.11240500382494048</v>
      </c>
      <c r="H40" s="24">
        <v>5.3618159610245053</v>
      </c>
      <c r="I40" s="24">
        <v>5.804850705642159</v>
      </c>
      <c r="J40" s="24">
        <v>0.97992410484243697</v>
      </c>
      <c r="K40" s="24">
        <v>3.6521896530676305</v>
      </c>
      <c r="L40" s="24">
        <v>7.5144770135990342</v>
      </c>
    </row>
    <row r="41" spans="1:12">
      <c r="A41" s="9" t="s">
        <v>141</v>
      </c>
      <c r="B41" s="16">
        <v>1</v>
      </c>
      <c r="C41" s="24">
        <v>7</v>
      </c>
      <c r="D41" s="24">
        <v>5.5833333333333321</v>
      </c>
      <c r="E41" s="24">
        <v>1.4166666666666679</v>
      </c>
      <c r="F41" s="24">
        <v>1.4552962119476243</v>
      </c>
      <c r="G41" s="24">
        <v>0.11240500382494048</v>
      </c>
      <c r="H41" s="24">
        <v>5.3618159610245053</v>
      </c>
      <c r="I41" s="24">
        <v>5.804850705642159</v>
      </c>
      <c r="J41" s="24">
        <v>0.97992410484243697</v>
      </c>
      <c r="K41" s="24">
        <v>3.6521896530676305</v>
      </c>
      <c r="L41" s="24">
        <v>7.5144770135990342</v>
      </c>
    </row>
    <row r="42" spans="1:12">
      <c r="A42" s="9" t="s">
        <v>142</v>
      </c>
      <c r="B42" s="16">
        <v>1</v>
      </c>
      <c r="C42" s="24">
        <v>5.5</v>
      </c>
      <c r="D42" s="24">
        <v>5.5833333333333321</v>
      </c>
      <c r="E42" s="24">
        <v>-8.3333333333332149E-2</v>
      </c>
      <c r="F42" s="24">
        <v>-8.560565952632955E-2</v>
      </c>
      <c r="G42" s="24">
        <v>0.11240500382494048</v>
      </c>
      <c r="H42" s="24">
        <v>5.3618159610245053</v>
      </c>
      <c r="I42" s="24">
        <v>5.804850705642159</v>
      </c>
      <c r="J42" s="24">
        <v>0.97992410484243697</v>
      </c>
      <c r="K42" s="24">
        <v>3.6521896530676305</v>
      </c>
      <c r="L42" s="24">
        <v>7.5144770135990342</v>
      </c>
    </row>
    <row r="43" spans="1:12">
      <c r="A43" s="9" t="s">
        <v>143</v>
      </c>
      <c r="B43" s="16">
        <v>1</v>
      </c>
      <c r="C43" s="24">
        <v>4.875</v>
      </c>
      <c r="D43" s="24">
        <v>5.5833333333333321</v>
      </c>
      <c r="E43" s="24">
        <v>-0.70833333333333215</v>
      </c>
      <c r="F43" s="24">
        <v>-0.72764810597381036</v>
      </c>
      <c r="G43" s="24">
        <v>0.11240500382494048</v>
      </c>
      <c r="H43" s="24">
        <v>5.3618159610245053</v>
      </c>
      <c r="I43" s="24">
        <v>5.804850705642159</v>
      </c>
      <c r="J43" s="24">
        <v>0.97992410484243697</v>
      </c>
      <c r="K43" s="24">
        <v>3.6521896530676305</v>
      </c>
      <c r="L43" s="24">
        <v>7.5144770135990342</v>
      </c>
    </row>
    <row r="44" spans="1:12">
      <c r="A44" s="9" t="s">
        <v>144</v>
      </c>
      <c r="B44" s="16">
        <v>1</v>
      </c>
      <c r="C44" s="24">
        <v>4.875</v>
      </c>
      <c r="D44" s="24">
        <v>5.5833333333333321</v>
      </c>
      <c r="E44" s="24">
        <v>-0.70833333333333215</v>
      </c>
      <c r="F44" s="24">
        <v>-0.72764810597381036</v>
      </c>
      <c r="G44" s="24">
        <v>0.11240500382494048</v>
      </c>
      <c r="H44" s="24">
        <v>5.3618159610245053</v>
      </c>
      <c r="I44" s="24">
        <v>5.804850705642159</v>
      </c>
      <c r="J44" s="24">
        <v>0.97992410484243697</v>
      </c>
      <c r="K44" s="24">
        <v>3.6521896530676305</v>
      </c>
      <c r="L44" s="24">
        <v>7.5144770135990342</v>
      </c>
    </row>
    <row r="45" spans="1:12">
      <c r="A45" s="9" t="s">
        <v>145</v>
      </c>
      <c r="B45" s="16">
        <v>1</v>
      </c>
      <c r="C45" s="24">
        <v>4.875</v>
      </c>
      <c r="D45" s="24">
        <v>5.5833333333333321</v>
      </c>
      <c r="E45" s="24">
        <v>-0.70833333333333215</v>
      </c>
      <c r="F45" s="24">
        <v>-0.72764810597381036</v>
      </c>
      <c r="G45" s="24">
        <v>0.11240500382494048</v>
      </c>
      <c r="H45" s="24">
        <v>5.3618159610245053</v>
      </c>
      <c r="I45" s="24">
        <v>5.804850705642159</v>
      </c>
      <c r="J45" s="24">
        <v>0.97992410484243697</v>
      </c>
      <c r="K45" s="24">
        <v>3.6521896530676305</v>
      </c>
      <c r="L45" s="24">
        <v>7.5144770135990342</v>
      </c>
    </row>
    <row r="46" spans="1:12">
      <c r="A46" s="9" t="s">
        <v>146</v>
      </c>
      <c r="B46" s="16">
        <v>1</v>
      </c>
      <c r="C46" s="24">
        <v>6</v>
      </c>
      <c r="D46" s="24">
        <v>5.5833333333333321</v>
      </c>
      <c r="E46" s="24">
        <v>0.41666666666666785</v>
      </c>
      <c r="F46" s="24">
        <v>0.42802829763165506</v>
      </c>
      <c r="G46" s="24">
        <v>0.11240500382494048</v>
      </c>
      <c r="H46" s="24">
        <v>5.3618159610245053</v>
      </c>
      <c r="I46" s="24">
        <v>5.804850705642159</v>
      </c>
      <c r="J46" s="24">
        <v>0.97992410484243697</v>
      </c>
      <c r="K46" s="24">
        <v>3.6521896530676305</v>
      </c>
      <c r="L46" s="24">
        <v>7.5144770135990342</v>
      </c>
    </row>
    <row r="47" spans="1:12">
      <c r="A47" s="9" t="s">
        <v>147</v>
      </c>
      <c r="B47" s="16">
        <v>1</v>
      </c>
      <c r="C47" s="24">
        <v>4.625</v>
      </c>
      <c r="D47" s="24">
        <v>5.5833333333333321</v>
      </c>
      <c r="E47" s="24">
        <v>-0.95833333333333215</v>
      </c>
      <c r="F47" s="24">
        <v>-0.98446508455280257</v>
      </c>
      <c r="G47" s="24">
        <v>0.11240500382494048</v>
      </c>
      <c r="H47" s="24">
        <v>5.3618159610245053</v>
      </c>
      <c r="I47" s="24">
        <v>5.804850705642159</v>
      </c>
      <c r="J47" s="24">
        <v>0.97992410484243697</v>
      </c>
      <c r="K47" s="24">
        <v>3.6521896530676305</v>
      </c>
      <c r="L47" s="24">
        <v>7.5144770135990342</v>
      </c>
    </row>
    <row r="48" spans="1:12">
      <c r="A48" s="9" t="s">
        <v>148</v>
      </c>
      <c r="B48" s="16">
        <v>1</v>
      </c>
      <c r="C48" s="24">
        <v>6.125</v>
      </c>
      <c r="D48" s="24">
        <v>5.5833333333333321</v>
      </c>
      <c r="E48" s="24">
        <v>0.54166666666666785</v>
      </c>
      <c r="F48" s="24">
        <v>0.55643678692115117</v>
      </c>
      <c r="G48" s="24">
        <v>0.11240500382494048</v>
      </c>
      <c r="H48" s="24">
        <v>5.3618159610245053</v>
      </c>
      <c r="I48" s="24">
        <v>5.804850705642159</v>
      </c>
      <c r="J48" s="24">
        <v>0.97992410484243697</v>
      </c>
      <c r="K48" s="24">
        <v>3.6521896530676305</v>
      </c>
      <c r="L48" s="24">
        <v>7.5144770135990342</v>
      </c>
    </row>
    <row r="49" spans="1:12">
      <c r="A49" s="9" t="s">
        <v>149</v>
      </c>
      <c r="B49" s="16">
        <v>1</v>
      </c>
      <c r="C49" s="24">
        <v>6.625</v>
      </c>
      <c r="D49" s="24">
        <v>5.5833333333333321</v>
      </c>
      <c r="E49" s="24">
        <v>1.0416666666666679</v>
      </c>
      <c r="F49" s="24">
        <v>1.0700707440791357</v>
      </c>
      <c r="G49" s="24">
        <v>0.11240500382494048</v>
      </c>
      <c r="H49" s="24">
        <v>5.3618159610245053</v>
      </c>
      <c r="I49" s="24">
        <v>5.804850705642159</v>
      </c>
      <c r="J49" s="24">
        <v>0.97992410484243697</v>
      </c>
      <c r="K49" s="24">
        <v>3.6521896530676305</v>
      </c>
      <c r="L49" s="24">
        <v>7.5144770135990342</v>
      </c>
    </row>
    <row r="50" spans="1:12">
      <c r="A50" s="9" t="s">
        <v>150</v>
      </c>
      <c r="B50" s="16">
        <v>1</v>
      </c>
      <c r="C50" s="24">
        <v>5.5</v>
      </c>
      <c r="D50" s="24">
        <v>5.5833333333333321</v>
      </c>
      <c r="E50" s="24">
        <v>-8.3333333333332149E-2</v>
      </c>
      <c r="F50" s="24">
        <v>-8.560565952632955E-2</v>
      </c>
      <c r="G50" s="24">
        <v>0.11240500382494048</v>
      </c>
      <c r="H50" s="24">
        <v>5.3618159610245053</v>
      </c>
      <c r="I50" s="24">
        <v>5.804850705642159</v>
      </c>
      <c r="J50" s="24">
        <v>0.97992410484243697</v>
      </c>
      <c r="K50" s="24">
        <v>3.6521896530676305</v>
      </c>
      <c r="L50" s="24">
        <v>7.5144770135990342</v>
      </c>
    </row>
    <row r="51" spans="1:12">
      <c r="A51" s="9" t="s">
        <v>151</v>
      </c>
      <c r="B51" s="16">
        <v>1</v>
      </c>
      <c r="C51" s="24">
        <v>5.75</v>
      </c>
      <c r="D51" s="24">
        <v>5.5833333333333321</v>
      </c>
      <c r="E51" s="24">
        <v>0.16666666666666785</v>
      </c>
      <c r="F51" s="24">
        <v>0.17121131905266276</v>
      </c>
      <c r="G51" s="24">
        <v>0.11240500382494048</v>
      </c>
      <c r="H51" s="24">
        <v>5.3618159610245053</v>
      </c>
      <c r="I51" s="24">
        <v>5.804850705642159</v>
      </c>
      <c r="J51" s="24">
        <v>0.97992410484243697</v>
      </c>
      <c r="K51" s="24">
        <v>3.6521896530676305</v>
      </c>
      <c r="L51" s="24">
        <v>7.5144770135990342</v>
      </c>
    </row>
    <row r="52" spans="1:12">
      <c r="A52" s="9" t="s">
        <v>152</v>
      </c>
      <c r="B52" s="16">
        <v>1</v>
      </c>
      <c r="C52" s="24">
        <v>6.125</v>
      </c>
      <c r="D52" s="24">
        <v>5.5833333333333321</v>
      </c>
      <c r="E52" s="24">
        <v>0.54166666666666785</v>
      </c>
      <c r="F52" s="24">
        <v>0.55643678692115117</v>
      </c>
      <c r="G52" s="24">
        <v>0.11240500382494048</v>
      </c>
      <c r="H52" s="24">
        <v>5.3618159610245053</v>
      </c>
      <c r="I52" s="24">
        <v>5.804850705642159</v>
      </c>
      <c r="J52" s="24">
        <v>0.97992410484243697</v>
      </c>
      <c r="K52" s="24">
        <v>3.6521896530676305</v>
      </c>
      <c r="L52" s="24">
        <v>7.5144770135990342</v>
      </c>
    </row>
    <row r="53" spans="1:12">
      <c r="A53" s="9" t="s">
        <v>153</v>
      </c>
      <c r="B53" s="16">
        <v>1</v>
      </c>
      <c r="C53" s="24">
        <v>4.875</v>
      </c>
      <c r="D53" s="24">
        <v>5.5833333333333321</v>
      </c>
      <c r="E53" s="24">
        <v>-0.70833333333333215</v>
      </c>
      <c r="F53" s="24">
        <v>-0.72764810597381036</v>
      </c>
      <c r="G53" s="24">
        <v>0.11240500382494048</v>
      </c>
      <c r="H53" s="24">
        <v>5.3618159610245053</v>
      </c>
      <c r="I53" s="24">
        <v>5.804850705642159</v>
      </c>
      <c r="J53" s="24">
        <v>0.97992410484243697</v>
      </c>
      <c r="K53" s="24">
        <v>3.6521896530676305</v>
      </c>
      <c r="L53" s="24">
        <v>7.5144770135990342</v>
      </c>
    </row>
    <row r="54" spans="1:12">
      <c r="A54" s="9" t="s">
        <v>154</v>
      </c>
      <c r="B54" s="16">
        <v>1</v>
      </c>
      <c r="C54" s="24">
        <v>5.875</v>
      </c>
      <c r="D54" s="24">
        <v>5.5833333333333321</v>
      </c>
      <c r="E54" s="24">
        <v>0.29166666666666785</v>
      </c>
      <c r="F54" s="24">
        <v>0.2996198083421589</v>
      </c>
      <c r="G54" s="24">
        <v>0.11240500382494048</v>
      </c>
      <c r="H54" s="24">
        <v>5.3618159610245053</v>
      </c>
      <c r="I54" s="24">
        <v>5.804850705642159</v>
      </c>
      <c r="J54" s="24">
        <v>0.97992410484243697</v>
      </c>
      <c r="K54" s="24">
        <v>3.6521896530676305</v>
      </c>
      <c r="L54" s="24">
        <v>7.5144770135990342</v>
      </c>
    </row>
    <row r="55" spans="1:12">
      <c r="A55" s="9" t="s">
        <v>155</v>
      </c>
      <c r="B55" s="16">
        <v>1</v>
      </c>
      <c r="C55" s="24">
        <v>5.625</v>
      </c>
      <c r="D55" s="24">
        <v>5.5833333333333321</v>
      </c>
      <c r="E55" s="24">
        <v>4.1666666666667851E-2</v>
      </c>
      <c r="F55" s="24">
        <v>4.28028297631666E-2</v>
      </c>
      <c r="G55" s="24">
        <v>0.11240500382494048</v>
      </c>
      <c r="H55" s="24">
        <v>5.3618159610245053</v>
      </c>
      <c r="I55" s="24">
        <v>5.804850705642159</v>
      </c>
      <c r="J55" s="24">
        <v>0.97992410484243697</v>
      </c>
      <c r="K55" s="24">
        <v>3.6521896530676305</v>
      </c>
      <c r="L55" s="24">
        <v>7.5144770135990342</v>
      </c>
    </row>
    <row r="56" spans="1:12">
      <c r="A56" s="9" t="s">
        <v>156</v>
      </c>
      <c r="B56" s="16">
        <v>1</v>
      </c>
      <c r="C56" s="24">
        <v>5.5</v>
      </c>
      <c r="D56" s="24">
        <v>5.5833333333333321</v>
      </c>
      <c r="E56" s="24">
        <v>-8.3333333333332149E-2</v>
      </c>
      <c r="F56" s="24">
        <v>-8.560565952632955E-2</v>
      </c>
      <c r="G56" s="24">
        <v>0.11240500382494048</v>
      </c>
      <c r="H56" s="24">
        <v>5.3618159610245053</v>
      </c>
      <c r="I56" s="24">
        <v>5.804850705642159</v>
      </c>
      <c r="J56" s="24">
        <v>0.97992410484243697</v>
      </c>
      <c r="K56" s="24">
        <v>3.6521896530676305</v>
      </c>
      <c r="L56" s="24">
        <v>7.5144770135990342</v>
      </c>
    </row>
    <row r="57" spans="1:12">
      <c r="A57" s="9" t="s">
        <v>157</v>
      </c>
      <c r="B57" s="16">
        <v>1</v>
      </c>
      <c r="C57" s="24">
        <v>5.5</v>
      </c>
      <c r="D57" s="24">
        <v>5.5833333333333321</v>
      </c>
      <c r="E57" s="24">
        <v>-8.3333333333332149E-2</v>
      </c>
      <c r="F57" s="24">
        <v>-8.560565952632955E-2</v>
      </c>
      <c r="G57" s="24">
        <v>0.11240500382494048</v>
      </c>
      <c r="H57" s="24">
        <v>5.3618159610245053</v>
      </c>
      <c r="I57" s="24">
        <v>5.804850705642159</v>
      </c>
      <c r="J57" s="24">
        <v>0.97992410484243697</v>
      </c>
      <c r="K57" s="24">
        <v>3.6521896530676305</v>
      </c>
      <c r="L57" s="24">
        <v>7.5144770135990342</v>
      </c>
    </row>
    <row r="58" spans="1:12">
      <c r="A58" s="9" t="s">
        <v>158</v>
      </c>
      <c r="B58" s="16">
        <v>1</v>
      </c>
      <c r="C58" s="24">
        <v>6.5</v>
      </c>
      <c r="D58" s="24">
        <v>5.5833333333333321</v>
      </c>
      <c r="E58" s="24">
        <v>0.91666666666666785</v>
      </c>
      <c r="F58" s="24">
        <v>0.94166225478963961</v>
      </c>
      <c r="G58" s="24">
        <v>0.11240500382494048</v>
      </c>
      <c r="H58" s="24">
        <v>5.3618159610245053</v>
      </c>
      <c r="I58" s="24">
        <v>5.804850705642159</v>
      </c>
      <c r="J58" s="24">
        <v>0.97992410484243697</v>
      </c>
      <c r="K58" s="24">
        <v>3.6521896530676305</v>
      </c>
      <c r="L58" s="24">
        <v>7.5144770135990342</v>
      </c>
    </row>
    <row r="59" spans="1:12">
      <c r="A59" s="9" t="s">
        <v>159</v>
      </c>
      <c r="B59" s="16">
        <v>1</v>
      </c>
      <c r="C59" s="24">
        <v>5.875</v>
      </c>
      <c r="D59" s="24">
        <v>5.5833333333333321</v>
      </c>
      <c r="E59" s="24">
        <v>0.29166666666666785</v>
      </c>
      <c r="F59" s="24">
        <v>0.2996198083421589</v>
      </c>
      <c r="G59" s="24">
        <v>0.11240500382494048</v>
      </c>
      <c r="H59" s="24">
        <v>5.3618159610245053</v>
      </c>
      <c r="I59" s="24">
        <v>5.804850705642159</v>
      </c>
      <c r="J59" s="24">
        <v>0.97992410484243697</v>
      </c>
      <c r="K59" s="24">
        <v>3.6521896530676305</v>
      </c>
      <c r="L59" s="24">
        <v>7.5144770135990342</v>
      </c>
    </row>
    <row r="60" spans="1:12">
      <c r="A60" s="9" t="s">
        <v>160</v>
      </c>
      <c r="B60" s="16">
        <v>1</v>
      </c>
      <c r="C60" s="24">
        <v>5.125</v>
      </c>
      <c r="D60" s="24">
        <v>5.5833333333333321</v>
      </c>
      <c r="E60" s="24">
        <v>-0.45833333333333215</v>
      </c>
      <c r="F60" s="24">
        <v>-0.47083112739481803</v>
      </c>
      <c r="G60" s="24">
        <v>0.11240500382494048</v>
      </c>
      <c r="H60" s="24">
        <v>5.3618159610245053</v>
      </c>
      <c r="I60" s="24">
        <v>5.804850705642159</v>
      </c>
      <c r="J60" s="24">
        <v>0.97992410484243697</v>
      </c>
      <c r="K60" s="24">
        <v>3.6521896530676305</v>
      </c>
      <c r="L60" s="24">
        <v>7.5144770135990342</v>
      </c>
    </row>
    <row r="61" spans="1:12">
      <c r="A61" s="9" t="s">
        <v>161</v>
      </c>
      <c r="B61" s="16">
        <v>1</v>
      </c>
      <c r="C61" s="24">
        <v>5</v>
      </c>
      <c r="D61" s="24">
        <v>5.5833333333333321</v>
      </c>
      <c r="E61" s="24">
        <v>-0.58333333333333215</v>
      </c>
      <c r="F61" s="24">
        <v>-0.59923961668431414</v>
      </c>
      <c r="G61" s="24">
        <v>0.11240500382494048</v>
      </c>
      <c r="H61" s="24">
        <v>5.3618159610245053</v>
      </c>
      <c r="I61" s="24">
        <v>5.804850705642159</v>
      </c>
      <c r="J61" s="24">
        <v>0.97992410484243697</v>
      </c>
      <c r="K61" s="24">
        <v>3.6521896530676305</v>
      </c>
      <c r="L61" s="24">
        <v>7.5144770135990342</v>
      </c>
    </row>
    <row r="62" spans="1:12">
      <c r="A62" s="9" t="s">
        <v>162</v>
      </c>
      <c r="B62" s="16">
        <v>1</v>
      </c>
      <c r="C62" s="24">
        <v>5.875</v>
      </c>
      <c r="D62" s="24">
        <v>5.5833333333333321</v>
      </c>
      <c r="E62" s="24">
        <v>0.29166666666666785</v>
      </c>
      <c r="F62" s="24">
        <v>0.2996198083421589</v>
      </c>
      <c r="G62" s="24">
        <v>0.11240500382494048</v>
      </c>
      <c r="H62" s="24">
        <v>5.3618159610245053</v>
      </c>
      <c r="I62" s="24">
        <v>5.804850705642159</v>
      </c>
      <c r="J62" s="24">
        <v>0.97992410484243697</v>
      </c>
      <c r="K62" s="24">
        <v>3.6521896530676305</v>
      </c>
      <c r="L62" s="24">
        <v>7.5144770135990342</v>
      </c>
    </row>
    <row r="63" spans="1:12">
      <c r="A63" s="9" t="s">
        <v>163</v>
      </c>
      <c r="B63" s="16">
        <v>1</v>
      </c>
      <c r="C63" s="24">
        <v>6.375</v>
      </c>
      <c r="D63" s="24">
        <v>5.5833333333333321</v>
      </c>
      <c r="E63" s="24">
        <v>0.79166666666666785</v>
      </c>
      <c r="F63" s="24">
        <v>0.8132537655001435</v>
      </c>
      <c r="G63" s="24">
        <v>0.11240500382494048</v>
      </c>
      <c r="H63" s="24">
        <v>5.3618159610245053</v>
      </c>
      <c r="I63" s="24">
        <v>5.804850705642159</v>
      </c>
      <c r="J63" s="24">
        <v>0.97992410484243697</v>
      </c>
      <c r="K63" s="24">
        <v>3.6521896530676305</v>
      </c>
      <c r="L63" s="24">
        <v>7.5144770135990342</v>
      </c>
    </row>
    <row r="64" spans="1:12">
      <c r="A64" s="9" t="s">
        <v>164</v>
      </c>
      <c r="B64" s="16">
        <v>1</v>
      </c>
      <c r="C64" s="24">
        <v>5.625</v>
      </c>
      <c r="D64" s="24">
        <v>5.5833333333333321</v>
      </c>
      <c r="E64" s="24">
        <v>4.1666666666667851E-2</v>
      </c>
      <c r="F64" s="24">
        <v>4.28028297631666E-2</v>
      </c>
      <c r="G64" s="24">
        <v>0.11240500382494048</v>
      </c>
      <c r="H64" s="24">
        <v>5.3618159610245053</v>
      </c>
      <c r="I64" s="24">
        <v>5.804850705642159</v>
      </c>
      <c r="J64" s="24">
        <v>0.97992410484243697</v>
      </c>
      <c r="K64" s="24">
        <v>3.6521896530676305</v>
      </c>
      <c r="L64" s="24">
        <v>7.5144770135990342</v>
      </c>
    </row>
    <row r="65" spans="1:12">
      <c r="A65" s="9" t="s">
        <v>165</v>
      </c>
      <c r="B65" s="16">
        <v>1</v>
      </c>
      <c r="C65" s="24">
        <v>3.5</v>
      </c>
      <c r="D65" s="24">
        <v>5.5833333333333321</v>
      </c>
      <c r="E65" s="24">
        <v>-2.0833333333333321</v>
      </c>
      <c r="F65" s="24">
        <v>-2.1401414881582679</v>
      </c>
      <c r="G65" s="24">
        <v>0.11240500382494048</v>
      </c>
      <c r="H65" s="24">
        <v>5.3618159610245053</v>
      </c>
      <c r="I65" s="24">
        <v>5.804850705642159</v>
      </c>
      <c r="J65" s="24">
        <v>0.97992410484243697</v>
      </c>
      <c r="K65" s="24">
        <v>3.6521896530676305</v>
      </c>
      <c r="L65" s="24">
        <v>7.5144770135990342</v>
      </c>
    </row>
    <row r="66" spans="1:12">
      <c r="A66" s="9" t="s">
        <v>166</v>
      </c>
      <c r="B66" s="16">
        <v>1</v>
      </c>
      <c r="C66" s="24">
        <v>6.25</v>
      </c>
      <c r="D66" s="24">
        <v>5.5833333333333321</v>
      </c>
      <c r="E66" s="24">
        <v>0.66666666666666785</v>
      </c>
      <c r="F66" s="24">
        <v>0.68484527621064739</v>
      </c>
      <c r="G66" s="24">
        <v>0.11240500382494048</v>
      </c>
      <c r="H66" s="24">
        <v>5.3618159610245053</v>
      </c>
      <c r="I66" s="24">
        <v>5.804850705642159</v>
      </c>
      <c r="J66" s="24">
        <v>0.97992410484243697</v>
      </c>
      <c r="K66" s="24">
        <v>3.6521896530676305</v>
      </c>
      <c r="L66" s="24">
        <v>7.5144770135990342</v>
      </c>
    </row>
    <row r="67" spans="1:12">
      <c r="A67" s="9" t="s">
        <v>167</v>
      </c>
      <c r="B67" s="16">
        <v>1</v>
      </c>
      <c r="C67" s="24">
        <v>7</v>
      </c>
      <c r="D67" s="24">
        <v>5.5833333333333321</v>
      </c>
      <c r="E67" s="24">
        <v>1.4166666666666679</v>
      </c>
      <c r="F67" s="24">
        <v>1.4552962119476243</v>
      </c>
      <c r="G67" s="24">
        <v>0.11240500382494048</v>
      </c>
      <c r="H67" s="24">
        <v>5.3618159610245053</v>
      </c>
      <c r="I67" s="24">
        <v>5.804850705642159</v>
      </c>
      <c r="J67" s="24">
        <v>0.97992410484243697</v>
      </c>
      <c r="K67" s="24">
        <v>3.6521896530676305</v>
      </c>
      <c r="L67" s="24">
        <v>7.5144770135990342</v>
      </c>
    </row>
    <row r="68" spans="1:12">
      <c r="A68" s="9" t="s">
        <v>168</v>
      </c>
      <c r="B68" s="16">
        <v>1</v>
      </c>
      <c r="C68" s="24">
        <v>6.875</v>
      </c>
      <c r="D68" s="24">
        <v>5.5833333333333321</v>
      </c>
      <c r="E68" s="24">
        <v>1.2916666666666679</v>
      </c>
      <c r="F68" s="24">
        <v>1.3268877226581282</v>
      </c>
      <c r="G68" s="24">
        <v>0.11240500382494048</v>
      </c>
      <c r="H68" s="24">
        <v>5.3618159610245053</v>
      </c>
      <c r="I68" s="24">
        <v>5.804850705642159</v>
      </c>
      <c r="J68" s="24">
        <v>0.97992410484243697</v>
      </c>
      <c r="K68" s="24">
        <v>3.6521896530676305</v>
      </c>
      <c r="L68" s="24">
        <v>7.5144770135990342</v>
      </c>
    </row>
    <row r="69" spans="1:12">
      <c r="A69" s="9" t="s">
        <v>169</v>
      </c>
      <c r="B69" s="16">
        <v>1</v>
      </c>
      <c r="C69" s="24">
        <v>5.625</v>
      </c>
      <c r="D69" s="24">
        <v>5.5833333333333321</v>
      </c>
      <c r="E69" s="24">
        <v>4.1666666666667851E-2</v>
      </c>
      <c r="F69" s="24">
        <v>4.28028297631666E-2</v>
      </c>
      <c r="G69" s="24">
        <v>0.11240500382494048</v>
      </c>
      <c r="H69" s="24">
        <v>5.3618159610245053</v>
      </c>
      <c r="I69" s="24">
        <v>5.804850705642159</v>
      </c>
      <c r="J69" s="24">
        <v>0.97992410484243697</v>
      </c>
      <c r="K69" s="24">
        <v>3.6521896530676305</v>
      </c>
      <c r="L69" s="24">
        <v>7.5144770135990342</v>
      </c>
    </row>
    <row r="70" spans="1:12">
      <c r="A70" s="9" t="s">
        <v>170</v>
      </c>
      <c r="B70" s="16">
        <v>1</v>
      </c>
      <c r="C70" s="24">
        <v>6.875</v>
      </c>
      <c r="D70" s="24">
        <v>5.5833333333333321</v>
      </c>
      <c r="E70" s="24">
        <v>1.2916666666666679</v>
      </c>
      <c r="F70" s="24">
        <v>1.3268877226581282</v>
      </c>
      <c r="G70" s="24">
        <v>0.11240500382494048</v>
      </c>
      <c r="H70" s="24">
        <v>5.3618159610245053</v>
      </c>
      <c r="I70" s="24">
        <v>5.804850705642159</v>
      </c>
      <c r="J70" s="24">
        <v>0.97992410484243697</v>
      </c>
      <c r="K70" s="24">
        <v>3.6521896530676305</v>
      </c>
      <c r="L70" s="24">
        <v>7.5144770135990342</v>
      </c>
    </row>
    <row r="71" spans="1:12">
      <c r="A71" s="9" t="s">
        <v>171</v>
      </c>
      <c r="B71" s="16">
        <v>1</v>
      </c>
      <c r="C71" s="24">
        <v>5.625</v>
      </c>
      <c r="D71" s="24">
        <v>5.5833333333333321</v>
      </c>
      <c r="E71" s="24">
        <v>4.1666666666667851E-2</v>
      </c>
      <c r="F71" s="24">
        <v>4.28028297631666E-2</v>
      </c>
      <c r="G71" s="24">
        <v>0.11240500382494048</v>
      </c>
      <c r="H71" s="24">
        <v>5.3618159610245053</v>
      </c>
      <c r="I71" s="24">
        <v>5.804850705642159</v>
      </c>
      <c r="J71" s="24">
        <v>0.97992410484243697</v>
      </c>
      <c r="K71" s="24">
        <v>3.6521896530676305</v>
      </c>
      <c r="L71" s="24">
        <v>7.5144770135990342</v>
      </c>
    </row>
    <row r="72" spans="1:12">
      <c r="A72" s="9" t="s">
        <v>172</v>
      </c>
      <c r="B72" s="16">
        <v>1</v>
      </c>
      <c r="C72" s="24">
        <v>4.625</v>
      </c>
      <c r="D72" s="24">
        <v>5.5833333333333321</v>
      </c>
      <c r="E72" s="24">
        <v>-0.95833333333333215</v>
      </c>
      <c r="F72" s="24">
        <v>-0.98446508455280257</v>
      </c>
      <c r="G72" s="24">
        <v>0.11240500382494048</v>
      </c>
      <c r="H72" s="24">
        <v>5.3618159610245053</v>
      </c>
      <c r="I72" s="24">
        <v>5.804850705642159</v>
      </c>
      <c r="J72" s="24">
        <v>0.97992410484243697</v>
      </c>
      <c r="K72" s="24">
        <v>3.6521896530676305</v>
      </c>
      <c r="L72" s="24">
        <v>7.5144770135990342</v>
      </c>
    </row>
    <row r="73" spans="1:12">
      <c r="A73" s="9" t="s">
        <v>173</v>
      </c>
      <c r="B73" s="16">
        <v>1</v>
      </c>
      <c r="C73" s="24">
        <v>2.125</v>
      </c>
      <c r="D73" s="24">
        <v>5.5833333333333321</v>
      </c>
      <c r="E73" s="24">
        <v>-3.4583333333333321</v>
      </c>
      <c r="F73" s="24">
        <v>-3.5526348703427257</v>
      </c>
      <c r="G73" s="24">
        <v>0.11240500382494048</v>
      </c>
      <c r="H73" s="24">
        <v>5.3618159610245053</v>
      </c>
      <c r="I73" s="24">
        <v>5.804850705642159</v>
      </c>
      <c r="J73" s="24">
        <v>0.97992410484243697</v>
      </c>
      <c r="K73" s="24">
        <v>3.6521896530676305</v>
      </c>
      <c r="L73" s="24">
        <v>7.5144770135990342</v>
      </c>
    </row>
    <row r="74" spans="1:12">
      <c r="A74" s="9" t="s">
        <v>174</v>
      </c>
      <c r="B74" s="16">
        <v>1</v>
      </c>
      <c r="C74" s="24">
        <v>4.625</v>
      </c>
      <c r="D74" s="24">
        <v>5.5833333333333321</v>
      </c>
      <c r="E74" s="24">
        <v>-0.95833333333333215</v>
      </c>
      <c r="F74" s="24">
        <v>-0.98446508455280257</v>
      </c>
      <c r="G74" s="24">
        <v>0.11240500382494048</v>
      </c>
      <c r="H74" s="24">
        <v>5.3618159610245053</v>
      </c>
      <c r="I74" s="24">
        <v>5.804850705642159</v>
      </c>
      <c r="J74" s="24">
        <v>0.97992410484243697</v>
      </c>
      <c r="K74" s="24">
        <v>3.6521896530676305</v>
      </c>
      <c r="L74" s="24">
        <v>7.5144770135990342</v>
      </c>
    </row>
    <row r="75" spans="1:12">
      <c r="A75" s="9" t="s">
        <v>175</v>
      </c>
      <c r="B75" s="16">
        <v>1</v>
      </c>
      <c r="C75" s="24">
        <v>5.375</v>
      </c>
      <c r="D75" s="24">
        <v>5.5833333333333321</v>
      </c>
      <c r="E75" s="24">
        <v>-0.20833333333333215</v>
      </c>
      <c r="F75" s="24">
        <v>-0.2140141488158257</v>
      </c>
      <c r="G75" s="24">
        <v>0.11240500382494048</v>
      </c>
      <c r="H75" s="24">
        <v>5.3618159610245053</v>
      </c>
      <c r="I75" s="24">
        <v>5.804850705642159</v>
      </c>
      <c r="J75" s="24">
        <v>0.97992410484243697</v>
      </c>
      <c r="K75" s="24">
        <v>3.6521896530676305</v>
      </c>
      <c r="L75" s="24">
        <v>7.5144770135990342</v>
      </c>
    </row>
    <row r="76" spans="1:12">
      <c r="A76" s="9" t="s">
        <v>176</v>
      </c>
      <c r="B76" s="16">
        <v>1</v>
      </c>
      <c r="C76" s="24">
        <v>5.125</v>
      </c>
      <c r="D76" s="24">
        <v>5.5833333333333321</v>
      </c>
      <c r="E76" s="24">
        <v>-0.45833333333333215</v>
      </c>
      <c r="F76" s="24">
        <v>-0.47083112739481803</v>
      </c>
      <c r="G76" s="24">
        <v>0.11240500382494048</v>
      </c>
      <c r="H76" s="24">
        <v>5.3618159610245053</v>
      </c>
      <c r="I76" s="24">
        <v>5.804850705642159</v>
      </c>
      <c r="J76" s="24">
        <v>0.97992410484243697</v>
      </c>
      <c r="K76" s="24">
        <v>3.6521896530676305</v>
      </c>
      <c r="L76" s="24">
        <v>7.5144770135990342</v>
      </c>
    </row>
    <row r="77" spans="1:12">
      <c r="A77" s="9" t="s">
        <v>177</v>
      </c>
      <c r="B77" s="16">
        <v>1</v>
      </c>
      <c r="C77" s="24">
        <v>5.5</v>
      </c>
      <c r="D77" s="24">
        <v>5.5833333333333321</v>
      </c>
      <c r="E77" s="24">
        <v>-8.3333333333332149E-2</v>
      </c>
      <c r="F77" s="24">
        <v>-8.560565952632955E-2</v>
      </c>
      <c r="G77" s="24">
        <v>0.11240500382494048</v>
      </c>
      <c r="H77" s="24">
        <v>5.3618159610245053</v>
      </c>
      <c r="I77" s="24">
        <v>5.804850705642159</v>
      </c>
      <c r="J77" s="24">
        <v>0.97992410484243697</v>
      </c>
      <c r="K77" s="24">
        <v>3.6521896530676305</v>
      </c>
      <c r="L77" s="24">
        <v>7.5144770135990342</v>
      </c>
    </row>
    <row r="78" spans="1:12">
      <c r="A78" s="9" t="s">
        <v>178</v>
      </c>
      <c r="B78" s="16">
        <v>1</v>
      </c>
      <c r="C78" s="24">
        <v>5.875</v>
      </c>
      <c r="D78" s="24">
        <v>5.5833333333333321</v>
      </c>
      <c r="E78" s="24">
        <v>0.29166666666666785</v>
      </c>
      <c r="F78" s="24">
        <v>0.2996198083421589</v>
      </c>
      <c r="G78" s="24">
        <v>0.11240500382494048</v>
      </c>
      <c r="H78" s="24">
        <v>5.3618159610245053</v>
      </c>
      <c r="I78" s="24">
        <v>5.804850705642159</v>
      </c>
      <c r="J78" s="24">
        <v>0.97992410484243697</v>
      </c>
      <c r="K78" s="24">
        <v>3.6521896530676305</v>
      </c>
      <c r="L78" s="24">
        <v>7.5144770135990342</v>
      </c>
    </row>
    <row r="79" spans="1:12">
      <c r="A79" s="9" t="s">
        <v>179</v>
      </c>
      <c r="B79" s="16">
        <v>1</v>
      </c>
      <c r="C79" s="24">
        <v>4</v>
      </c>
      <c r="D79" s="24">
        <v>5.0799999999999992</v>
      </c>
      <c r="E79" s="24">
        <v>-1.0799999999999992</v>
      </c>
      <c r="F79" s="24">
        <v>-1.1094493474612459</v>
      </c>
      <c r="G79" s="24">
        <v>0.11240500382494049</v>
      </c>
      <c r="H79" s="24">
        <v>4.8584826276911723</v>
      </c>
      <c r="I79" s="24">
        <v>5.301517372308826</v>
      </c>
      <c r="J79" s="24">
        <v>0.97992410484243697</v>
      </c>
      <c r="K79" s="24">
        <v>3.1488563197342976</v>
      </c>
      <c r="L79" s="24">
        <v>7.0111436802657003</v>
      </c>
    </row>
    <row r="80" spans="1:12">
      <c r="A80" s="9" t="s">
        <v>180</v>
      </c>
      <c r="B80" s="16">
        <v>1</v>
      </c>
      <c r="C80" s="24">
        <v>4.875</v>
      </c>
      <c r="D80" s="24">
        <v>5.0799999999999992</v>
      </c>
      <c r="E80" s="24">
        <v>-0.20499999999999918</v>
      </c>
      <c r="F80" s="24">
        <v>-0.21058992243477284</v>
      </c>
      <c r="G80" s="24">
        <v>0.11240500382494049</v>
      </c>
      <c r="H80" s="24">
        <v>4.8584826276911723</v>
      </c>
      <c r="I80" s="24">
        <v>5.301517372308826</v>
      </c>
      <c r="J80" s="24">
        <v>0.97992410484243697</v>
      </c>
      <c r="K80" s="24">
        <v>3.1488563197342976</v>
      </c>
      <c r="L80" s="24">
        <v>7.0111436802657003</v>
      </c>
    </row>
    <row r="81" spans="1:12">
      <c r="A81" s="9" t="s">
        <v>181</v>
      </c>
      <c r="B81" s="16">
        <v>1</v>
      </c>
      <c r="C81" s="24">
        <v>4.125</v>
      </c>
      <c r="D81" s="24">
        <v>5.0799999999999992</v>
      </c>
      <c r="E81" s="24">
        <v>-0.95499999999999918</v>
      </c>
      <c r="F81" s="24">
        <v>-0.9810408581717498</v>
      </c>
      <c r="G81" s="24">
        <v>0.11240500382494049</v>
      </c>
      <c r="H81" s="24">
        <v>4.8584826276911723</v>
      </c>
      <c r="I81" s="24">
        <v>5.301517372308826</v>
      </c>
      <c r="J81" s="24">
        <v>0.97992410484243697</v>
      </c>
      <c r="K81" s="24">
        <v>3.1488563197342976</v>
      </c>
      <c r="L81" s="24">
        <v>7.0111436802657003</v>
      </c>
    </row>
    <row r="82" spans="1:12">
      <c r="A82" s="9" t="s">
        <v>182</v>
      </c>
      <c r="B82" s="16">
        <v>1</v>
      </c>
      <c r="C82" s="24">
        <v>7</v>
      </c>
      <c r="D82" s="24">
        <v>5.0799999999999992</v>
      </c>
      <c r="E82" s="24">
        <v>1.9200000000000008</v>
      </c>
      <c r="F82" s="24">
        <v>1.9723543954866618</v>
      </c>
      <c r="G82" s="24">
        <v>0.11240500382494049</v>
      </c>
      <c r="H82" s="24">
        <v>4.8584826276911723</v>
      </c>
      <c r="I82" s="24">
        <v>5.301517372308826</v>
      </c>
      <c r="J82" s="24">
        <v>0.97992410484243697</v>
      </c>
      <c r="K82" s="24">
        <v>3.1488563197342976</v>
      </c>
      <c r="L82" s="24">
        <v>7.0111436802657003</v>
      </c>
    </row>
    <row r="83" spans="1:12">
      <c r="A83" s="9" t="s">
        <v>183</v>
      </c>
      <c r="B83" s="16">
        <v>1</v>
      </c>
      <c r="C83" s="24">
        <v>2.75</v>
      </c>
      <c r="D83" s="24">
        <v>5.0799999999999992</v>
      </c>
      <c r="E83" s="24">
        <v>-2.3299999999999992</v>
      </c>
      <c r="F83" s="24">
        <v>-2.3935342403562072</v>
      </c>
      <c r="G83" s="24">
        <v>0.11240500382494049</v>
      </c>
      <c r="H83" s="24">
        <v>4.8584826276911723</v>
      </c>
      <c r="I83" s="24">
        <v>5.301517372308826</v>
      </c>
      <c r="J83" s="24">
        <v>0.97992410484243697</v>
      </c>
      <c r="K83" s="24">
        <v>3.1488563197342976</v>
      </c>
      <c r="L83" s="24">
        <v>7.0111436802657003</v>
      </c>
    </row>
    <row r="84" spans="1:12">
      <c r="A84" s="9" t="s">
        <v>184</v>
      </c>
      <c r="B84" s="16">
        <v>1</v>
      </c>
      <c r="C84" s="24">
        <v>6.125</v>
      </c>
      <c r="D84" s="24">
        <v>5.0799999999999992</v>
      </c>
      <c r="E84" s="24">
        <v>1.0450000000000008</v>
      </c>
      <c r="F84" s="24">
        <v>1.0734949704601886</v>
      </c>
      <c r="G84" s="24">
        <v>0.11240500382494049</v>
      </c>
      <c r="H84" s="24">
        <v>4.8584826276911723</v>
      </c>
      <c r="I84" s="24">
        <v>5.301517372308826</v>
      </c>
      <c r="J84" s="24">
        <v>0.97992410484243697</v>
      </c>
      <c r="K84" s="24">
        <v>3.1488563197342976</v>
      </c>
      <c r="L84" s="24">
        <v>7.0111436802657003</v>
      </c>
    </row>
    <row r="85" spans="1:12">
      <c r="A85" s="9" t="s">
        <v>185</v>
      </c>
      <c r="B85" s="16">
        <v>1</v>
      </c>
      <c r="C85" s="24">
        <v>5.375</v>
      </c>
      <c r="D85" s="24">
        <v>5.0799999999999992</v>
      </c>
      <c r="E85" s="24">
        <v>0.29500000000000082</v>
      </c>
      <c r="F85" s="24">
        <v>0.30304403472321173</v>
      </c>
      <c r="G85" s="24">
        <v>0.11240500382494049</v>
      </c>
      <c r="H85" s="24">
        <v>4.8584826276911723</v>
      </c>
      <c r="I85" s="24">
        <v>5.301517372308826</v>
      </c>
      <c r="J85" s="24">
        <v>0.97992410484243697</v>
      </c>
      <c r="K85" s="24">
        <v>3.1488563197342976</v>
      </c>
      <c r="L85" s="24">
        <v>7.0111436802657003</v>
      </c>
    </row>
    <row r="86" spans="1:12">
      <c r="A86" s="9" t="s">
        <v>186</v>
      </c>
      <c r="B86" s="16">
        <v>1</v>
      </c>
      <c r="C86" s="24">
        <v>4.5</v>
      </c>
      <c r="D86" s="24">
        <v>5.0799999999999992</v>
      </c>
      <c r="E86" s="24">
        <v>-0.57999999999999918</v>
      </c>
      <c r="F86" s="24">
        <v>-0.59581539030326125</v>
      </c>
      <c r="G86" s="24">
        <v>0.11240500382494049</v>
      </c>
      <c r="H86" s="24">
        <v>4.8584826276911723</v>
      </c>
      <c r="I86" s="24">
        <v>5.301517372308826</v>
      </c>
      <c r="J86" s="24">
        <v>0.97992410484243697</v>
      </c>
      <c r="K86" s="24">
        <v>3.1488563197342976</v>
      </c>
      <c r="L86" s="24">
        <v>7.0111436802657003</v>
      </c>
    </row>
    <row r="87" spans="1:12">
      <c r="A87" s="9" t="s">
        <v>187</v>
      </c>
      <c r="B87" s="16">
        <v>1</v>
      </c>
      <c r="C87" s="24">
        <v>3.625</v>
      </c>
      <c r="D87" s="24">
        <v>5.0799999999999992</v>
      </c>
      <c r="E87" s="24">
        <v>-1.4549999999999992</v>
      </c>
      <c r="F87" s="24">
        <v>-1.4946748153297345</v>
      </c>
      <c r="G87" s="24">
        <v>0.11240500382494049</v>
      </c>
      <c r="H87" s="24">
        <v>4.8584826276911723</v>
      </c>
      <c r="I87" s="24">
        <v>5.301517372308826</v>
      </c>
      <c r="J87" s="24">
        <v>0.97992410484243697</v>
      </c>
      <c r="K87" s="24">
        <v>3.1488563197342976</v>
      </c>
      <c r="L87" s="24">
        <v>7.0111436802657003</v>
      </c>
    </row>
    <row r="88" spans="1:12">
      <c r="A88" s="9" t="s">
        <v>188</v>
      </c>
      <c r="B88" s="16">
        <v>1</v>
      </c>
      <c r="C88" s="24">
        <v>5.375</v>
      </c>
      <c r="D88" s="24">
        <v>5.0799999999999992</v>
      </c>
      <c r="E88" s="24">
        <v>0.29500000000000082</v>
      </c>
      <c r="F88" s="24">
        <v>0.30304403472321173</v>
      </c>
      <c r="G88" s="24">
        <v>0.11240500382494049</v>
      </c>
      <c r="H88" s="24">
        <v>4.8584826276911723</v>
      </c>
      <c r="I88" s="24">
        <v>5.301517372308826</v>
      </c>
      <c r="J88" s="24">
        <v>0.97992410484243697</v>
      </c>
      <c r="K88" s="24">
        <v>3.1488563197342976</v>
      </c>
      <c r="L88" s="24">
        <v>7.0111436802657003</v>
      </c>
    </row>
    <row r="89" spans="1:12">
      <c r="A89" s="9" t="s">
        <v>189</v>
      </c>
      <c r="B89" s="16">
        <v>1</v>
      </c>
      <c r="C89" s="24">
        <v>6.5</v>
      </c>
      <c r="D89" s="24">
        <v>5.0799999999999992</v>
      </c>
      <c r="E89" s="24">
        <v>1.4200000000000008</v>
      </c>
      <c r="F89" s="24">
        <v>1.4587204383286771</v>
      </c>
      <c r="G89" s="24">
        <v>0.11240500382494049</v>
      </c>
      <c r="H89" s="24">
        <v>4.8584826276911723</v>
      </c>
      <c r="I89" s="24">
        <v>5.301517372308826</v>
      </c>
      <c r="J89" s="24">
        <v>0.97992410484243697</v>
      </c>
      <c r="K89" s="24">
        <v>3.1488563197342976</v>
      </c>
      <c r="L89" s="24">
        <v>7.0111436802657003</v>
      </c>
    </row>
    <row r="90" spans="1:12">
      <c r="A90" s="9" t="s">
        <v>190</v>
      </c>
      <c r="B90" s="16">
        <v>1</v>
      </c>
      <c r="C90" s="24">
        <v>5.625</v>
      </c>
      <c r="D90" s="24">
        <v>5.0799999999999992</v>
      </c>
      <c r="E90" s="24">
        <v>0.54500000000000082</v>
      </c>
      <c r="F90" s="24">
        <v>0.55986101330220406</v>
      </c>
      <c r="G90" s="24">
        <v>0.11240500382494049</v>
      </c>
      <c r="H90" s="24">
        <v>4.8584826276911723</v>
      </c>
      <c r="I90" s="24">
        <v>5.301517372308826</v>
      </c>
      <c r="J90" s="24">
        <v>0.97992410484243697</v>
      </c>
      <c r="K90" s="24">
        <v>3.1488563197342976</v>
      </c>
      <c r="L90" s="24">
        <v>7.0111436802657003</v>
      </c>
    </row>
    <row r="91" spans="1:12">
      <c r="A91" s="9" t="s">
        <v>191</v>
      </c>
      <c r="B91" s="16">
        <v>1</v>
      </c>
      <c r="C91" s="24">
        <v>6.125</v>
      </c>
      <c r="D91" s="24">
        <v>5.0799999999999992</v>
      </c>
      <c r="E91" s="24">
        <v>1.0450000000000008</v>
      </c>
      <c r="F91" s="24">
        <v>1.0734949704601886</v>
      </c>
      <c r="G91" s="24">
        <v>0.11240500382494049</v>
      </c>
      <c r="H91" s="24">
        <v>4.8584826276911723</v>
      </c>
      <c r="I91" s="24">
        <v>5.301517372308826</v>
      </c>
      <c r="J91" s="24">
        <v>0.97992410484243697</v>
      </c>
      <c r="K91" s="24">
        <v>3.1488563197342976</v>
      </c>
      <c r="L91" s="24">
        <v>7.0111436802657003</v>
      </c>
    </row>
    <row r="92" spans="1:12">
      <c r="A92" s="9" t="s">
        <v>192</v>
      </c>
      <c r="B92" s="16">
        <v>1</v>
      </c>
      <c r="C92" s="24">
        <v>5.875</v>
      </c>
      <c r="D92" s="24">
        <v>5.0799999999999992</v>
      </c>
      <c r="E92" s="24">
        <v>0.79500000000000082</v>
      </c>
      <c r="F92" s="24">
        <v>0.81667799188119639</v>
      </c>
      <c r="G92" s="24">
        <v>0.11240500382494049</v>
      </c>
      <c r="H92" s="24">
        <v>4.8584826276911723</v>
      </c>
      <c r="I92" s="24">
        <v>5.301517372308826</v>
      </c>
      <c r="J92" s="24">
        <v>0.97992410484243697</v>
      </c>
      <c r="K92" s="24">
        <v>3.1488563197342976</v>
      </c>
      <c r="L92" s="24">
        <v>7.0111436802657003</v>
      </c>
    </row>
    <row r="93" spans="1:12">
      <c r="A93" s="9" t="s">
        <v>193</v>
      </c>
      <c r="B93" s="16">
        <v>1</v>
      </c>
      <c r="C93" s="24">
        <v>4.625</v>
      </c>
      <c r="D93" s="24">
        <v>5.0799999999999992</v>
      </c>
      <c r="E93" s="24">
        <v>-0.45499999999999918</v>
      </c>
      <c r="F93" s="24">
        <v>-0.46740690101376514</v>
      </c>
      <c r="G93" s="24">
        <v>0.11240500382494049</v>
      </c>
      <c r="H93" s="24">
        <v>4.8584826276911723</v>
      </c>
      <c r="I93" s="24">
        <v>5.301517372308826</v>
      </c>
      <c r="J93" s="24">
        <v>0.97992410484243697</v>
      </c>
      <c r="K93" s="24">
        <v>3.1488563197342976</v>
      </c>
      <c r="L93" s="24">
        <v>7.0111436802657003</v>
      </c>
    </row>
    <row r="94" spans="1:12">
      <c r="A94" s="9" t="s">
        <v>194</v>
      </c>
      <c r="B94" s="16">
        <v>1</v>
      </c>
      <c r="C94" s="24">
        <v>5.375</v>
      </c>
      <c r="D94" s="24">
        <v>5.0799999999999992</v>
      </c>
      <c r="E94" s="24">
        <v>0.29500000000000082</v>
      </c>
      <c r="F94" s="24">
        <v>0.30304403472321173</v>
      </c>
      <c r="G94" s="24">
        <v>0.11240500382494049</v>
      </c>
      <c r="H94" s="24">
        <v>4.8584826276911723</v>
      </c>
      <c r="I94" s="24">
        <v>5.301517372308826</v>
      </c>
      <c r="J94" s="24">
        <v>0.97992410484243697</v>
      </c>
      <c r="K94" s="24">
        <v>3.1488563197342976</v>
      </c>
      <c r="L94" s="24">
        <v>7.0111436802657003</v>
      </c>
    </row>
    <row r="95" spans="1:12">
      <c r="A95" s="9" t="s">
        <v>195</v>
      </c>
      <c r="B95" s="16">
        <v>1</v>
      </c>
      <c r="C95" s="24">
        <v>6.125</v>
      </c>
      <c r="D95" s="24">
        <v>5.0799999999999992</v>
      </c>
      <c r="E95" s="24">
        <v>1.0450000000000008</v>
      </c>
      <c r="F95" s="24">
        <v>1.0734949704601886</v>
      </c>
      <c r="G95" s="24">
        <v>0.11240500382494049</v>
      </c>
      <c r="H95" s="24">
        <v>4.8584826276911723</v>
      </c>
      <c r="I95" s="24">
        <v>5.301517372308826</v>
      </c>
      <c r="J95" s="24">
        <v>0.97992410484243697</v>
      </c>
      <c r="K95" s="24">
        <v>3.1488563197342976</v>
      </c>
      <c r="L95" s="24">
        <v>7.0111436802657003</v>
      </c>
    </row>
    <row r="96" spans="1:12">
      <c r="A96" s="9" t="s">
        <v>196</v>
      </c>
      <c r="B96" s="16">
        <v>1</v>
      </c>
      <c r="C96" s="24">
        <v>5.125</v>
      </c>
      <c r="D96" s="24">
        <v>5.0799999999999992</v>
      </c>
      <c r="E96" s="24">
        <v>4.5000000000000817E-2</v>
      </c>
      <c r="F96" s="24">
        <v>4.6227056144219451E-2</v>
      </c>
      <c r="G96" s="24">
        <v>0.11240500382494049</v>
      </c>
      <c r="H96" s="24">
        <v>4.8584826276911723</v>
      </c>
      <c r="I96" s="24">
        <v>5.301517372308826</v>
      </c>
      <c r="J96" s="24">
        <v>0.97992410484243697</v>
      </c>
      <c r="K96" s="24">
        <v>3.1488563197342976</v>
      </c>
      <c r="L96" s="24">
        <v>7.0111436802657003</v>
      </c>
    </row>
    <row r="97" spans="1:12">
      <c r="A97" s="9" t="s">
        <v>197</v>
      </c>
      <c r="B97" s="16">
        <v>1</v>
      </c>
      <c r="C97" s="24">
        <v>6.375</v>
      </c>
      <c r="D97" s="24">
        <v>5.0799999999999992</v>
      </c>
      <c r="E97" s="24">
        <v>1.2950000000000008</v>
      </c>
      <c r="F97" s="24">
        <v>1.330311949039181</v>
      </c>
      <c r="G97" s="24">
        <v>0.11240500382494049</v>
      </c>
      <c r="H97" s="24">
        <v>4.8584826276911723</v>
      </c>
      <c r="I97" s="24">
        <v>5.301517372308826</v>
      </c>
      <c r="J97" s="24">
        <v>0.97992410484243697</v>
      </c>
      <c r="K97" s="24">
        <v>3.1488563197342976</v>
      </c>
      <c r="L97" s="24">
        <v>7.0111436802657003</v>
      </c>
    </row>
    <row r="98" spans="1:12">
      <c r="A98" s="9" t="s">
        <v>198</v>
      </c>
      <c r="B98" s="16">
        <v>1</v>
      </c>
      <c r="C98" s="24">
        <v>6.125</v>
      </c>
      <c r="D98" s="24">
        <v>5.0799999999999992</v>
      </c>
      <c r="E98" s="24">
        <v>1.0450000000000008</v>
      </c>
      <c r="F98" s="24">
        <v>1.0734949704601886</v>
      </c>
      <c r="G98" s="24">
        <v>0.11240500382494049</v>
      </c>
      <c r="H98" s="24">
        <v>4.8584826276911723</v>
      </c>
      <c r="I98" s="24">
        <v>5.301517372308826</v>
      </c>
      <c r="J98" s="24">
        <v>0.97992410484243697</v>
      </c>
      <c r="K98" s="24">
        <v>3.1488563197342976</v>
      </c>
      <c r="L98" s="24">
        <v>7.0111436802657003</v>
      </c>
    </row>
    <row r="99" spans="1:12">
      <c r="A99" s="9" t="s">
        <v>199</v>
      </c>
      <c r="B99" s="16">
        <v>1</v>
      </c>
      <c r="C99" s="24">
        <v>4</v>
      </c>
      <c r="D99" s="24">
        <v>5.0799999999999992</v>
      </c>
      <c r="E99" s="24">
        <v>-1.0799999999999992</v>
      </c>
      <c r="F99" s="24">
        <v>-1.1094493474612459</v>
      </c>
      <c r="G99" s="24">
        <v>0.11240500382494049</v>
      </c>
      <c r="H99" s="24">
        <v>4.8584826276911723</v>
      </c>
      <c r="I99" s="24">
        <v>5.301517372308826</v>
      </c>
      <c r="J99" s="24">
        <v>0.97992410484243697</v>
      </c>
      <c r="K99" s="24">
        <v>3.1488563197342976</v>
      </c>
      <c r="L99" s="24">
        <v>7.0111436802657003</v>
      </c>
    </row>
    <row r="100" spans="1:12">
      <c r="A100" s="9" t="s">
        <v>200</v>
      </c>
      <c r="B100" s="16">
        <v>1</v>
      </c>
      <c r="C100" s="24">
        <v>4.625</v>
      </c>
      <c r="D100" s="24">
        <v>5.0799999999999992</v>
      </c>
      <c r="E100" s="24">
        <v>-0.45499999999999918</v>
      </c>
      <c r="F100" s="24">
        <v>-0.46740690101376514</v>
      </c>
      <c r="G100" s="24">
        <v>0.11240500382494049</v>
      </c>
      <c r="H100" s="24">
        <v>4.8584826276911723</v>
      </c>
      <c r="I100" s="24">
        <v>5.301517372308826</v>
      </c>
      <c r="J100" s="24">
        <v>0.97992410484243697</v>
      </c>
      <c r="K100" s="24">
        <v>3.1488563197342976</v>
      </c>
      <c r="L100" s="24">
        <v>7.0111436802657003</v>
      </c>
    </row>
    <row r="101" spans="1:12">
      <c r="A101" s="9" t="s">
        <v>201</v>
      </c>
      <c r="B101" s="16">
        <v>1</v>
      </c>
      <c r="C101" s="24">
        <v>3.75</v>
      </c>
      <c r="D101" s="24">
        <v>5.0799999999999992</v>
      </c>
      <c r="E101" s="24">
        <v>-1.3299999999999992</v>
      </c>
      <c r="F101" s="24">
        <v>-1.3662663260402381</v>
      </c>
      <c r="G101" s="24">
        <v>0.11240500382494049</v>
      </c>
      <c r="H101" s="24">
        <v>4.8584826276911723</v>
      </c>
      <c r="I101" s="24">
        <v>5.301517372308826</v>
      </c>
      <c r="J101" s="24">
        <v>0.97992410484243697</v>
      </c>
      <c r="K101" s="24">
        <v>3.1488563197342976</v>
      </c>
      <c r="L101" s="24">
        <v>7.0111436802657003</v>
      </c>
    </row>
    <row r="102" spans="1:12">
      <c r="A102" s="9" t="s">
        <v>202</v>
      </c>
      <c r="B102" s="16">
        <v>1</v>
      </c>
      <c r="C102" s="24">
        <v>6.5</v>
      </c>
      <c r="D102" s="24">
        <v>5.0799999999999992</v>
      </c>
      <c r="E102" s="24">
        <v>1.4200000000000008</v>
      </c>
      <c r="F102" s="24">
        <v>1.4587204383286771</v>
      </c>
      <c r="G102" s="24">
        <v>0.11240500382494049</v>
      </c>
      <c r="H102" s="24">
        <v>4.8584826276911723</v>
      </c>
      <c r="I102" s="24">
        <v>5.301517372308826</v>
      </c>
      <c r="J102" s="24">
        <v>0.97992410484243697</v>
      </c>
      <c r="K102" s="24">
        <v>3.1488563197342976</v>
      </c>
      <c r="L102" s="24">
        <v>7.0111436802657003</v>
      </c>
    </row>
    <row r="103" spans="1:12">
      <c r="A103" s="9" t="s">
        <v>203</v>
      </c>
      <c r="B103" s="16">
        <v>1</v>
      </c>
      <c r="C103" s="24">
        <v>4.75</v>
      </c>
      <c r="D103" s="24">
        <v>5.0799999999999992</v>
      </c>
      <c r="E103" s="24">
        <v>-0.32999999999999918</v>
      </c>
      <c r="F103" s="24">
        <v>-0.33899841172426898</v>
      </c>
      <c r="G103" s="24">
        <v>0.11240500382494049</v>
      </c>
      <c r="H103" s="24">
        <v>4.8584826276911723</v>
      </c>
      <c r="I103" s="24">
        <v>5.301517372308826</v>
      </c>
      <c r="J103" s="24">
        <v>0.97992410484243697</v>
      </c>
      <c r="K103" s="24">
        <v>3.1488563197342976</v>
      </c>
      <c r="L103" s="24">
        <v>7.0111436802657003</v>
      </c>
    </row>
    <row r="104" spans="1:12">
      <c r="A104" s="9" t="s">
        <v>204</v>
      </c>
      <c r="B104" s="16">
        <v>1</v>
      </c>
      <c r="C104" s="24">
        <v>4.25</v>
      </c>
      <c r="D104" s="24">
        <v>5.0799999999999992</v>
      </c>
      <c r="E104" s="24">
        <v>-0.82999999999999918</v>
      </c>
      <c r="F104" s="24">
        <v>-0.85263236888225358</v>
      </c>
      <c r="G104" s="24">
        <v>0.11240500382494049</v>
      </c>
      <c r="H104" s="24">
        <v>4.8584826276911723</v>
      </c>
      <c r="I104" s="24">
        <v>5.301517372308826</v>
      </c>
      <c r="J104" s="24">
        <v>0.97992410484243697</v>
      </c>
      <c r="K104" s="24">
        <v>3.1488563197342976</v>
      </c>
      <c r="L104" s="24">
        <v>7.0111436802657003</v>
      </c>
    </row>
    <row r="105" spans="1:12">
      <c r="A105" s="9" t="s">
        <v>205</v>
      </c>
      <c r="B105" s="16">
        <v>1</v>
      </c>
      <c r="C105" s="24">
        <v>6.75</v>
      </c>
      <c r="D105" s="24">
        <v>5.0799999999999992</v>
      </c>
      <c r="E105" s="24">
        <v>1.6700000000000008</v>
      </c>
      <c r="F105" s="24">
        <v>1.7155374169076694</v>
      </c>
      <c r="G105" s="24">
        <v>0.11240500382494049</v>
      </c>
      <c r="H105" s="24">
        <v>4.8584826276911723</v>
      </c>
      <c r="I105" s="24">
        <v>5.301517372308826</v>
      </c>
      <c r="J105" s="24">
        <v>0.97992410484243697</v>
      </c>
      <c r="K105" s="24">
        <v>3.1488563197342976</v>
      </c>
      <c r="L105" s="24">
        <v>7.0111436802657003</v>
      </c>
    </row>
    <row r="106" spans="1:12">
      <c r="A106" s="9" t="s">
        <v>206</v>
      </c>
      <c r="B106" s="16">
        <v>1</v>
      </c>
      <c r="C106" s="24">
        <v>5.5</v>
      </c>
      <c r="D106" s="24">
        <v>5.0799999999999992</v>
      </c>
      <c r="E106" s="24">
        <v>0.42000000000000082</v>
      </c>
      <c r="F106" s="24">
        <v>0.43145252401270789</v>
      </c>
      <c r="G106" s="24">
        <v>0.11240500382494049</v>
      </c>
      <c r="H106" s="24">
        <v>4.8584826276911723</v>
      </c>
      <c r="I106" s="24">
        <v>5.301517372308826</v>
      </c>
      <c r="J106" s="24">
        <v>0.97992410484243697</v>
      </c>
      <c r="K106" s="24">
        <v>3.1488563197342976</v>
      </c>
      <c r="L106" s="24">
        <v>7.0111436802657003</v>
      </c>
    </row>
    <row r="107" spans="1:12">
      <c r="A107" s="9" t="s">
        <v>207</v>
      </c>
      <c r="B107" s="16">
        <v>1</v>
      </c>
      <c r="C107" s="24">
        <v>3.25</v>
      </c>
      <c r="D107" s="24">
        <v>5.0799999999999992</v>
      </c>
      <c r="E107" s="24">
        <v>-1.8299999999999992</v>
      </c>
      <c r="F107" s="24">
        <v>-1.8799002831982228</v>
      </c>
      <c r="G107" s="24">
        <v>0.11240500382494049</v>
      </c>
      <c r="H107" s="24">
        <v>4.8584826276911723</v>
      </c>
      <c r="I107" s="24">
        <v>5.301517372308826</v>
      </c>
      <c r="J107" s="24">
        <v>0.97992410484243697</v>
      </c>
      <c r="K107" s="24">
        <v>3.1488563197342976</v>
      </c>
      <c r="L107" s="24">
        <v>7.0111436802657003</v>
      </c>
    </row>
    <row r="108" spans="1:12">
      <c r="A108" s="9" t="s">
        <v>208</v>
      </c>
      <c r="B108" s="16">
        <v>1</v>
      </c>
      <c r="C108" s="24">
        <v>6.25</v>
      </c>
      <c r="D108" s="24">
        <v>5.0799999999999992</v>
      </c>
      <c r="E108" s="24">
        <v>1.1700000000000008</v>
      </c>
      <c r="F108" s="24">
        <v>1.2019034597496847</v>
      </c>
      <c r="G108" s="24">
        <v>0.11240500382494049</v>
      </c>
      <c r="H108" s="24">
        <v>4.8584826276911723</v>
      </c>
      <c r="I108" s="24">
        <v>5.301517372308826</v>
      </c>
      <c r="J108" s="24">
        <v>0.97992410484243697</v>
      </c>
      <c r="K108" s="24">
        <v>3.1488563197342976</v>
      </c>
      <c r="L108" s="24">
        <v>7.0111436802657003</v>
      </c>
    </row>
    <row r="109" spans="1:12">
      <c r="A109" s="9" t="s">
        <v>209</v>
      </c>
      <c r="B109" s="16">
        <v>1</v>
      </c>
      <c r="C109" s="24">
        <v>6.25</v>
      </c>
      <c r="D109" s="24">
        <v>5.0799999999999992</v>
      </c>
      <c r="E109" s="24">
        <v>1.1700000000000008</v>
      </c>
      <c r="F109" s="24">
        <v>1.2019034597496847</v>
      </c>
      <c r="G109" s="24">
        <v>0.11240500382494049</v>
      </c>
      <c r="H109" s="24">
        <v>4.8584826276911723</v>
      </c>
      <c r="I109" s="24">
        <v>5.301517372308826</v>
      </c>
      <c r="J109" s="24">
        <v>0.97992410484243697</v>
      </c>
      <c r="K109" s="24">
        <v>3.1488563197342976</v>
      </c>
      <c r="L109" s="24">
        <v>7.0111436802657003</v>
      </c>
    </row>
    <row r="110" spans="1:12">
      <c r="A110" s="9" t="s">
        <v>210</v>
      </c>
      <c r="B110" s="16">
        <v>1</v>
      </c>
      <c r="C110" s="24">
        <v>6.625</v>
      </c>
      <c r="D110" s="24">
        <v>5.0799999999999992</v>
      </c>
      <c r="E110" s="24">
        <v>1.5450000000000008</v>
      </c>
      <c r="F110" s="24">
        <v>1.5871289276181733</v>
      </c>
      <c r="G110" s="24">
        <v>0.11240500382494049</v>
      </c>
      <c r="H110" s="24">
        <v>4.8584826276911723</v>
      </c>
      <c r="I110" s="24">
        <v>5.301517372308826</v>
      </c>
      <c r="J110" s="24">
        <v>0.97992410484243697</v>
      </c>
      <c r="K110" s="24">
        <v>3.1488563197342976</v>
      </c>
      <c r="L110" s="24">
        <v>7.0111436802657003</v>
      </c>
    </row>
    <row r="111" spans="1:12">
      <c r="A111" s="9" t="s">
        <v>211</v>
      </c>
      <c r="B111" s="16">
        <v>1</v>
      </c>
      <c r="C111" s="24">
        <v>3.75</v>
      </c>
      <c r="D111" s="24">
        <v>5.0799999999999992</v>
      </c>
      <c r="E111" s="24">
        <v>-1.3299999999999992</v>
      </c>
      <c r="F111" s="24">
        <v>-1.3662663260402381</v>
      </c>
      <c r="G111" s="24">
        <v>0.11240500382494049</v>
      </c>
      <c r="H111" s="24">
        <v>4.8584826276911723</v>
      </c>
      <c r="I111" s="24">
        <v>5.301517372308826</v>
      </c>
      <c r="J111" s="24">
        <v>0.97992410484243697</v>
      </c>
      <c r="K111" s="24">
        <v>3.1488563197342976</v>
      </c>
      <c r="L111" s="24">
        <v>7.0111436802657003</v>
      </c>
    </row>
    <row r="112" spans="1:12">
      <c r="A112" s="9" t="s">
        <v>212</v>
      </c>
      <c r="B112" s="16">
        <v>1</v>
      </c>
      <c r="C112" s="24">
        <v>5.125</v>
      </c>
      <c r="D112" s="24">
        <v>5.0799999999999992</v>
      </c>
      <c r="E112" s="24">
        <v>4.5000000000000817E-2</v>
      </c>
      <c r="F112" s="24">
        <v>4.6227056144219451E-2</v>
      </c>
      <c r="G112" s="24">
        <v>0.11240500382494049</v>
      </c>
      <c r="H112" s="24">
        <v>4.8584826276911723</v>
      </c>
      <c r="I112" s="24">
        <v>5.301517372308826</v>
      </c>
      <c r="J112" s="24">
        <v>0.97992410484243697</v>
      </c>
      <c r="K112" s="24">
        <v>3.1488563197342976</v>
      </c>
      <c r="L112" s="24">
        <v>7.0111436802657003</v>
      </c>
    </row>
    <row r="113" spans="1:12">
      <c r="A113" s="9" t="s">
        <v>213</v>
      </c>
      <c r="B113" s="16">
        <v>1</v>
      </c>
      <c r="C113" s="24">
        <v>4.125</v>
      </c>
      <c r="D113" s="24">
        <v>5.0799999999999992</v>
      </c>
      <c r="E113" s="24">
        <v>-0.95499999999999918</v>
      </c>
      <c r="F113" s="24">
        <v>-0.9810408581717498</v>
      </c>
      <c r="G113" s="24">
        <v>0.11240500382494049</v>
      </c>
      <c r="H113" s="24">
        <v>4.8584826276911723</v>
      </c>
      <c r="I113" s="24">
        <v>5.301517372308826</v>
      </c>
      <c r="J113" s="24">
        <v>0.97992410484243697</v>
      </c>
      <c r="K113" s="24">
        <v>3.1488563197342976</v>
      </c>
      <c r="L113" s="24">
        <v>7.0111436802657003</v>
      </c>
    </row>
    <row r="114" spans="1:12">
      <c r="A114" s="9" t="s">
        <v>214</v>
      </c>
      <c r="B114" s="16">
        <v>1</v>
      </c>
      <c r="C114" s="24">
        <v>4.75</v>
      </c>
      <c r="D114" s="24">
        <v>5.0799999999999992</v>
      </c>
      <c r="E114" s="24">
        <v>-0.32999999999999918</v>
      </c>
      <c r="F114" s="24">
        <v>-0.33899841172426898</v>
      </c>
      <c r="G114" s="24">
        <v>0.11240500382494049</v>
      </c>
      <c r="H114" s="24">
        <v>4.8584826276911723</v>
      </c>
      <c r="I114" s="24">
        <v>5.301517372308826</v>
      </c>
      <c r="J114" s="24">
        <v>0.97992410484243697</v>
      </c>
      <c r="K114" s="24">
        <v>3.1488563197342976</v>
      </c>
      <c r="L114" s="24">
        <v>7.0111436802657003</v>
      </c>
    </row>
    <row r="115" spans="1:12">
      <c r="A115" s="9" t="s">
        <v>215</v>
      </c>
      <c r="B115" s="16">
        <v>1</v>
      </c>
      <c r="C115" s="24">
        <v>3.25</v>
      </c>
      <c r="D115" s="24">
        <v>5.0799999999999992</v>
      </c>
      <c r="E115" s="24">
        <v>-1.8299999999999992</v>
      </c>
      <c r="F115" s="24">
        <v>-1.8799002831982228</v>
      </c>
      <c r="G115" s="24">
        <v>0.11240500382494049</v>
      </c>
      <c r="H115" s="24">
        <v>4.8584826276911723</v>
      </c>
      <c r="I115" s="24">
        <v>5.301517372308826</v>
      </c>
      <c r="J115" s="24">
        <v>0.97992410484243697</v>
      </c>
      <c r="K115" s="24">
        <v>3.1488563197342976</v>
      </c>
      <c r="L115" s="24">
        <v>7.0111436802657003</v>
      </c>
    </row>
    <row r="116" spans="1:12">
      <c r="A116" s="9" t="s">
        <v>216</v>
      </c>
      <c r="B116" s="16">
        <v>1</v>
      </c>
      <c r="C116" s="24">
        <v>6.75</v>
      </c>
      <c r="D116" s="24">
        <v>5.0799999999999992</v>
      </c>
      <c r="E116" s="24">
        <v>1.6700000000000008</v>
      </c>
      <c r="F116" s="24">
        <v>1.7155374169076694</v>
      </c>
      <c r="G116" s="24">
        <v>0.11240500382494049</v>
      </c>
      <c r="H116" s="24">
        <v>4.8584826276911723</v>
      </c>
      <c r="I116" s="24">
        <v>5.301517372308826</v>
      </c>
      <c r="J116" s="24">
        <v>0.97992410484243697</v>
      </c>
      <c r="K116" s="24">
        <v>3.1488563197342976</v>
      </c>
      <c r="L116" s="24">
        <v>7.0111436802657003</v>
      </c>
    </row>
    <row r="117" spans="1:12">
      <c r="A117" s="9" t="s">
        <v>217</v>
      </c>
      <c r="B117" s="16">
        <v>1</v>
      </c>
      <c r="C117" s="24">
        <v>6.5</v>
      </c>
      <c r="D117" s="24">
        <v>5.0799999999999992</v>
      </c>
      <c r="E117" s="24">
        <v>1.4200000000000008</v>
      </c>
      <c r="F117" s="24">
        <v>1.4587204383286771</v>
      </c>
      <c r="G117" s="24">
        <v>0.11240500382494049</v>
      </c>
      <c r="H117" s="24">
        <v>4.8584826276911723</v>
      </c>
      <c r="I117" s="24">
        <v>5.301517372308826</v>
      </c>
      <c r="J117" s="24">
        <v>0.97992410484243697</v>
      </c>
      <c r="K117" s="24">
        <v>3.1488563197342976</v>
      </c>
      <c r="L117" s="24">
        <v>7.0111436802657003</v>
      </c>
    </row>
    <row r="118" spans="1:12">
      <c r="A118" s="9" t="s">
        <v>218</v>
      </c>
      <c r="B118" s="16">
        <v>1</v>
      </c>
      <c r="C118" s="24">
        <v>5.25</v>
      </c>
      <c r="D118" s="24">
        <v>5.0799999999999992</v>
      </c>
      <c r="E118" s="24">
        <v>0.17000000000000082</v>
      </c>
      <c r="F118" s="24">
        <v>0.17463554543371559</v>
      </c>
      <c r="G118" s="24">
        <v>0.11240500382494049</v>
      </c>
      <c r="H118" s="24">
        <v>4.8584826276911723</v>
      </c>
      <c r="I118" s="24">
        <v>5.301517372308826</v>
      </c>
      <c r="J118" s="24">
        <v>0.97992410484243697</v>
      </c>
      <c r="K118" s="24">
        <v>3.1488563197342976</v>
      </c>
      <c r="L118" s="24">
        <v>7.0111436802657003</v>
      </c>
    </row>
    <row r="119" spans="1:12">
      <c r="A119" s="9" t="s">
        <v>219</v>
      </c>
      <c r="B119" s="16">
        <v>1</v>
      </c>
      <c r="C119" s="24">
        <v>4.625</v>
      </c>
      <c r="D119" s="24">
        <v>5.0799999999999992</v>
      </c>
      <c r="E119" s="24">
        <v>-0.45499999999999918</v>
      </c>
      <c r="F119" s="24">
        <v>-0.46740690101376514</v>
      </c>
      <c r="G119" s="24">
        <v>0.11240500382494049</v>
      </c>
      <c r="H119" s="24">
        <v>4.8584826276911723</v>
      </c>
      <c r="I119" s="24">
        <v>5.301517372308826</v>
      </c>
      <c r="J119" s="24">
        <v>0.97992410484243697</v>
      </c>
      <c r="K119" s="24">
        <v>3.1488563197342976</v>
      </c>
      <c r="L119" s="24">
        <v>7.0111436802657003</v>
      </c>
    </row>
    <row r="120" spans="1:12">
      <c r="A120" s="9" t="s">
        <v>220</v>
      </c>
      <c r="B120" s="16">
        <v>1</v>
      </c>
      <c r="C120" s="24">
        <v>4.625</v>
      </c>
      <c r="D120" s="24">
        <v>5.0799999999999992</v>
      </c>
      <c r="E120" s="24">
        <v>-0.45499999999999918</v>
      </c>
      <c r="F120" s="24">
        <v>-0.46740690101376514</v>
      </c>
      <c r="G120" s="24">
        <v>0.11240500382494049</v>
      </c>
      <c r="H120" s="24">
        <v>4.8584826276911723</v>
      </c>
      <c r="I120" s="24">
        <v>5.301517372308826</v>
      </c>
      <c r="J120" s="24">
        <v>0.97992410484243697</v>
      </c>
      <c r="K120" s="24">
        <v>3.1488563197342976</v>
      </c>
      <c r="L120" s="24">
        <v>7.0111436802657003</v>
      </c>
    </row>
    <row r="121" spans="1:12">
      <c r="A121" s="9" t="s">
        <v>221</v>
      </c>
      <c r="B121" s="16">
        <v>1</v>
      </c>
      <c r="C121" s="24">
        <v>3.375</v>
      </c>
      <c r="D121" s="24">
        <v>5.0799999999999992</v>
      </c>
      <c r="E121" s="24">
        <v>-1.7049999999999992</v>
      </c>
      <c r="F121" s="24">
        <v>-1.7514917939087267</v>
      </c>
      <c r="G121" s="24">
        <v>0.11240500382494049</v>
      </c>
      <c r="H121" s="24">
        <v>4.8584826276911723</v>
      </c>
      <c r="I121" s="24">
        <v>5.301517372308826</v>
      </c>
      <c r="J121" s="24">
        <v>0.97992410484243697</v>
      </c>
      <c r="K121" s="24">
        <v>3.1488563197342976</v>
      </c>
      <c r="L121" s="24">
        <v>7.0111436802657003</v>
      </c>
    </row>
    <row r="122" spans="1:12">
      <c r="A122" s="9" t="s">
        <v>222</v>
      </c>
      <c r="B122" s="16">
        <v>1</v>
      </c>
      <c r="C122" s="24">
        <v>4.625</v>
      </c>
      <c r="D122" s="24">
        <v>5.0799999999999992</v>
      </c>
      <c r="E122" s="24">
        <v>-0.45499999999999918</v>
      </c>
      <c r="F122" s="24">
        <v>-0.46740690101376514</v>
      </c>
      <c r="G122" s="24">
        <v>0.11240500382494049</v>
      </c>
      <c r="H122" s="24">
        <v>4.8584826276911723</v>
      </c>
      <c r="I122" s="24">
        <v>5.301517372308826</v>
      </c>
      <c r="J122" s="24">
        <v>0.97992410484243697</v>
      </c>
      <c r="K122" s="24">
        <v>3.1488563197342976</v>
      </c>
      <c r="L122" s="24">
        <v>7.0111436802657003</v>
      </c>
    </row>
    <row r="123" spans="1:12">
      <c r="A123" s="9" t="s">
        <v>223</v>
      </c>
      <c r="B123" s="16">
        <v>1</v>
      </c>
      <c r="C123" s="24">
        <v>5.25</v>
      </c>
      <c r="D123" s="24">
        <v>5.0799999999999992</v>
      </c>
      <c r="E123" s="24">
        <v>0.17000000000000082</v>
      </c>
      <c r="F123" s="24">
        <v>0.17463554543371559</v>
      </c>
      <c r="G123" s="24">
        <v>0.11240500382494049</v>
      </c>
      <c r="H123" s="24">
        <v>4.8584826276911723</v>
      </c>
      <c r="I123" s="24">
        <v>5.301517372308826</v>
      </c>
      <c r="J123" s="24">
        <v>0.97992410484243697</v>
      </c>
      <c r="K123" s="24">
        <v>3.1488563197342976</v>
      </c>
      <c r="L123" s="24">
        <v>7.0111436802657003</v>
      </c>
    </row>
    <row r="124" spans="1:12">
      <c r="A124" s="9" t="s">
        <v>224</v>
      </c>
      <c r="B124" s="16">
        <v>1</v>
      </c>
      <c r="C124" s="24">
        <v>5</v>
      </c>
      <c r="D124" s="24">
        <v>5.0799999999999992</v>
      </c>
      <c r="E124" s="24">
        <v>-7.9999999999999183E-2</v>
      </c>
      <c r="F124" s="24">
        <v>-8.2181433145276692E-2</v>
      </c>
      <c r="G124" s="24">
        <v>0.11240500382494049</v>
      </c>
      <c r="H124" s="24">
        <v>4.8584826276911723</v>
      </c>
      <c r="I124" s="24">
        <v>5.301517372308826</v>
      </c>
      <c r="J124" s="24">
        <v>0.97992410484243697</v>
      </c>
      <c r="K124" s="24">
        <v>3.1488563197342976</v>
      </c>
      <c r="L124" s="24">
        <v>7.0111436802657003</v>
      </c>
    </row>
    <row r="125" spans="1:12">
      <c r="A125" s="9" t="s">
        <v>225</v>
      </c>
      <c r="B125" s="16">
        <v>1</v>
      </c>
      <c r="C125" s="24">
        <v>3.125</v>
      </c>
      <c r="D125" s="24">
        <v>5.0799999999999992</v>
      </c>
      <c r="E125" s="24">
        <v>-1.9549999999999992</v>
      </c>
      <c r="F125" s="24">
        <v>-2.0083087724877191</v>
      </c>
      <c r="G125" s="24">
        <v>0.11240500382494049</v>
      </c>
      <c r="H125" s="24">
        <v>4.8584826276911723</v>
      </c>
      <c r="I125" s="24">
        <v>5.301517372308826</v>
      </c>
      <c r="J125" s="24">
        <v>0.97992410484243697</v>
      </c>
      <c r="K125" s="24">
        <v>3.1488563197342976</v>
      </c>
      <c r="L125" s="24">
        <v>7.0111436802657003</v>
      </c>
    </row>
    <row r="126" spans="1:12">
      <c r="A126" s="9" t="s">
        <v>226</v>
      </c>
      <c r="B126" s="16">
        <v>1</v>
      </c>
      <c r="C126" s="24">
        <v>6.125</v>
      </c>
      <c r="D126" s="24">
        <v>5.0799999999999992</v>
      </c>
      <c r="E126" s="24">
        <v>1.0450000000000008</v>
      </c>
      <c r="F126" s="24">
        <v>1.0734949704601886</v>
      </c>
      <c r="G126" s="24">
        <v>0.11240500382494049</v>
      </c>
      <c r="H126" s="24">
        <v>4.8584826276911723</v>
      </c>
      <c r="I126" s="24">
        <v>5.301517372308826</v>
      </c>
      <c r="J126" s="24">
        <v>0.97992410484243697</v>
      </c>
      <c r="K126" s="24">
        <v>3.1488563197342976</v>
      </c>
      <c r="L126" s="24">
        <v>7.0111436802657003</v>
      </c>
    </row>
    <row r="127" spans="1:12">
      <c r="A127" s="9" t="s">
        <v>227</v>
      </c>
      <c r="B127" s="16">
        <v>1</v>
      </c>
      <c r="C127" s="24">
        <v>4.75</v>
      </c>
      <c r="D127" s="24">
        <v>5.0799999999999992</v>
      </c>
      <c r="E127" s="24">
        <v>-0.32999999999999918</v>
      </c>
      <c r="F127" s="24">
        <v>-0.33899841172426898</v>
      </c>
      <c r="G127" s="24">
        <v>0.11240500382494049</v>
      </c>
      <c r="H127" s="24">
        <v>4.8584826276911723</v>
      </c>
      <c r="I127" s="24">
        <v>5.301517372308826</v>
      </c>
      <c r="J127" s="24">
        <v>0.97992410484243697</v>
      </c>
      <c r="K127" s="24">
        <v>3.1488563197342976</v>
      </c>
      <c r="L127" s="24">
        <v>7.0111436802657003</v>
      </c>
    </row>
    <row r="128" spans="1:12">
      <c r="A128" s="9" t="s">
        <v>228</v>
      </c>
      <c r="B128" s="16">
        <v>1</v>
      </c>
      <c r="C128" s="24">
        <v>5</v>
      </c>
      <c r="D128" s="24">
        <v>5.0799999999999992</v>
      </c>
      <c r="E128" s="24">
        <v>-7.9999999999999183E-2</v>
      </c>
      <c r="F128" s="24">
        <v>-8.2181433145276692E-2</v>
      </c>
      <c r="G128" s="24">
        <v>0.11240500382494049</v>
      </c>
      <c r="H128" s="24">
        <v>4.8584826276911723</v>
      </c>
      <c r="I128" s="24">
        <v>5.301517372308826</v>
      </c>
      <c r="J128" s="24">
        <v>0.97992410484243697</v>
      </c>
      <c r="K128" s="24">
        <v>3.1488563197342976</v>
      </c>
      <c r="L128" s="24">
        <v>7.0111436802657003</v>
      </c>
    </row>
    <row r="129" spans="1:12">
      <c r="A129" s="9" t="s">
        <v>229</v>
      </c>
      <c r="B129" s="16">
        <v>1</v>
      </c>
      <c r="C129" s="24">
        <v>5.5</v>
      </c>
      <c r="D129" s="24">
        <v>5.0799999999999992</v>
      </c>
      <c r="E129" s="24">
        <v>0.42000000000000082</v>
      </c>
      <c r="F129" s="24">
        <v>0.43145252401270789</v>
      </c>
      <c r="G129" s="24">
        <v>0.11240500382494049</v>
      </c>
      <c r="H129" s="24">
        <v>4.8584826276911723</v>
      </c>
      <c r="I129" s="24">
        <v>5.301517372308826</v>
      </c>
      <c r="J129" s="24">
        <v>0.97992410484243697</v>
      </c>
      <c r="K129" s="24">
        <v>3.1488563197342976</v>
      </c>
      <c r="L129" s="24">
        <v>7.0111436802657003</v>
      </c>
    </row>
    <row r="130" spans="1:12">
      <c r="A130" s="9" t="s">
        <v>230</v>
      </c>
      <c r="B130" s="16">
        <v>1</v>
      </c>
      <c r="C130" s="24">
        <v>4.625</v>
      </c>
      <c r="D130" s="24">
        <v>5.0799999999999992</v>
      </c>
      <c r="E130" s="24">
        <v>-0.45499999999999918</v>
      </c>
      <c r="F130" s="24">
        <v>-0.46740690101376514</v>
      </c>
      <c r="G130" s="24">
        <v>0.11240500382494049</v>
      </c>
      <c r="H130" s="24">
        <v>4.8584826276911723</v>
      </c>
      <c r="I130" s="24">
        <v>5.301517372308826</v>
      </c>
      <c r="J130" s="24">
        <v>0.97992410484243697</v>
      </c>
      <c r="K130" s="24">
        <v>3.1488563197342976</v>
      </c>
      <c r="L130" s="24">
        <v>7.0111436802657003</v>
      </c>
    </row>
    <row r="131" spans="1:12">
      <c r="A131" s="9" t="s">
        <v>231</v>
      </c>
      <c r="B131" s="16">
        <v>1</v>
      </c>
      <c r="C131" s="24">
        <v>3.75</v>
      </c>
      <c r="D131" s="24">
        <v>5.0799999999999992</v>
      </c>
      <c r="E131" s="24">
        <v>-1.3299999999999992</v>
      </c>
      <c r="F131" s="24">
        <v>-1.3662663260402381</v>
      </c>
      <c r="G131" s="24">
        <v>0.11240500382494049</v>
      </c>
      <c r="H131" s="24">
        <v>4.8584826276911723</v>
      </c>
      <c r="I131" s="24">
        <v>5.301517372308826</v>
      </c>
      <c r="J131" s="24">
        <v>0.97992410484243697</v>
      </c>
      <c r="K131" s="24">
        <v>3.1488563197342976</v>
      </c>
      <c r="L131" s="24">
        <v>7.0111436802657003</v>
      </c>
    </row>
    <row r="132" spans="1:12">
      <c r="A132" s="9" t="s">
        <v>232</v>
      </c>
      <c r="B132" s="16">
        <v>1</v>
      </c>
      <c r="C132" s="24">
        <v>6.375</v>
      </c>
      <c r="D132" s="24">
        <v>5.0799999999999992</v>
      </c>
      <c r="E132" s="24">
        <v>1.2950000000000008</v>
      </c>
      <c r="F132" s="24">
        <v>1.330311949039181</v>
      </c>
      <c r="G132" s="24">
        <v>0.11240500382494049</v>
      </c>
      <c r="H132" s="24">
        <v>4.8584826276911723</v>
      </c>
      <c r="I132" s="24">
        <v>5.301517372308826</v>
      </c>
      <c r="J132" s="24">
        <v>0.97992410484243697</v>
      </c>
      <c r="K132" s="24">
        <v>3.1488563197342976</v>
      </c>
      <c r="L132" s="24">
        <v>7.0111436802657003</v>
      </c>
    </row>
    <row r="133" spans="1:12">
      <c r="A133" s="9" t="s">
        <v>233</v>
      </c>
      <c r="B133" s="16">
        <v>1</v>
      </c>
      <c r="C133" s="24">
        <v>6.125</v>
      </c>
      <c r="D133" s="24">
        <v>5.0799999999999992</v>
      </c>
      <c r="E133" s="24">
        <v>1.0450000000000008</v>
      </c>
      <c r="F133" s="24">
        <v>1.0734949704601886</v>
      </c>
      <c r="G133" s="24">
        <v>0.11240500382494049</v>
      </c>
      <c r="H133" s="24">
        <v>4.8584826276911723</v>
      </c>
      <c r="I133" s="24">
        <v>5.301517372308826</v>
      </c>
      <c r="J133" s="24">
        <v>0.97992410484243697</v>
      </c>
      <c r="K133" s="24">
        <v>3.1488563197342976</v>
      </c>
      <c r="L133" s="24">
        <v>7.0111436802657003</v>
      </c>
    </row>
    <row r="134" spans="1:12">
      <c r="A134" s="9" t="s">
        <v>234</v>
      </c>
      <c r="B134" s="16">
        <v>1</v>
      </c>
      <c r="C134" s="24">
        <v>6.125</v>
      </c>
      <c r="D134" s="24">
        <v>5.0799999999999992</v>
      </c>
      <c r="E134" s="24">
        <v>1.0450000000000008</v>
      </c>
      <c r="F134" s="24">
        <v>1.0734949704601886</v>
      </c>
      <c r="G134" s="24">
        <v>0.11240500382494049</v>
      </c>
      <c r="H134" s="24">
        <v>4.8584826276911723</v>
      </c>
      <c r="I134" s="24">
        <v>5.301517372308826</v>
      </c>
      <c r="J134" s="24">
        <v>0.97992410484243697</v>
      </c>
      <c r="K134" s="24">
        <v>3.1488563197342976</v>
      </c>
      <c r="L134" s="24">
        <v>7.0111436802657003</v>
      </c>
    </row>
    <row r="135" spans="1:12">
      <c r="A135" s="9" t="s">
        <v>235</v>
      </c>
      <c r="B135" s="16">
        <v>1</v>
      </c>
      <c r="C135" s="24">
        <v>4.75</v>
      </c>
      <c r="D135" s="24">
        <v>5.0799999999999992</v>
      </c>
      <c r="E135" s="24">
        <v>-0.32999999999999918</v>
      </c>
      <c r="F135" s="24">
        <v>-0.33899841172426898</v>
      </c>
      <c r="G135" s="24">
        <v>0.11240500382494049</v>
      </c>
      <c r="H135" s="24">
        <v>4.8584826276911723</v>
      </c>
      <c r="I135" s="24">
        <v>5.301517372308826</v>
      </c>
      <c r="J135" s="24">
        <v>0.97992410484243697</v>
      </c>
      <c r="K135" s="24">
        <v>3.1488563197342976</v>
      </c>
      <c r="L135" s="24">
        <v>7.0111436802657003</v>
      </c>
    </row>
    <row r="136" spans="1:12">
      <c r="A136" s="9" t="s">
        <v>236</v>
      </c>
      <c r="B136" s="16">
        <v>1</v>
      </c>
      <c r="C136" s="24">
        <v>5.125</v>
      </c>
      <c r="D136" s="24">
        <v>5.0799999999999992</v>
      </c>
      <c r="E136" s="24">
        <v>4.5000000000000817E-2</v>
      </c>
      <c r="F136" s="24">
        <v>4.6227056144219451E-2</v>
      </c>
      <c r="G136" s="24">
        <v>0.11240500382494049</v>
      </c>
      <c r="H136" s="24">
        <v>4.8584826276911723</v>
      </c>
      <c r="I136" s="24">
        <v>5.301517372308826</v>
      </c>
      <c r="J136" s="24">
        <v>0.97992410484243697</v>
      </c>
      <c r="K136" s="24">
        <v>3.1488563197342976</v>
      </c>
      <c r="L136" s="24">
        <v>7.0111436802657003</v>
      </c>
    </row>
    <row r="137" spans="1:12">
      <c r="A137" s="9" t="s">
        <v>237</v>
      </c>
      <c r="B137" s="16">
        <v>1</v>
      </c>
      <c r="C137" s="24">
        <v>4.75</v>
      </c>
      <c r="D137" s="24">
        <v>5.0799999999999992</v>
      </c>
      <c r="E137" s="24">
        <v>-0.32999999999999918</v>
      </c>
      <c r="F137" s="24">
        <v>-0.33899841172426898</v>
      </c>
      <c r="G137" s="24">
        <v>0.11240500382494049</v>
      </c>
      <c r="H137" s="24">
        <v>4.8584826276911723</v>
      </c>
      <c r="I137" s="24">
        <v>5.301517372308826</v>
      </c>
      <c r="J137" s="24">
        <v>0.97992410484243697</v>
      </c>
      <c r="K137" s="24">
        <v>3.1488563197342976</v>
      </c>
      <c r="L137" s="24">
        <v>7.0111436802657003</v>
      </c>
    </row>
    <row r="138" spans="1:12">
      <c r="A138" s="9" t="s">
        <v>238</v>
      </c>
      <c r="B138" s="16">
        <v>1</v>
      </c>
      <c r="C138" s="24">
        <v>5.625</v>
      </c>
      <c r="D138" s="24">
        <v>5.0799999999999992</v>
      </c>
      <c r="E138" s="24">
        <v>0.54500000000000082</v>
      </c>
      <c r="F138" s="24">
        <v>0.55986101330220406</v>
      </c>
      <c r="G138" s="24">
        <v>0.11240500382494049</v>
      </c>
      <c r="H138" s="24">
        <v>4.8584826276911723</v>
      </c>
      <c r="I138" s="24">
        <v>5.301517372308826</v>
      </c>
      <c r="J138" s="24">
        <v>0.97992410484243697</v>
      </c>
      <c r="K138" s="24">
        <v>3.1488563197342976</v>
      </c>
      <c r="L138" s="24">
        <v>7.0111436802657003</v>
      </c>
    </row>
    <row r="139" spans="1:12">
      <c r="A139" s="9" t="s">
        <v>239</v>
      </c>
      <c r="B139" s="16">
        <v>1</v>
      </c>
      <c r="C139" s="24">
        <v>5.125</v>
      </c>
      <c r="D139" s="24">
        <v>5.0799999999999992</v>
      </c>
      <c r="E139" s="24">
        <v>4.5000000000000817E-2</v>
      </c>
      <c r="F139" s="24">
        <v>4.6227056144219451E-2</v>
      </c>
      <c r="G139" s="24">
        <v>0.11240500382494049</v>
      </c>
      <c r="H139" s="24">
        <v>4.8584826276911723</v>
      </c>
      <c r="I139" s="24">
        <v>5.301517372308826</v>
      </c>
      <c r="J139" s="24">
        <v>0.97992410484243697</v>
      </c>
      <c r="K139" s="24">
        <v>3.1488563197342976</v>
      </c>
      <c r="L139" s="24">
        <v>7.0111436802657003</v>
      </c>
    </row>
    <row r="140" spans="1:12">
      <c r="A140" s="9" t="s">
        <v>240</v>
      </c>
      <c r="B140" s="16">
        <v>1</v>
      </c>
      <c r="C140" s="24">
        <v>4.375</v>
      </c>
      <c r="D140" s="24">
        <v>5.0799999999999992</v>
      </c>
      <c r="E140" s="24">
        <v>-0.70499999999999918</v>
      </c>
      <c r="F140" s="24">
        <v>-0.72422387959275747</v>
      </c>
      <c r="G140" s="24">
        <v>0.11240500382494049</v>
      </c>
      <c r="H140" s="24">
        <v>4.8584826276911723</v>
      </c>
      <c r="I140" s="24">
        <v>5.301517372308826</v>
      </c>
      <c r="J140" s="24">
        <v>0.97992410484243697</v>
      </c>
      <c r="K140" s="24">
        <v>3.1488563197342976</v>
      </c>
      <c r="L140" s="24">
        <v>7.0111436802657003</v>
      </c>
    </row>
    <row r="141" spans="1:12">
      <c r="A141" s="9" t="s">
        <v>241</v>
      </c>
      <c r="B141" s="16">
        <v>1</v>
      </c>
      <c r="C141" s="24">
        <v>5.5</v>
      </c>
      <c r="D141" s="24">
        <v>5.0799999999999992</v>
      </c>
      <c r="E141" s="24">
        <v>0.42000000000000082</v>
      </c>
      <c r="F141" s="24">
        <v>0.43145252401270789</v>
      </c>
      <c r="G141" s="24">
        <v>0.11240500382494049</v>
      </c>
      <c r="H141" s="24">
        <v>4.8584826276911723</v>
      </c>
      <c r="I141" s="24">
        <v>5.301517372308826</v>
      </c>
      <c r="J141" s="24">
        <v>0.97992410484243697</v>
      </c>
      <c r="K141" s="24">
        <v>3.1488563197342976</v>
      </c>
      <c r="L141" s="24">
        <v>7.0111436802657003</v>
      </c>
    </row>
    <row r="142" spans="1:12">
      <c r="A142" s="9" t="s">
        <v>242</v>
      </c>
      <c r="B142" s="16">
        <v>1</v>
      </c>
      <c r="C142" s="24">
        <v>4.375</v>
      </c>
      <c r="D142" s="24">
        <v>5.0799999999999992</v>
      </c>
      <c r="E142" s="24">
        <v>-0.70499999999999918</v>
      </c>
      <c r="F142" s="24">
        <v>-0.72422387959275747</v>
      </c>
      <c r="G142" s="24">
        <v>0.11240500382494049</v>
      </c>
      <c r="H142" s="24">
        <v>4.8584826276911723</v>
      </c>
      <c r="I142" s="24">
        <v>5.301517372308826</v>
      </c>
      <c r="J142" s="24">
        <v>0.97992410484243697</v>
      </c>
      <c r="K142" s="24">
        <v>3.1488563197342976</v>
      </c>
      <c r="L142" s="24">
        <v>7.0111436802657003</v>
      </c>
    </row>
    <row r="143" spans="1:12">
      <c r="A143" s="9" t="s">
        <v>243</v>
      </c>
      <c r="B143" s="16">
        <v>1</v>
      </c>
      <c r="C143" s="24">
        <v>4.875</v>
      </c>
      <c r="D143" s="24">
        <v>5.0799999999999992</v>
      </c>
      <c r="E143" s="24">
        <v>-0.20499999999999918</v>
      </c>
      <c r="F143" s="24">
        <v>-0.21058992243477284</v>
      </c>
      <c r="G143" s="24">
        <v>0.11240500382494049</v>
      </c>
      <c r="H143" s="24">
        <v>4.8584826276911723</v>
      </c>
      <c r="I143" s="24">
        <v>5.301517372308826</v>
      </c>
      <c r="J143" s="24">
        <v>0.97992410484243697</v>
      </c>
      <c r="K143" s="24">
        <v>3.1488563197342976</v>
      </c>
      <c r="L143" s="24">
        <v>7.0111436802657003</v>
      </c>
    </row>
    <row r="144" spans="1:12">
      <c r="A144" s="9" t="s">
        <v>244</v>
      </c>
      <c r="B144" s="16">
        <v>1</v>
      </c>
      <c r="C144" s="24">
        <v>4.5</v>
      </c>
      <c r="D144" s="24">
        <v>5.0799999999999992</v>
      </c>
      <c r="E144" s="24">
        <v>-0.57999999999999918</v>
      </c>
      <c r="F144" s="24">
        <v>-0.59581539030326125</v>
      </c>
      <c r="G144" s="24">
        <v>0.11240500382494049</v>
      </c>
      <c r="H144" s="24">
        <v>4.8584826276911723</v>
      </c>
      <c r="I144" s="24">
        <v>5.301517372308826</v>
      </c>
      <c r="J144" s="24">
        <v>0.97992410484243697</v>
      </c>
      <c r="K144" s="24">
        <v>3.1488563197342976</v>
      </c>
      <c r="L144" s="24">
        <v>7.0111436802657003</v>
      </c>
    </row>
    <row r="145" spans="1:12">
      <c r="A145" s="9" t="s">
        <v>245</v>
      </c>
      <c r="B145" s="16">
        <v>1</v>
      </c>
      <c r="C145" s="24">
        <v>4.75</v>
      </c>
      <c r="D145" s="24">
        <v>5.0799999999999992</v>
      </c>
      <c r="E145" s="24">
        <v>-0.32999999999999918</v>
      </c>
      <c r="F145" s="24">
        <v>-0.33899841172426898</v>
      </c>
      <c r="G145" s="24">
        <v>0.11240500382494049</v>
      </c>
      <c r="H145" s="24">
        <v>4.8584826276911723</v>
      </c>
      <c r="I145" s="24">
        <v>5.301517372308826</v>
      </c>
      <c r="J145" s="24">
        <v>0.97992410484243697</v>
      </c>
      <c r="K145" s="24">
        <v>3.1488563197342976</v>
      </c>
      <c r="L145" s="24">
        <v>7.0111436802657003</v>
      </c>
    </row>
    <row r="146" spans="1:12">
      <c r="A146" s="9" t="s">
        <v>246</v>
      </c>
      <c r="B146" s="16">
        <v>1</v>
      </c>
      <c r="C146" s="24">
        <v>6</v>
      </c>
      <c r="D146" s="24">
        <v>5.0799999999999992</v>
      </c>
      <c r="E146" s="24">
        <v>0.92000000000000082</v>
      </c>
      <c r="F146" s="24">
        <v>0.94508648117069249</v>
      </c>
      <c r="G146" s="24">
        <v>0.11240500382494049</v>
      </c>
      <c r="H146" s="24">
        <v>4.8584826276911723</v>
      </c>
      <c r="I146" s="24">
        <v>5.301517372308826</v>
      </c>
      <c r="J146" s="24">
        <v>0.97992410484243697</v>
      </c>
      <c r="K146" s="24">
        <v>3.1488563197342976</v>
      </c>
      <c r="L146" s="24">
        <v>7.0111436802657003</v>
      </c>
    </row>
    <row r="147" spans="1:12">
      <c r="A147" s="9" t="s">
        <v>247</v>
      </c>
      <c r="B147" s="16">
        <v>1</v>
      </c>
      <c r="C147" s="24">
        <v>3.75</v>
      </c>
      <c r="D147" s="24">
        <v>5.0799999999999992</v>
      </c>
      <c r="E147" s="24">
        <v>-1.3299999999999992</v>
      </c>
      <c r="F147" s="24">
        <v>-1.3662663260402381</v>
      </c>
      <c r="G147" s="24">
        <v>0.11240500382494049</v>
      </c>
      <c r="H147" s="24">
        <v>4.8584826276911723</v>
      </c>
      <c r="I147" s="24">
        <v>5.301517372308826</v>
      </c>
      <c r="J147" s="24">
        <v>0.97992410484243697</v>
      </c>
      <c r="K147" s="24">
        <v>3.1488563197342976</v>
      </c>
      <c r="L147" s="24">
        <v>7.0111436802657003</v>
      </c>
    </row>
    <row r="148" spans="1:12">
      <c r="A148" s="9" t="s">
        <v>248</v>
      </c>
      <c r="B148" s="16">
        <v>1</v>
      </c>
      <c r="C148" s="24">
        <v>4.875</v>
      </c>
      <c r="D148" s="24">
        <v>5.0799999999999992</v>
      </c>
      <c r="E148" s="24">
        <v>-0.20499999999999918</v>
      </c>
      <c r="F148" s="24">
        <v>-0.21058992243477284</v>
      </c>
      <c r="G148" s="24">
        <v>0.11240500382494049</v>
      </c>
      <c r="H148" s="24">
        <v>4.8584826276911723</v>
      </c>
      <c r="I148" s="24">
        <v>5.301517372308826</v>
      </c>
      <c r="J148" s="24">
        <v>0.97992410484243697</v>
      </c>
      <c r="K148" s="24">
        <v>3.1488563197342976</v>
      </c>
      <c r="L148" s="24">
        <v>7.0111436802657003</v>
      </c>
    </row>
    <row r="149" spans="1:12">
      <c r="A149" s="9" t="s">
        <v>249</v>
      </c>
      <c r="B149" s="16">
        <v>1</v>
      </c>
      <c r="C149" s="24">
        <v>5.25</v>
      </c>
      <c r="D149" s="24">
        <v>5.0799999999999992</v>
      </c>
      <c r="E149" s="24">
        <v>0.17000000000000082</v>
      </c>
      <c r="F149" s="24">
        <v>0.17463554543371559</v>
      </c>
      <c r="G149" s="24">
        <v>0.11240500382494049</v>
      </c>
      <c r="H149" s="24">
        <v>4.8584826276911723</v>
      </c>
      <c r="I149" s="24">
        <v>5.301517372308826</v>
      </c>
      <c r="J149" s="24">
        <v>0.97992410484243697</v>
      </c>
      <c r="K149" s="24">
        <v>3.1488563197342976</v>
      </c>
      <c r="L149" s="24">
        <v>7.0111436802657003</v>
      </c>
    </row>
    <row r="150" spans="1:12">
      <c r="A150" s="9" t="s">
        <v>250</v>
      </c>
      <c r="B150" s="16">
        <v>1</v>
      </c>
      <c r="C150" s="24">
        <v>4.375</v>
      </c>
      <c r="D150" s="24">
        <v>5.0799999999999992</v>
      </c>
      <c r="E150" s="24">
        <v>-0.70499999999999918</v>
      </c>
      <c r="F150" s="24">
        <v>-0.72422387959275747</v>
      </c>
      <c r="G150" s="24">
        <v>0.11240500382494049</v>
      </c>
      <c r="H150" s="24">
        <v>4.8584826276911723</v>
      </c>
      <c r="I150" s="24">
        <v>5.301517372308826</v>
      </c>
      <c r="J150" s="24">
        <v>0.97992410484243697</v>
      </c>
      <c r="K150" s="24">
        <v>3.1488563197342976</v>
      </c>
      <c r="L150" s="24">
        <v>7.0111436802657003</v>
      </c>
    </row>
    <row r="151" spans="1:12">
      <c r="A151" s="9" t="s">
        <v>251</v>
      </c>
      <c r="B151" s="16">
        <v>1</v>
      </c>
      <c r="C151" s="24">
        <v>6</v>
      </c>
      <c r="D151" s="24">
        <v>5.0799999999999992</v>
      </c>
      <c r="E151" s="24">
        <v>0.92000000000000082</v>
      </c>
      <c r="F151" s="24">
        <v>0.94508648117069249</v>
      </c>
      <c r="G151" s="24">
        <v>0.11240500382494049</v>
      </c>
      <c r="H151" s="24">
        <v>4.8584826276911723</v>
      </c>
      <c r="I151" s="24">
        <v>5.301517372308826</v>
      </c>
      <c r="J151" s="24">
        <v>0.97992410484243697</v>
      </c>
      <c r="K151" s="24">
        <v>3.1488563197342976</v>
      </c>
      <c r="L151" s="24">
        <v>7.0111436802657003</v>
      </c>
    </row>
    <row r="152" spans="1:12">
      <c r="A152" s="9" t="s">
        <v>252</v>
      </c>
      <c r="B152" s="16">
        <v>1</v>
      </c>
      <c r="C152" s="24">
        <v>5.625</v>
      </c>
      <c r="D152" s="24">
        <v>5.0799999999999992</v>
      </c>
      <c r="E152" s="24">
        <v>0.54500000000000082</v>
      </c>
      <c r="F152" s="24">
        <v>0.55986101330220406</v>
      </c>
      <c r="G152" s="24">
        <v>0.11240500382494049</v>
      </c>
      <c r="H152" s="24">
        <v>4.8584826276911723</v>
      </c>
      <c r="I152" s="24">
        <v>5.301517372308826</v>
      </c>
      <c r="J152" s="24">
        <v>0.97992410484243697</v>
      </c>
      <c r="K152" s="24">
        <v>3.1488563197342976</v>
      </c>
      <c r="L152" s="24">
        <v>7.0111436802657003</v>
      </c>
    </row>
    <row r="153" spans="1:12">
      <c r="A153" s="9" t="s">
        <v>253</v>
      </c>
      <c r="B153" s="16">
        <v>1</v>
      </c>
      <c r="C153" s="24">
        <v>4.75</v>
      </c>
      <c r="D153" s="24">
        <v>5.0799999999999992</v>
      </c>
      <c r="E153" s="24">
        <v>-0.32999999999999918</v>
      </c>
      <c r="F153" s="24">
        <v>-0.33899841172426898</v>
      </c>
      <c r="G153" s="24">
        <v>0.11240500382494049</v>
      </c>
      <c r="H153" s="24">
        <v>4.8584826276911723</v>
      </c>
      <c r="I153" s="24">
        <v>5.301517372308826</v>
      </c>
      <c r="J153" s="24">
        <v>0.97992410484243697</v>
      </c>
      <c r="K153" s="24">
        <v>3.1488563197342976</v>
      </c>
      <c r="L153" s="24">
        <v>7.0111436802657003</v>
      </c>
    </row>
    <row r="154" spans="1:12">
      <c r="A154" s="9" t="s">
        <v>254</v>
      </c>
      <c r="B154" s="16">
        <v>1</v>
      </c>
      <c r="C154" s="24">
        <v>3.25</v>
      </c>
      <c r="D154" s="24">
        <v>5.3266666666666671</v>
      </c>
      <c r="E154" s="24">
        <v>-2.0766666666666671</v>
      </c>
      <c r="F154" s="24">
        <v>-2.133293035396163</v>
      </c>
      <c r="G154" s="24">
        <v>0.11240500382494054</v>
      </c>
      <c r="H154" s="24">
        <v>5.1051492943578403</v>
      </c>
      <c r="I154" s="24">
        <v>5.5481840389754939</v>
      </c>
      <c r="J154" s="24">
        <v>0.97992410484243697</v>
      </c>
      <c r="K154" s="24">
        <v>3.3955229864009655</v>
      </c>
      <c r="L154" s="24">
        <v>7.2578103469323683</v>
      </c>
    </row>
    <row r="155" spans="1:12">
      <c r="A155" s="9" t="s">
        <v>255</v>
      </c>
      <c r="B155" s="16">
        <v>1</v>
      </c>
      <c r="C155" s="24">
        <v>5.375</v>
      </c>
      <c r="D155" s="24">
        <v>5.3266666666666671</v>
      </c>
      <c r="E155" s="24">
        <v>4.8333333333332895E-2</v>
      </c>
      <c r="F155" s="24">
        <v>4.9651282525271394E-2</v>
      </c>
      <c r="G155" s="24">
        <v>0.11240500382494054</v>
      </c>
      <c r="H155" s="24">
        <v>5.1051492943578403</v>
      </c>
      <c r="I155" s="24">
        <v>5.5481840389754939</v>
      </c>
      <c r="J155" s="24">
        <v>0.97992410484243697</v>
      </c>
      <c r="K155" s="24">
        <v>3.3955229864009655</v>
      </c>
      <c r="L155" s="24">
        <v>7.2578103469323683</v>
      </c>
    </row>
    <row r="156" spans="1:12">
      <c r="A156" s="9" t="s">
        <v>256</v>
      </c>
      <c r="B156" s="16">
        <v>1</v>
      </c>
      <c r="C156" s="24">
        <v>4.125</v>
      </c>
      <c r="D156" s="24">
        <v>5.3266666666666671</v>
      </c>
      <c r="E156" s="24">
        <v>-1.2016666666666671</v>
      </c>
      <c r="F156" s="24">
        <v>-1.23443361036969</v>
      </c>
      <c r="G156" s="24">
        <v>0.11240500382494054</v>
      </c>
      <c r="H156" s="24">
        <v>5.1051492943578403</v>
      </c>
      <c r="I156" s="24">
        <v>5.5481840389754939</v>
      </c>
      <c r="J156" s="24">
        <v>0.97992410484243697</v>
      </c>
      <c r="K156" s="24">
        <v>3.3955229864009655</v>
      </c>
      <c r="L156" s="24">
        <v>7.2578103469323683</v>
      </c>
    </row>
    <row r="157" spans="1:12">
      <c r="A157" s="9" t="s">
        <v>257</v>
      </c>
      <c r="B157" s="16">
        <v>1</v>
      </c>
      <c r="C157" s="24">
        <v>7</v>
      </c>
      <c r="D157" s="24">
        <v>5.3266666666666671</v>
      </c>
      <c r="E157" s="24">
        <v>1.6733333333333329</v>
      </c>
      <c r="F157" s="24">
        <v>1.7189616432887214</v>
      </c>
      <c r="G157" s="24">
        <v>0.11240500382494054</v>
      </c>
      <c r="H157" s="24">
        <v>5.1051492943578403</v>
      </c>
      <c r="I157" s="24">
        <v>5.5481840389754939</v>
      </c>
      <c r="J157" s="24">
        <v>0.97992410484243697</v>
      </c>
      <c r="K157" s="24">
        <v>3.3955229864009655</v>
      </c>
      <c r="L157" s="24">
        <v>7.2578103469323683</v>
      </c>
    </row>
    <row r="158" spans="1:12">
      <c r="A158" s="9" t="s">
        <v>258</v>
      </c>
      <c r="B158" s="16">
        <v>1</v>
      </c>
      <c r="C158" s="24">
        <v>4.375</v>
      </c>
      <c r="D158" s="24">
        <v>5.3266666666666671</v>
      </c>
      <c r="E158" s="24">
        <v>-0.9516666666666671</v>
      </c>
      <c r="F158" s="24">
        <v>-0.9776166317906978</v>
      </c>
      <c r="G158" s="24">
        <v>0.11240500382494054</v>
      </c>
      <c r="H158" s="24">
        <v>5.1051492943578403</v>
      </c>
      <c r="I158" s="24">
        <v>5.5481840389754939</v>
      </c>
      <c r="J158" s="24">
        <v>0.97992410484243697</v>
      </c>
      <c r="K158" s="24">
        <v>3.3955229864009655</v>
      </c>
      <c r="L158" s="24">
        <v>7.2578103469323683</v>
      </c>
    </row>
    <row r="159" spans="1:12">
      <c r="A159" s="9" t="s">
        <v>259</v>
      </c>
      <c r="B159" s="16">
        <v>1</v>
      </c>
      <c r="C159" s="24">
        <v>5</v>
      </c>
      <c r="D159" s="24">
        <v>5.3266666666666671</v>
      </c>
      <c r="E159" s="24">
        <v>-0.3266666666666671</v>
      </c>
      <c r="F159" s="24">
        <v>-0.33557418534321704</v>
      </c>
      <c r="G159" s="24">
        <v>0.11240500382494054</v>
      </c>
      <c r="H159" s="24">
        <v>5.1051492943578403</v>
      </c>
      <c r="I159" s="24">
        <v>5.5481840389754939</v>
      </c>
      <c r="J159" s="24">
        <v>0.97992410484243697</v>
      </c>
      <c r="K159" s="24">
        <v>3.3955229864009655</v>
      </c>
      <c r="L159" s="24">
        <v>7.2578103469323683</v>
      </c>
    </row>
    <row r="160" spans="1:12">
      <c r="A160" s="9" t="s">
        <v>260</v>
      </c>
      <c r="B160" s="16">
        <v>1</v>
      </c>
      <c r="C160" s="24">
        <v>5.5</v>
      </c>
      <c r="D160" s="24">
        <v>5.3266666666666671</v>
      </c>
      <c r="E160" s="24">
        <v>0.1733333333333329</v>
      </c>
      <c r="F160" s="24">
        <v>0.17805977181476754</v>
      </c>
      <c r="G160" s="24">
        <v>0.11240500382494054</v>
      </c>
      <c r="H160" s="24">
        <v>5.1051492943578403</v>
      </c>
      <c r="I160" s="24">
        <v>5.5481840389754939</v>
      </c>
      <c r="J160" s="24">
        <v>0.97992410484243697</v>
      </c>
      <c r="K160" s="24">
        <v>3.3955229864009655</v>
      </c>
      <c r="L160" s="24">
        <v>7.2578103469323683</v>
      </c>
    </row>
    <row r="161" spans="1:12">
      <c r="A161" s="9" t="s">
        <v>261</v>
      </c>
      <c r="B161" s="16">
        <v>1</v>
      </c>
      <c r="C161" s="24">
        <v>5</v>
      </c>
      <c r="D161" s="24">
        <v>5.3266666666666671</v>
      </c>
      <c r="E161" s="24">
        <v>-0.3266666666666671</v>
      </c>
      <c r="F161" s="24">
        <v>-0.33557418534321704</v>
      </c>
      <c r="G161" s="24">
        <v>0.11240500382494054</v>
      </c>
      <c r="H161" s="24">
        <v>5.1051492943578403</v>
      </c>
      <c r="I161" s="24">
        <v>5.5481840389754939</v>
      </c>
      <c r="J161" s="24">
        <v>0.97992410484243697</v>
      </c>
      <c r="K161" s="24">
        <v>3.3955229864009655</v>
      </c>
      <c r="L161" s="24">
        <v>7.2578103469323683</v>
      </c>
    </row>
    <row r="162" spans="1:12">
      <c r="A162" s="9" t="s">
        <v>262</v>
      </c>
      <c r="B162" s="16">
        <v>1</v>
      </c>
      <c r="C162" s="24">
        <v>3.25</v>
      </c>
      <c r="D162" s="24">
        <v>5.3266666666666671</v>
      </c>
      <c r="E162" s="24">
        <v>-2.0766666666666671</v>
      </c>
      <c r="F162" s="24">
        <v>-2.133293035396163</v>
      </c>
      <c r="G162" s="24">
        <v>0.11240500382494054</v>
      </c>
      <c r="H162" s="24">
        <v>5.1051492943578403</v>
      </c>
      <c r="I162" s="24">
        <v>5.5481840389754939</v>
      </c>
      <c r="J162" s="24">
        <v>0.97992410484243697</v>
      </c>
      <c r="K162" s="24">
        <v>3.3955229864009655</v>
      </c>
      <c r="L162" s="24">
        <v>7.2578103469323683</v>
      </c>
    </row>
    <row r="163" spans="1:12">
      <c r="A163" s="9" t="s">
        <v>263</v>
      </c>
      <c r="B163" s="16">
        <v>1</v>
      </c>
      <c r="C163" s="24">
        <v>5.625</v>
      </c>
      <c r="D163" s="24">
        <v>5.3266666666666671</v>
      </c>
      <c r="E163" s="24">
        <v>0.2983333333333329</v>
      </c>
      <c r="F163" s="24">
        <v>0.30646826110426367</v>
      </c>
      <c r="G163" s="24">
        <v>0.11240500382494054</v>
      </c>
      <c r="H163" s="24">
        <v>5.1051492943578403</v>
      </c>
      <c r="I163" s="24">
        <v>5.5481840389754939</v>
      </c>
      <c r="J163" s="24">
        <v>0.97992410484243697</v>
      </c>
      <c r="K163" s="24">
        <v>3.3955229864009655</v>
      </c>
      <c r="L163" s="24">
        <v>7.2578103469323683</v>
      </c>
    </row>
    <row r="164" spans="1:12">
      <c r="A164" s="9" t="s">
        <v>264</v>
      </c>
      <c r="B164" s="16">
        <v>1</v>
      </c>
      <c r="C164" s="24">
        <v>5.125</v>
      </c>
      <c r="D164" s="24">
        <v>5.3266666666666671</v>
      </c>
      <c r="E164" s="24">
        <v>-0.2016666666666671</v>
      </c>
      <c r="F164" s="24">
        <v>-0.2071656960537209</v>
      </c>
      <c r="G164" s="24">
        <v>0.11240500382494054</v>
      </c>
      <c r="H164" s="24">
        <v>5.1051492943578403</v>
      </c>
      <c r="I164" s="24">
        <v>5.5481840389754939</v>
      </c>
      <c r="J164" s="24">
        <v>0.97992410484243697</v>
      </c>
      <c r="K164" s="24">
        <v>3.3955229864009655</v>
      </c>
      <c r="L164" s="24">
        <v>7.2578103469323683</v>
      </c>
    </row>
    <row r="165" spans="1:12">
      <c r="A165" s="9" t="s">
        <v>265</v>
      </c>
      <c r="B165" s="16">
        <v>1</v>
      </c>
      <c r="C165" s="24">
        <v>5.5</v>
      </c>
      <c r="D165" s="24">
        <v>5.3266666666666671</v>
      </c>
      <c r="E165" s="24">
        <v>0.1733333333333329</v>
      </c>
      <c r="F165" s="24">
        <v>0.17805977181476754</v>
      </c>
      <c r="G165" s="24">
        <v>0.11240500382494054</v>
      </c>
      <c r="H165" s="24">
        <v>5.1051492943578403</v>
      </c>
      <c r="I165" s="24">
        <v>5.5481840389754939</v>
      </c>
      <c r="J165" s="24">
        <v>0.97992410484243697</v>
      </c>
      <c r="K165" s="24">
        <v>3.3955229864009655</v>
      </c>
      <c r="L165" s="24">
        <v>7.2578103469323683</v>
      </c>
    </row>
    <row r="166" spans="1:12">
      <c r="A166" s="9" t="s">
        <v>266</v>
      </c>
      <c r="B166" s="16">
        <v>1</v>
      </c>
      <c r="C166" s="24">
        <v>5.875</v>
      </c>
      <c r="D166" s="24">
        <v>5.3266666666666671</v>
      </c>
      <c r="E166" s="24">
        <v>0.5483333333333329</v>
      </c>
      <c r="F166" s="24">
        <v>0.56328523968325594</v>
      </c>
      <c r="G166" s="24">
        <v>0.11240500382494054</v>
      </c>
      <c r="H166" s="24">
        <v>5.1051492943578403</v>
      </c>
      <c r="I166" s="24">
        <v>5.5481840389754939</v>
      </c>
      <c r="J166" s="24">
        <v>0.97992410484243697</v>
      </c>
      <c r="K166" s="24">
        <v>3.3955229864009655</v>
      </c>
      <c r="L166" s="24">
        <v>7.2578103469323683</v>
      </c>
    </row>
    <row r="167" spans="1:12">
      <c r="A167" s="9" t="s">
        <v>267</v>
      </c>
      <c r="B167" s="16">
        <v>1</v>
      </c>
      <c r="C167" s="24">
        <v>6.375</v>
      </c>
      <c r="D167" s="24">
        <v>5.3266666666666671</v>
      </c>
      <c r="E167" s="24">
        <v>1.0483333333333329</v>
      </c>
      <c r="F167" s="24">
        <v>1.0769191968412406</v>
      </c>
      <c r="G167" s="24">
        <v>0.11240500382494054</v>
      </c>
      <c r="H167" s="24">
        <v>5.1051492943578403</v>
      </c>
      <c r="I167" s="24">
        <v>5.5481840389754939</v>
      </c>
      <c r="J167" s="24">
        <v>0.97992410484243697</v>
      </c>
      <c r="K167" s="24">
        <v>3.3955229864009655</v>
      </c>
      <c r="L167" s="24">
        <v>7.2578103469323683</v>
      </c>
    </row>
    <row r="168" spans="1:12">
      <c r="A168" s="9" t="s">
        <v>268</v>
      </c>
      <c r="B168" s="16">
        <v>1</v>
      </c>
      <c r="C168" s="24">
        <v>5.625</v>
      </c>
      <c r="D168" s="24">
        <v>5.3266666666666671</v>
      </c>
      <c r="E168" s="24">
        <v>0.2983333333333329</v>
      </c>
      <c r="F168" s="24">
        <v>0.30646826110426367</v>
      </c>
      <c r="G168" s="24">
        <v>0.11240500382494054</v>
      </c>
      <c r="H168" s="24">
        <v>5.1051492943578403</v>
      </c>
      <c r="I168" s="24">
        <v>5.5481840389754939</v>
      </c>
      <c r="J168" s="24">
        <v>0.97992410484243697</v>
      </c>
      <c r="K168" s="24">
        <v>3.3955229864009655</v>
      </c>
      <c r="L168" s="24">
        <v>7.2578103469323683</v>
      </c>
    </row>
    <row r="169" spans="1:12">
      <c r="A169" s="9" t="s">
        <v>269</v>
      </c>
      <c r="B169" s="16">
        <v>1</v>
      </c>
      <c r="C169" s="24">
        <v>6.625</v>
      </c>
      <c r="D169" s="24">
        <v>5.3266666666666671</v>
      </c>
      <c r="E169" s="24">
        <v>1.2983333333333329</v>
      </c>
      <c r="F169" s="24">
        <v>1.3337361754202328</v>
      </c>
      <c r="G169" s="24">
        <v>0.11240500382494054</v>
      </c>
      <c r="H169" s="24">
        <v>5.1051492943578403</v>
      </c>
      <c r="I169" s="24">
        <v>5.5481840389754939</v>
      </c>
      <c r="J169" s="24">
        <v>0.97992410484243697</v>
      </c>
      <c r="K169" s="24">
        <v>3.3955229864009655</v>
      </c>
      <c r="L169" s="24">
        <v>7.2578103469323683</v>
      </c>
    </row>
    <row r="170" spans="1:12">
      <c r="A170" s="9" t="s">
        <v>270</v>
      </c>
      <c r="B170" s="16">
        <v>1</v>
      </c>
      <c r="C170" s="24">
        <v>6.25</v>
      </c>
      <c r="D170" s="24">
        <v>5.3266666666666671</v>
      </c>
      <c r="E170" s="24">
        <v>0.9233333333333329</v>
      </c>
      <c r="F170" s="24">
        <v>0.94851070755174449</v>
      </c>
      <c r="G170" s="24">
        <v>0.11240500382494054</v>
      </c>
      <c r="H170" s="24">
        <v>5.1051492943578403</v>
      </c>
      <c r="I170" s="24">
        <v>5.5481840389754939</v>
      </c>
      <c r="J170" s="24">
        <v>0.97992410484243697</v>
      </c>
      <c r="K170" s="24">
        <v>3.3955229864009655</v>
      </c>
      <c r="L170" s="24">
        <v>7.2578103469323683</v>
      </c>
    </row>
    <row r="171" spans="1:12">
      <c r="A171" s="9" t="s">
        <v>271</v>
      </c>
      <c r="B171" s="16">
        <v>1</v>
      </c>
      <c r="C171" s="24">
        <v>3.625</v>
      </c>
      <c r="D171" s="24">
        <v>5.3266666666666671</v>
      </c>
      <c r="E171" s="24">
        <v>-1.7016666666666671</v>
      </c>
      <c r="F171" s="24">
        <v>-1.7480675675276747</v>
      </c>
      <c r="G171" s="24">
        <v>0.11240500382494054</v>
      </c>
      <c r="H171" s="24">
        <v>5.1051492943578403</v>
      </c>
      <c r="I171" s="24">
        <v>5.5481840389754939</v>
      </c>
      <c r="J171" s="24">
        <v>0.97992410484243697</v>
      </c>
      <c r="K171" s="24">
        <v>3.3955229864009655</v>
      </c>
      <c r="L171" s="24">
        <v>7.2578103469323683</v>
      </c>
    </row>
    <row r="172" spans="1:12">
      <c r="A172" s="9" t="s">
        <v>272</v>
      </c>
      <c r="B172" s="16">
        <v>1</v>
      </c>
      <c r="C172" s="24">
        <v>6.75</v>
      </c>
      <c r="D172" s="24">
        <v>5.3266666666666671</v>
      </c>
      <c r="E172" s="24">
        <v>1.4233333333333329</v>
      </c>
      <c r="F172" s="24">
        <v>1.4621446647097291</v>
      </c>
      <c r="G172" s="24">
        <v>0.11240500382494054</v>
      </c>
      <c r="H172" s="24">
        <v>5.1051492943578403</v>
      </c>
      <c r="I172" s="24">
        <v>5.5481840389754939</v>
      </c>
      <c r="J172" s="24">
        <v>0.97992410484243697</v>
      </c>
      <c r="K172" s="24">
        <v>3.3955229864009655</v>
      </c>
      <c r="L172" s="24">
        <v>7.2578103469323683</v>
      </c>
    </row>
    <row r="173" spans="1:12">
      <c r="A173" s="9" t="s">
        <v>273</v>
      </c>
      <c r="B173" s="16">
        <v>1</v>
      </c>
      <c r="C173" s="24">
        <v>5.75</v>
      </c>
      <c r="D173" s="24">
        <v>5.3266666666666671</v>
      </c>
      <c r="E173" s="24">
        <v>0.4233333333333329</v>
      </c>
      <c r="F173" s="24">
        <v>0.43487675039375984</v>
      </c>
      <c r="G173" s="24">
        <v>0.11240500382494054</v>
      </c>
      <c r="H173" s="24">
        <v>5.1051492943578403</v>
      </c>
      <c r="I173" s="24">
        <v>5.5481840389754939</v>
      </c>
      <c r="J173" s="24">
        <v>0.97992410484243697</v>
      </c>
      <c r="K173" s="24">
        <v>3.3955229864009655</v>
      </c>
      <c r="L173" s="24">
        <v>7.2578103469323683</v>
      </c>
    </row>
    <row r="174" spans="1:12">
      <c r="A174" s="9" t="s">
        <v>274</v>
      </c>
      <c r="B174" s="16">
        <v>1</v>
      </c>
      <c r="C174" s="24">
        <v>4.125</v>
      </c>
      <c r="D174" s="24">
        <v>5.3266666666666671</v>
      </c>
      <c r="E174" s="24">
        <v>-1.2016666666666671</v>
      </c>
      <c r="F174" s="24">
        <v>-1.23443361036969</v>
      </c>
      <c r="G174" s="24">
        <v>0.11240500382494054</v>
      </c>
      <c r="H174" s="24">
        <v>5.1051492943578403</v>
      </c>
      <c r="I174" s="24">
        <v>5.5481840389754939</v>
      </c>
      <c r="J174" s="24">
        <v>0.97992410484243697</v>
      </c>
      <c r="K174" s="24">
        <v>3.3955229864009655</v>
      </c>
      <c r="L174" s="24">
        <v>7.2578103469323683</v>
      </c>
    </row>
    <row r="175" spans="1:12">
      <c r="A175" s="9" t="s">
        <v>275</v>
      </c>
      <c r="B175" s="16">
        <v>1</v>
      </c>
      <c r="C175" s="24">
        <v>5.25</v>
      </c>
      <c r="D175" s="24">
        <v>5.3266666666666671</v>
      </c>
      <c r="E175" s="24">
        <v>-7.6666666666667105E-2</v>
      </c>
      <c r="F175" s="24">
        <v>-7.8757206764224749E-2</v>
      </c>
      <c r="G175" s="24">
        <v>0.11240500382494054</v>
      </c>
      <c r="H175" s="24">
        <v>5.1051492943578403</v>
      </c>
      <c r="I175" s="24">
        <v>5.5481840389754939</v>
      </c>
      <c r="J175" s="24">
        <v>0.97992410484243697</v>
      </c>
      <c r="K175" s="24">
        <v>3.3955229864009655</v>
      </c>
      <c r="L175" s="24">
        <v>7.2578103469323683</v>
      </c>
    </row>
    <row r="176" spans="1:12">
      <c r="A176" s="9" t="s">
        <v>276</v>
      </c>
      <c r="B176" s="16">
        <v>1</v>
      </c>
      <c r="C176" s="24">
        <v>5.25</v>
      </c>
      <c r="D176" s="24">
        <v>5.3266666666666671</v>
      </c>
      <c r="E176" s="24">
        <v>-7.6666666666667105E-2</v>
      </c>
      <c r="F176" s="24">
        <v>-7.8757206764224749E-2</v>
      </c>
      <c r="G176" s="24">
        <v>0.11240500382494054</v>
      </c>
      <c r="H176" s="24">
        <v>5.1051492943578403</v>
      </c>
      <c r="I176" s="24">
        <v>5.5481840389754939</v>
      </c>
      <c r="J176" s="24">
        <v>0.97992410484243697</v>
      </c>
      <c r="K176" s="24">
        <v>3.3955229864009655</v>
      </c>
      <c r="L176" s="24">
        <v>7.2578103469323683</v>
      </c>
    </row>
    <row r="177" spans="1:12">
      <c r="A177" s="9" t="s">
        <v>277</v>
      </c>
      <c r="B177" s="16">
        <v>1</v>
      </c>
      <c r="C177" s="24">
        <v>6.5</v>
      </c>
      <c r="D177" s="24">
        <v>5.3266666666666671</v>
      </c>
      <c r="E177" s="24">
        <v>1.1733333333333329</v>
      </c>
      <c r="F177" s="24">
        <v>1.2053276861307367</v>
      </c>
      <c r="G177" s="24">
        <v>0.11240500382494054</v>
      </c>
      <c r="H177" s="24">
        <v>5.1051492943578403</v>
      </c>
      <c r="I177" s="24">
        <v>5.5481840389754939</v>
      </c>
      <c r="J177" s="24">
        <v>0.97992410484243697</v>
      </c>
      <c r="K177" s="24">
        <v>3.3955229864009655</v>
      </c>
      <c r="L177" s="24">
        <v>7.2578103469323683</v>
      </c>
    </row>
    <row r="178" spans="1:12">
      <c r="A178" s="9" t="s">
        <v>278</v>
      </c>
      <c r="B178" s="16">
        <v>1</v>
      </c>
      <c r="C178" s="24">
        <v>4.375</v>
      </c>
      <c r="D178" s="24">
        <v>5.3266666666666671</v>
      </c>
      <c r="E178" s="24">
        <v>-0.9516666666666671</v>
      </c>
      <c r="F178" s="24">
        <v>-0.9776166317906978</v>
      </c>
      <c r="G178" s="24">
        <v>0.11240500382494054</v>
      </c>
      <c r="H178" s="24">
        <v>5.1051492943578403</v>
      </c>
      <c r="I178" s="24">
        <v>5.5481840389754939</v>
      </c>
      <c r="J178" s="24">
        <v>0.97992410484243697</v>
      </c>
      <c r="K178" s="24">
        <v>3.3955229864009655</v>
      </c>
      <c r="L178" s="24">
        <v>7.2578103469323683</v>
      </c>
    </row>
    <row r="179" spans="1:12">
      <c r="A179" s="9" t="s">
        <v>279</v>
      </c>
      <c r="B179" s="16">
        <v>1</v>
      </c>
      <c r="C179" s="24">
        <v>6.375</v>
      </c>
      <c r="D179" s="24">
        <v>5.3266666666666671</v>
      </c>
      <c r="E179" s="24">
        <v>1.0483333333333329</v>
      </c>
      <c r="F179" s="24">
        <v>1.0769191968412406</v>
      </c>
      <c r="G179" s="24">
        <v>0.11240500382494054</v>
      </c>
      <c r="H179" s="24">
        <v>5.1051492943578403</v>
      </c>
      <c r="I179" s="24">
        <v>5.5481840389754939</v>
      </c>
      <c r="J179" s="24">
        <v>0.97992410484243697</v>
      </c>
      <c r="K179" s="24">
        <v>3.3955229864009655</v>
      </c>
      <c r="L179" s="24">
        <v>7.2578103469323683</v>
      </c>
    </row>
    <row r="180" spans="1:12">
      <c r="A180" s="9" t="s">
        <v>280</v>
      </c>
      <c r="B180" s="16">
        <v>1</v>
      </c>
      <c r="C180" s="24">
        <v>7</v>
      </c>
      <c r="D180" s="24">
        <v>5.3266666666666671</v>
      </c>
      <c r="E180" s="24">
        <v>1.6733333333333329</v>
      </c>
      <c r="F180" s="24">
        <v>1.7189616432887214</v>
      </c>
      <c r="G180" s="24">
        <v>0.11240500382494054</v>
      </c>
      <c r="H180" s="24">
        <v>5.1051492943578403</v>
      </c>
      <c r="I180" s="24">
        <v>5.5481840389754939</v>
      </c>
      <c r="J180" s="24">
        <v>0.97992410484243697</v>
      </c>
      <c r="K180" s="24">
        <v>3.3955229864009655</v>
      </c>
      <c r="L180" s="24">
        <v>7.2578103469323683</v>
      </c>
    </row>
    <row r="181" spans="1:12">
      <c r="A181" s="9" t="s">
        <v>281</v>
      </c>
      <c r="B181" s="16">
        <v>1</v>
      </c>
      <c r="C181" s="24">
        <v>6.5</v>
      </c>
      <c r="D181" s="24">
        <v>5.3266666666666671</v>
      </c>
      <c r="E181" s="24">
        <v>1.1733333333333329</v>
      </c>
      <c r="F181" s="24">
        <v>1.2053276861307367</v>
      </c>
      <c r="G181" s="24">
        <v>0.11240500382494054</v>
      </c>
      <c r="H181" s="24">
        <v>5.1051492943578403</v>
      </c>
      <c r="I181" s="24">
        <v>5.5481840389754939</v>
      </c>
      <c r="J181" s="24">
        <v>0.97992410484243697</v>
      </c>
      <c r="K181" s="24">
        <v>3.3955229864009655</v>
      </c>
      <c r="L181" s="24">
        <v>7.2578103469323683</v>
      </c>
    </row>
    <row r="182" spans="1:12">
      <c r="A182" s="9" t="s">
        <v>282</v>
      </c>
      <c r="B182" s="16">
        <v>1</v>
      </c>
      <c r="C182" s="24">
        <v>3.625</v>
      </c>
      <c r="D182" s="24">
        <v>5.3266666666666671</v>
      </c>
      <c r="E182" s="24">
        <v>-1.7016666666666671</v>
      </c>
      <c r="F182" s="24">
        <v>-1.7480675675276747</v>
      </c>
      <c r="G182" s="24">
        <v>0.11240500382494054</v>
      </c>
      <c r="H182" s="24">
        <v>5.1051492943578403</v>
      </c>
      <c r="I182" s="24">
        <v>5.5481840389754939</v>
      </c>
      <c r="J182" s="24">
        <v>0.97992410484243697</v>
      </c>
      <c r="K182" s="24">
        <v>3.3955229864009655</v>
      </c>
      <c r="L182" s="24">
        <v>7.2578103469323683</v>
      </c>
    </row>
    <row r="183" spans="1:12">
      <c r="A183" s="9" t="s">
        <v>283</v>
      </c>
      <c r="B183" s="16">
        <v>1</v>
      </c>
      <c r="C183" s="24">
        <v>6.5</v>
      </c>
      <c r="D183" s="24">
        <v>5.3266666666666671</v>
      </c>
      <c r="E183" s="24">
        <v>1.1733333333333329</v>
      </c>
      <c r="F183" s="24">
        <v>1.2053276861307367</v>
      </c>
      <c r="G183" s="24">
        <v>0.11240500382494054</v>
      </c>
      <c r="H183" s="24">
        <v>5.1051492943578403</v>
      </c>
      <c r="I183" s="24">
        <v>5.5481840389754939</v>
      </c>
      <c r="J183" s="24">
        <v>0.97992410484243697</v>
      </c>
      <c r="K183" s="24">
        <v>3.3955229864009655</v>
      </c>
      <c r="L183" s="24">
        <v>7.2578103469323683</v>
      </c>
    </row>
    <row r="184" spans="1:12">
      <c r="A184" s="9" t="s">
        <v>284</v>
      </c>
      <c r="B184" s="16">
        <v>1</v>
      </c>
      <c r="C184" s="24">
        <v>6.125</v>
      </c>
      <c r="D184" s="24">
        <v>5.3266666666666671</v>
      </c>
      <c r="E184" s="24">
        <v>0.7983333333333329</v>
      </c>
      <c r="F184" s="24">
        <v>0.82010221826224827</v>
      </c>
      <c r="G184" s="24">
        <v>0.11240500382494054</v>
      </c>
      <c r="H184" s="24">
        <v>5.1051492943578403</v>
      </c>
      <c r="I184" s="24">
        <v>5.5481840389754939</v>
      </c>
      <c r="J184" s="24">
        <v>0.97992410484243697</v>
      </c>
      <c r="K184" s="24">
        <v>3.3955229864009655</v>
      </c>
      <c r="L184" s="24">
        <v>7.2578103469323683</v>
      </c>
    </row>
    <row r="185" spans="1:12">
      <c r="A185" s="9" t="s">
        <v>285</v>
      </c>
      <c r="B185" s="16">
        <v>1</v>
      </c>
      <c r="C185" s="24">
        <v>6</v>
      </c>
      <c r="D185" s="24">
        <v>5.3266666666666671</v>
      </c>
      <c r="E185" s="24">
        <v>0.6733333333333329</v>
      </c>
      <c r="F185" s="24">
        <v>0.69169372897275216</v>
      </c>
      <c r="G185" s="24">
        <v>0.11240500382494054</v>
      </c>
      <c r="H185" s="24">
        <v>5.1051492943578403</v>
      </c>
      <c r="I185" s="24">
        <v>5.5481840389754939</v>
      </c>
      <c r="J185" s="24">
        <v>0.97992410484243697</v>
      </c>
      <c r="K185" s="24">
        <v>3.3955229864009655</v>
      </c>
      <c r="L185" s="24">
        <v>7.2578103469323683</v>
      </c>
    </row>
    <row r="186" spans="1:12">
      <c r="A186" s="9" t="s">
        <v>286</v>
      </c>
      <c r="B186" s="16">
        <v>1</v>
      </c>
      <c r="C186" s="24">
        <v>4.25</v>
      </c>
      <c r="D186" s="24">
        <v>5.3266666666666671</v>
      </c>
      <c r="E186" s="24">
        <v>-1.0766666666666671</v>
      </c>
      <c r="F186" s="24">
        <v>-1.1060251210801939</v>
      </c>
      <c r="G186" s="24">
        <v>0.11240500382494054</v>
      </c>
      <c r="H186" s="24">
        <v>5.1051492943578403</v>
      </c>
      <c r="I186" s="24">
        <v>5.5481840389754939</v>
      </c>
      <c r="J186" s="24">
        <v>0.97992410484243697</v>
      </c>
      <c r="K186" s="24">
        <v>3.3955229864009655</v>
      </c>
      <c r="L186" s="24">
        <v>7.2578103469323683</v>
      </c>
    </row>
    <row r="187" spans="1:12">
      <c r="A187" s="9" t="s">
        <v>287</v>
      </c>
      <c r="B187" s="16">
        <v>1</v>
      </c>
      <c r="C187" s="24">
        <v>5.125</v>
      </c>
      <c r="D187" s="24">
        <v>5.3266666666666671</v>
      </c>
      <c r="E187" s="24">
        <v>-0.2016666666666671</v>
      </c>
      <c r="F187" s="24">
        <v>-0.2071656960537209</v>
      </c>
      <c r="G187" s="24">
        <v>0.11240500382494054</v>
      </c>
      <c r="H187" s="24">
        <v>5.1051492943578403</v>
      </c>
      <c r="I187" s="24">
        <v>5.5481840389754939</v>
      </c>
      <c r="J187" s="24">
        <v>0.97992410484243697</v>
      </c>
      <c r="K187" s="24">
        <v>3.3955229864009655</v>
      </c>
      <c r="L187" s="24">
        <v>7.2578103469323683</v>
      </c>
    </row>
    <row r="188" spans="1:12">
      <c r="A188" s="9" t="s">
        <v>288</v>
      </c>
      <c r="B188" s="16">
        <v>1</v>
      </c>
      <c r="C188" s="24">
        <v>4.375</v>
      </c>
      <c r="D188" s="24">
        <v>5.3266666666666671</v>
      </c>
      <c r="E188" s="24">
        <v>-0.9516666666666671</v>
      </c>
      <c r="F188" s="24">
        <v>-0.9776166317906978</v>
      </c>
      <c r="G188" s="24">
        <v>0.11240500382494054</v>
      </c>
      <c r="H188" s="24">
        <v>5.1051492943578403</v>
      </c>
      <c r="I188" s="24">
        <v>5.5481840389754939</v>
      </c>
      <c r="J188" s="24">
        <v>0.97992410484243697</v>
      </c>
      <c r="K188" s="24">
        <v>3.3955229864009655</v>
      </c>
      <c r="L188" s="24">
        <v>7.2578103469323683</v>
      </c>
    </row>
    <row r="189" spans="1:12">
      <c r="A189" s="9" t="s">
        <v>289</v>
      </c>
      <c r="B189" s="16">
        <v>1</v>
      </c>
      <c r="C189" s="24">
        <v>5.625</v>
      </c>
      <c r="D189" s="24">
        <v>5.3266666666666671</v>
      </c>
      <c r="E189" s="24">
        <v>0.2983333333333329</v>
      </c>
      <c r="F189" s="24">
        <v>0.30646826110426367</v>
      </c>
      <c r="G189" s="24">
        <v>0.11240500382494054</v>
      </c>
      <c r="H189" s="24">
        <v>5.1051492943578403</v>
      </c>
      <c r="I189" s="24">
        <v>5.5481840389754939</v>
      </c>
      <c r="J189" s="24">
        <v>0.97992410484243697</v>
      </c>
      <c r="K189" s="24">
        <v>3.3955229864009655</v>
      </c>
      <c r="L189" s="24">
        <v>7.2578103469323683</v>
      </c>
    </row>
    <row r="190" spans="1:12">
      <c r="A190" s="9" t="s">
        <v>290</v>
      </c>
      <c r="B190" s="16">
        <v>1</v>
      </c>
      <c r="C190" s="24">
        <v>4.25</v>
      </c>
      <c r="D190" s="24">
        <v>5.3266666666666671</v>
      </c>
      <c r="E190" s="24">
        <v>-1.0766666666666671</v>
      </c>
      <c r="F190" s="24">
        <v>-1.1060251210801939</v>
      </c>
      <c r="G190" s="24">
        <v>0.11240500382494054</v>
      </c>
      <c r="H190" s="24">
        <v>5.1051492943578403</v>
      </c>
      <c r="I190" s="24">
        <v>5.5481840389754939</v>
      </c>
      <c r="J190" s="24">
        <v>0.97992410484243697</v>
      </c>
      <c r="K190" s="24">
        <v>3.3955229864009655</v>
      </c>
      <c r="L190" s="24">
        <v>7.2578103469323683</v>
      </c>
    </row>
    <row r="191" spans="1:12">
      <c r="A191" s="9" t="s">
        <v>291</v>
      </c>
      <c r="B191" s="16">
        <v>1</v>
      </c>
      <c r="C191" s="24">
        <v>6.75</v>
      </c>
      <c r="D191" s="24">
        <v>5.3266666666666671</v>
      </c>
      <c r="E191" s="24">
        <v>1.4233333333333329</v>
      </c>
      <c r="F191" s="24">
        <v>1.4621446647097291</v>
      </c>
      <c r="G191" s="24">
        <v>0.11240500382494054</v>
      </c>
      <c r="H191" s="24">
        <v>5.1051492943578403</v>
      </c>
      <c r="I191" s="24">
        <v>5.5481840389754939</v>
      </c>
      <c r="J191" s="24">
        <v>0.97992410484243697</v>
      </c>
      <c r="K191" s="24">
        <v>3.3955229864009655</v>
      </c>
      <c r="L191" s="24">
        <v>7.2578103469323683</v>
      </c>
    </row>
    <row r="192" spans="1:12">
      <c r="A192" s="9" t="s">
        <v>292</v>
      </c>
      <c r="B192" s="16">
        <v>1</v>
      </c>
      <c r="C192" s="24">
        <v>5.25</v>
      </c>
      <c r="D192" s="24">
        <v>5.3266666666666671</v>
      </c>
      <c r="E192" s="24">
        <v>-7.6666666666667105E-2</v>
      </c>
      <c r="F192" s="24">
        <v>-7.8757206764224749E-2</v>
      </c>
      <c r="G192" s="24">
        <v>0.11240500382494054</v>
      </c>
      <c r="H192" s="24">
        <v>5.1051492943578403</v>
      </c>
      <c r="I192" s="24">
        <v>5.5481840389754939</v>
      </c>
      <c r="J192" s="24">
        <v>0.97992410484243697</v>
      </c>
      <c r="K192" s="24">
        <v>3.3955229864009655</v>
      </c>
      <c r="L192" s="24">
        <v>7.2578103469323683</v>
      </c>
    </row>
    <row r="193" spans="1:12">
      <c r="A193" s="9" t="s">
        <v>293</v>
      </c>
      <c r="B193" s="16">
        <v>1</v>
      </c>
      <c r="C193" s="24">
        <v>4.125</v>
      </c>
      <c r="D193" s="24">
        <v>5.3266666666666671</v>
      </c>
      <c r="E193" s="24">
        <v>-1.2016666666666671</v>
      </c>
      <c r="F193" s="24">
        <v>-1.23443361036969</v>
      </c>
      <c r="G193" s="24">
        <v>0.11240500382494054</v>
      </c>
      <c r="H193" s="24">
        <v>5.1051492943578403</v>
      </c>
      <c r="I193" s="24">
        <v>5.5481840389754939</v>
      </c>
      <c r="J193" s="24">
        <v>0.97992410484243697</v>
      </c>
      <c r="K193" s="24">
        <v>3.3955229864009655</v>
      </c>
      <c r="L193" s="24">
        <v>7.2578103469323683</v>
      </c>
    </row>
    <row r="194" spans="1:12">
      <c r="A194" s="9" t="s">
        <v>294</v>
      </c>
      <c r="B194" s="16">
        <v>1</v>
      </c>
      <c r="C194" s="24">
        <v>4.375</v>
      </c>
      <c r="D194" s="24">
        <v>5.3266666666666671</v>
      </c>
      <c r="E194" s="24">
        <v>-0.9516666666666671</v>
      </c>
      <c r="F194" s="24">
        <v>-0.9776166317906978</v>
      </c>
      <c r="G194" s="24">
        <v>0.11240500382494054</v>
      </c>
      <c r="H194" s="24">
        <v>5.1051492943578403</v>
      </c>
      <c r="I194" s="24">
        <v>5.5481840389754939</v>
      </c>
      <c r="J194" s="24">
        <v>0.97992410484243697</v>
      </c>
      <c r="K194" s="24">
        <v>3.3955229864009655</v>
      </c>
      <c r="L194" s="24">
        <v>7.2578103469323683</v>
      </c>
    </row>
    <row r="195" spans="1:12">
      <c r="A195" s="9" t="s">
        <v>295</v>
      </c>
      <c r="B195" s="16">
        <v>1</v>
      </c>
      <c r="C195" s="24">
        <v>5.25</v>
      </c>
      <c r="D195" s="24">
        <v>5.3266666666666671</v>
      </c>
      <c r="E195" s="24">
        <v>-7.6666666666667105E-2</v>
      </c>
      <c r="F195" s="24">
        <v>-7.8757206764224749E-2</v>
      </c>
      <c r="G195" s="24">
        <v>0.11240500382494054</v>
      </c>
      <c r="H195" s="24">
        <v>5.1051492943578403</v>
      </c>
      <c r="I195" s="24">
        <v>5.5481840389754939</v>
      </c>
      <c r="J195" s="24">
        <v>0.97992410484243697</v>
      </c>
      <c r="K195" s="24">
        <v>3.3955229864009655</v>
      </c>
      <c r="L195" s="24">
        <v>7.2578103469323683</v>
      </c>
    </row>
    <row r="196" spans="1:12">
      <c r="A196" s="9" t="s">
        <v>296</v>
      </c>
      <c r="B196" s="16">
        <v>1</v>
      </c>
      <c r="C196" s="24">
        <v>5.875</v>
      </c>
      <c r="D196" s="24">
        <v>5.3266666666666671</v>
      </c>
      <c r="E196" s="24">
        <v>0.5483333333333329</v>
      </c>
      <c r="F196" s="24">
        <v>0.56328523968325594</v>
      </c>
      <c r="G196" s="24">
        <v>0.11240500382494054</v>
      </c>
      <c r="H196" s="24">
        <v>5.1051492943578403</v>
      </c>
      <c r="I196" s="24">
        <v>5.5481840389754939</v>
      </c>
      <c r="J196" s="24">
        <v>0.97992410484243697</v>
      </c>
      <c r="K196" s="24">
        <v>3.3955229864009655</v>
      </c>
      <c r="L196" s="24">
        <v>7.2578103469323683</v>
      </c>
    </row>
    <row r="197" spans="1:12">
      <c r="A197" s="9" t="s">
        <v>297</v>
      </c>
      <c r="B197" s="16">
        <v>1</v>
      </c>
      <c r="C197" s="24">
        <v>5.5</v>
      </c>
      <c r="D197" s="24">
        <v>5.3266666666666671</v>
      </c>
      <c r="E197" s="24">
        <v>0.1733333333333329</v>
      </c>
      <c r="F197" s="24">
        <v>0.17805977181476754</v>
      </c>
      <c r="G197" s="24">
        <v>0.11240500382494054</v>
      </c>
      <c r="H197" s="24">
        <v>5.1051492943578403</v>
      </c>
      <c r="I197" s="24">
        <v>5.5481840389754939</v>
      </c>
      <c r="J197" s="24">
        <v>0.97992410484243697</v>
      </c>
      <c r="K197" s="24">
        <v>3.3955229864009655</v>
      </c>
      <c r="L197" s="24">
        <v>7.2578103469323683</v>
      </c>
    </row>
    <row r="198" spans="1:12">
      <c r="A198" s="9" t="s">
        <v>298</v>
      </c>
      <c r="B198" s="16">
        <v>1</v>
      </c>
      <c r="C198" s="24">
        <v>5.125</v>
      </c>
      <c r="D198" s="24">
        <v>5.3266666666666671</v>
      </c>
      <c r="E198" s="24">
        <v>-0.2016666666666671</v>
      </c>
      <c r="F198" s="24">
        <v>-0.2071656960537209</v>
      </c>
      <c r="G198" s="24">
        <v>0.11240500382494054</v>
      </c>
      <c r="H198" s="24">
        <v>5.1051492943578403</v>
      </c>
      <c r="I198" s="24">
        <v>5.5481840389754939</v>
      </c>
      <c r="J198" s="24">
        <v>0.97992410484243697</v>
      </c>
      <c r="K198" s="24">
        <v>3.3955229864009655</v>
      </c>
      <c r="L198" s="24">
        <v>7.2578103469323683</v>
      </c>
    </row>
    <row r="199" spans="1:12">
      <c r="A199" s="9" t="s">
        <v>299</v>
      </c>
      <c r="B199" s="16">
        <v>1</v>
      </c>
      <c r="C199" s="24">
        <v>6</v>
      </c>
      <c r="D199" s="24">
        <v>5.3266666666666671</v>
      </c>
      <c r="E199" s="24">
        <v>0.6733333333333329</v>
      </c>
      <c r="F199" s="24">
        <v>0.69169372897275216</v>
      </c>
      <c r="G199" s="24">
        <v>0.11240500382494054</v>
      </c>
      <c r="H199" s="24">
        <v>5.1051492943578403</v>
      </c>
      <c r="I199" s="24">
        <v>5.5481840389754939</v>
      </c>
      <c r="J199" s="24">
        <v>0.97992410484243697</v>
      </c>
      <c r="K199" s="24">
        <v>3.3955229864009655</v>
      </c>
      <c r="L199" s="24">
        <v>7.2578103469323683</v>
      </c>
    </row>
    <row r="200" spans="1:12">
      <c r="A200" s="9" t="s">
        <v>300</v>
      </c>
      <c r="B200" s="16">
        <v>1</v>
      </c>
      <c r="C200" s="24">
        <v>5.75</v>
      </c>
      <c r="D200" s="24">
        <v>5.3266666666666671</v>
      </c>
      <c r="E200" s="24">
        <v>0.4233333333333329</v>
      </c>
      <c r="F200" s="24">
        <v>0.43487675039375984</v>
      </c>
      <c r="G200" s="24">
        <v>0.11240500382494054</v>
      </c>
      <c r="H200" s="24">
        <v>5.1051492943578403</v>
      </c>
      <c r="I200" s="24">
        <v>5.5481840389754939</v>
      </c>
      <c r="J200" s="24">
        <v>0.97992410484243697</v>
      </c>
      <c r="K200" s="24">
        <v>3.3955229864009655</v>
      </c>
      <c r="L200" s="24">
        <v>7.2578103469323683</v>
      </c>
    </row>
    <row r="201" spans="1:12">
      <c r="A201" s="9" t="s">
        <v>301</v>
      </c>
      <c r="B201" s="16">
        <v>1</v>
      </c>
      <c r="C201" s="24">
        <v>5.5</v>
      </c>
      <c r="D201" s="24">
        <v>5.3266666666666671</v>
      </c>
      <c r="E201" s="24">
        <v>0.1733333333333329</v>
      </c>
      <c r="F201" s="24">
        <v>0.17805977181476754</v>
      </c>
      <c r="G201" s="24">
        <v>0.11240500382494054</v>
      </c>
      <c r="H201" s="24">
        <v>5.1051492943578403</v>
      </c>
      <c r="I201" s="24">
        <v>5.5481840389754939</v>
      </c>
      <c r="J201" s="24">
        <v>0.97992410484243697</v>
      </c>
      <c r="K201" s="24">
        <v>3.3955229864009655</v>
      </c>
      <c r="L201" s="24">
        <v>7.2578103469323683</v>
      </c>
    </row>
    <row r="202" spans="1:12">
      <c r="A202" s="9" t="s">
        <v>302</v>
      </c>
      <c r="B202" s="16">
        <v>1</v>
      </c>
      <c r="C202" s="24">
        <v>5.875</v>
      </c>
      <c r="D202" s="24">
        <v>5.3266666666666671</v>
      </c>
      <c r="E202" s="24">
        <v>0.5483333333333329</v>
      </c>
      <c r="F202" s="24">
        <v>0.56328523968325594</v>
      </c>
      <c r="G202" s="24">
        <v>0.11240500382494054</v>
      </c>
      <c r="H202" s="24">
        <v>5.1051492943578403</v>
      </c>
      <c r="I202" s="24">
        <v>5.5481840389754939</v>
      </c>
      <c r="J202" s="24">
        <v>0.97992410484243697</v>
      </c>
      <c r="K202" s="24">
        <v>3.3955229864009655</v>
      </c>
      <c r="L202" s="24">
        <v>7.2578103469323683</v>
      </c>
    </row>
    <row r="203" spans="1:12">
      <c r="A203" s="9" t="s">
        <v>303</v>
      </c>
      <c r="B203" s="16">
        <v>1</v>
      </c>
      <c r="C203" s="24">
        <v>4</v>
      </c>
      <c r="D203" s="24">
        <v>5.3266666666666671</v>
      </c>
      <c r="E203" s="24">
        <v>-1.3266666666666671</v>
      </c>
      <c r="F203" s="24">
        <v>-1.3628420996591863</v>
      </c>
      <c r="G203" s="24">
        <v>0.11240500382494054</v>
      </c>
      <c r="H203" s="24">
        <v>5.1051492943578403</v>
      </c>
      <c r="I203" s="24">
        <v>5.5481840389754939</v>
      </c>
      <c r="J203" s="24">
        <v>0.97992410484243697</v>
      </c>
      <c r="K203" s="24">
        <v>3.3955229864009655</v>
      </c>
      <c r="L203" s="24">
        <v>7.2578103469323683</v>
      </c>
    </row>
    <row r="204" spans="1:12">
      <c r="A204" s="9" t="s">
        <v>304</v>
      </c>
      <c r="B204" s="16">
        <v>1</v>
      </c>
      <c r="C204" s="24">
        <v>5.125</v>
      </c>
      <c r="D204" s="24">
        <v>5.3266666666666671</v>
      </c>
      <c r="E204" s="24">
        <v>-0.2016666666666671</v>
      </c>
      <c r="F204" s="24">
        <v>-0.2071656960537209</v>
      </c>
      <c r="G204" s="24">
        <v>0.11240500382494054</v>
      </c>
      <c r="H204" s="24">
        <v>5.1051492943578403</v>
      </c>
      <c r="I204" s="24">
        <v>5.5481840389754939</v>
      </c>
      <c r="J204" s="24">
        <v>0.97992410484243697</v>
      </c>
      <c r="K204" s="24">
        <v>3.3955229864009655</v>
      </c>
      <c r="L204" s="24">
        <v>7.2578103469323683</v>
      </c>
    </row>
    <row r="205" spans="1:12">
      <c r="A205" s="9" t="s">
        <v>305</v>
      </c>
      <c r="B205" s="16">
        <v>1</v>
      </c>
      <c r="C205" s="24">
        <v>5.75</v>
      </c>
      <c r="D205" s="24">
        <v>5.3266666666666671</v>
      </c>
      <c r="E205" s="24">
        <v>0.4233333333333329</v>
      </c>
      <c r="F205" s="24">
        <v>0.43487675039375984</v>
      </c>
      <c r="G205" s="24">
        <v>0.11240500382494054</v>
      </c>
      <c r="H205" s="24">
        <v>5.1051492943578403</v>
      </c>
      <c r="I205" s="24">
        <v>5.5481840389754939</v>
      </c>
      <c r="J205" s="24">
        <v>0.97992410484243697</v>
      </c>
      <c r="K205" s="24">
        <v>3.3955229864009655</v>
      </c>
      <c r="L205" s="24">
        <v>7.2578103469323683</v>
      </c>
    </row>
    <row r="206" spans="1:12">
      <c r="A206" s="9" t="s">
        <v>306</v>
      </c>
      <c r="B206" s="16">
        <v>1</v>
      </c>
      <c r="C206" s="24">
        <v>4.25</v>
      </c>
      <c r="D206" s="24">
        <v>5.3266666666666671</v>
      </c>
      <c r="E206" s="24">
        <v>-1.0766666666666671</v>
      </c>
      <c r="F206" s="24">
        <v>-1.1060251210801939</v>
      </c>
      <c r="G206" s="24">
        <v>0.11240500382494054</v>
      </c>
      <c r="H206" s="24">
        <v>5.1051492943578403</v>
      </c>
      <c r="I206" s="24">
        <v>5.5481840389754939</v>
      </c>
      <c r="J206" s="24">
        <v>0.97992410484243697</v>
      </c>
      <c r="K206" s="24">
        <v>3.3955229864009655</v>
      </c>
      <c r="L206" s="24">
        <v>7.2578103469323683</v>
      </c>
    </row>
    <row r="207" spans="1:12">
      <c r="A207" s="9" t="s">
        <v>307</v>
      </c>
      <c r="B207" s="16">
        <v>1</v>
      </c>
      <c r="C207" s="24">
        <v>5.5</v>
      </c>
      <c r="D207" s="24">
        <v>5.3266666666666671</v>
      </c>
      <c r="E207" s="24">
        <v>0.1733333333333329</v>
      </c>
      <c r="F207" s="24">
        <v>0.17805977181476754</v>
      </c>
      <c r="G207" s="24">
        <v>0.11240500382494054</v>
      </c>
      <c r="H207" s="24">
        <v>5.1051492943578403</v>
      </c>
      <c r="I207" s="24">
        <v>5.5481840389754939</v>
      </c>
      <c r="J207" s="24">
        <v>0.97992410484243697</v>
      </c>
      <c r="K207" s="24">
        <v>3.3955229864009655</v>
      </c>
      <c r="L207" s="24">
        <v>7.2578103469323683</v>
      </c>
    </row>
    <row r="208" spans="1:12">
      <c r="A208" s="9" t="s">
        <v>308</v>
      </c>
      <c r="B208" s="16">
        <v>1</v>
      </c>
      <c r="C208" s="24">
        <v>6.625</v>
      </c>
      <c r="D208" s="24">
        <v>5.3266666666666671</v>
      </c>
      <c r="E208" s="24">
        <v>1.2983333333333329</v>
      </c>
      <c r="F208" s="24">
        <v>1.3337361754202328</v>
      </c>
      <c r="G208" s="24">
        <v>0.11240500382494054</v>
      </c>
      <c r="H208" s="24">
        <v>5.1051492943578403</v>
      </c>
      <c r="I208" s="24">
        <v>5.5481840389754939</v>
      </c>
      <c r="J208" s="24">
        <v>0.97992410484243697</v>
      </c>
      <c r="K208" s="24">
        <v>3.3955229864009655</v>
      </c>
      <c r="L208" s="24">
        <v>7.2578103469323683</v>
      </c>
    </row>
    <row r="209" spans="1:12">
      <c r="A209" s="9" t="s">
        <v>309</v>
      </c>
      <c r="B209" s="16">
        <v>1</v>
      </c>
      <c r="C209" s="24">
        <v>6</v>
      </c>
      <c r="D209" s="24">
        <v>5.3266666666666671</v>
      </c>
      <c r="E209" s="24">
        <v>0.6733333333333329</v>
      </c>
      <c r="F209" s="24">
        <v>0.69169372897275216</v>
      </c>
      <c r="G209" s="24">
        <v>0.11240500382494054</v>
      </c>
      <c r="H209" s="24">
        <v>5.1051492943578403</v>
      </c>
      <c r="I209" s="24">
        <v>5.5481840389754939</v>
      </c>
      <c r="J209" s="24">
        <v>0.97992410484243697</v>
      </c>
      <c r="K209" s="24">
        <v>3.3955229864009655</v>
      </c>
      <c r="L209" s="24">
        <v>7.2578103469323683</v>
      </c>
    </row>
    <row r="210" spans="1:12">
      <c r="A210" s="9" t="s">
        <v>310</v>
      </c>
      <c r="B210" s="16">
        <v>1</v>
      </c>
      <c r="C210" s="24">
        <v>4.625</v>
      </c>
      <c r="D210" s="24">
        <v>5.3266666666666671</v>
      </c>
      <c r="E210" s="24">
        <v>-0.7016666666666671</v>
      </c>
      <c r="F210" s="24">
        <v>-0.72079965321170547</v>
      </c>
      <c r="G210" s="24">
        <v>0.11240500382494054</v>
      </c>
      <c r="H210" s="24">
        <v>5.1051492943578403</v>
      </c>
      <c r="I210" s="24">
        <v>5.5481840389754939</v>
      </c>
      <c r="J210" s="24">
        <v>0.97992410484243697</v>
      </c>
      <c r="K210" s="24">
        <v>3.3955229864009655</v>
      </c>
      <c r="L210" s="24">
        <v>7.2578103469323683</v>
      </c>
    </row>
    <row r="211" spans="1:12">
      <c r="A211" s="9" t="s">
        <v>311</v>
      </c>
      <c r="B211" s="16">
        <v>1</v>
      </c>
      <c r="C211" s="24">
        <v>5.375</v>
      </c>
      <c r="D211" s="24">
        <v>5.3266666666666671</v>
      </c>
      <c r="E211" s="24">
        <v>4.8333333333332895E-2</v>
      </c>
      <c r="F211" s="24">
        <v>4.9651282525271394E-2</v>
      </c>
      <c r="G211" s="24">
        <v>0.11240500382494054</v>
      </c>
      <c r="H211" s="24">
        <v>5.1051492943578403</v>
      </c>
      <c r="I211" s="24">
        <v>5.5481840389754939</v>
      </c>
      <c r="J211" s="24">
        <v>0.97992410484243697</v>
      </c>
      <c r="K211" s="24">
        <v>3.3955229864009655</v>
      </c>
      <c r="L211" s="24">
        <v>7.2578103469323683</v>
      </c>
    </row>
    <row r="212" spans="1:12">
      <c r="A212" s="9" t="s">
        <v>312</v>
      </c>
      <c r="B212" s="16">
        <v>1</v>
      </c>
      <c r="C212" s="24">
        <v>5.5</v>
      </c>
      <c r="D212" s="24">
        <v>5.3266666666666671</v>
      </c>
      <c r="E212" s="24">
        <v>0.1733333333333329</v>
      </c>
      <c r="F212" s="24">
        <v>0.17805977181476754</v>
      </c>
      <c r="G212" s="24">
        <v>0.11240500382494054</v>
      </c>
      <c r="H212" s="24">
        <v>5.1051492943578403</v>
      </c>
      <c r="I212" s="24">
        <v>5.5481840389754939</v>
      </c>
      <c r="J212" s="24">
        <v>0.97992410484243697</v>
      </c>
      <c r="K212" s="24">
        <v>3.3955229864009655</v>
      </c>
      <c r="L212" s="24">
        <v>7.2578103469323683</v>
      </c>
    </row>
    <row r="213" spans="1:12">
      <c r="A213" s="9" t="s">
        <v>313</v>
      </c>
      <c r="B213" s="16">
        <v>1</v>
      </c>
      <c r="C213" s="24">
        <v>6</v>
      </c>
      <c r="D213" s="24">
        <v>5.3266666666666671</v>
      </c>
      <c r="E213" s="24">
        <v>0.6733333333333329</v>
      </c>
      <c r="F213" s="24">
        <v>0.69169372897275216</v>
      </c>
      <c r="G213" s="24">
        <v>0.11240500382494054</v>
      </c>
      <c r="H213" s="24">
        <v>5.1051492943578403</v>
      </c>
      <c r="I213" s="24">
        <v>5.5481840389754939</v>
      </c>
      <c r="J213" s="24">
        <v>0.97992410484243697</v>
      </c>
      <c r="K213" s="24">
        <v>3.3955229864009655</v>
      </c>
      <c r="L213" s="24">
        <v>7.2578103469323683</v>
      </c>
    </row>
    <row r="214" spans="1:12">
      <c r="A214" s="9" t="s">
        <v>314</v>
      </c>
      <c r="B214" s="16">
        <v>1</v>
      </c>
      <c r="C214" s="24">
        <v>4.625</v>
      </c>
      <c r="D214" s="24">
        <v>5.3266666666666671</v>
      </c>
      <c r="E214" s="24">
        <v>-0.7016666666666671</v>
      </c>
      <c r="F214" s="24">
        <v>-0.72079965321170547</v>
      </c>
      <c r="G214" s="24">
        <v>0.11240500382494054</v>
      </c>
      <c r="H214" s="24">
        <v>5.1051492943578403</v>
      </c>
      <c r="I214" s="24">
        <v>5.5481840389754939</v>
      </c>
      <c r="J214" s="24">
        <v>0.97992410484243697</v>
      </c>
      <c r="K214" s="24">
        <v>3.3955229864009655</v>
      </c>
      <c r="L214" s="24">
        <v>7.2578103469323683</v>
      </c>
    </row>
    <row r="215" spans="1:12">
      <c r="A215" s="9" t="s">
        <v>315</v>
      </c>
      <c r="B215" s="16">
        <v>1</v>
      </c>
      <c r="C215" s="24">
        <v>4</v>
      </c>
      <c r="D215" s="24">
        <v>5.3266666666666671</v>
      </c>
      <c r="E215" s="24">
        <v>-1.3266666666666671</v>
      </c>
      <c r="F215" s="24">
        <v>-1.3628420996591863</v>
      </c>
      <c r="G215" s="24">
        <v>0.11240500382494054</v>
      </c>
      <c r="H215" s="24">
        <v>5.1051492943578403</v>
      </c>
      <c r="I215" s="24">
        <v>5.5481840389754939</v>
      </c>
      <c r="J215" s="24">
        <v>0.97992410484243697</v>
      </c>
      <c r="K215" s="24">
        <v>3.3955229864009655</v>
      </c>
      <c r="L215" s="24">
        <v>7.2578103469323683</v>
      </c>
    </row>
    <row r="216" spans="1:12">
      <c r="A216" s="9" t="s">
        <v>316</v>
      </c>
      <c r="B216" s="16">
        <v>1</v>
      </c>
      <c r="C216" s="24">
        <v>5.375</v>
      </c>
      <c r="D216" s="24">
        <v>5.3266666666666671</v>
      </c>
      <c r="E216" s="24">
        <v>4.8333333333332895E-2</v>
      </c>
      <c r="F216" s="24">
        <v>4.9651282525271394E-2</v>
      </c>
      <c r="G216" s="24">
        <v>0.11240500382494054</v>
      </c>
      <c r="H216" s="24">
        <v>5.1051492943578403</v>
      </c>
      <c r="I216" s="24">
        <v>5.5481840389754939</v>
      </c>
      <c r="J216" s="24">
        <v>0.97992410484243697</v>
      </c>
      <c r="K216" s="24">
        <v>3.3955229864009655</v>
      </c>
      <c r="L216" s="24">
        <v>7.2578103469323683</v>
      </c>
    </row>
    <row r="217" spans="1:12">
      <c r="A217" s="9" t="s">
        <v>317</v>
      </c>
      <c r="B217" s="16">
        <v>1</v>
      </c>
      <c r="C217" s="24">
        <v>5.75</v>
      </c>
      <c r="D217" s="24">
        <v>5.3266666666666671</v>
      </c>
      <c r="E217" s="24">
        <v>0.4233333333333329</v>
      </c>
      <c r="F217" s="24">
        <v>0.43487675039375984</v>
      </c>
      <c r="G217" s="24">
        <v>0.11240500382494054</v>
      </c>
      <c r="H217" s="24">
        <v>5.1051492943578403</v>
      </c>
      <c r="I217" s="24">
        <v>5.5481840389754939</v>
      </c>
      <c r="J217" s="24">
        <v>0.97992410484243697</v>
      </c>
      <c r="K217" s="24">
        <v>3.3955229864009655</v>
      </c>
      <c r="L217" s="24">
        <v>7.2578103469323683</v>
      </c>
    </row>
    <row r="218" spans="1:12">
      <c r="A218" s="9" t="s">
        <v>318</v>
      </c>
      <c r="B218" s="16">
        <v>1</v>
      </c>
      <c r="C218" s="24">
        <v>6.25</v>
      </c>
      <c r="D218" s="24">
        <v>5.3266666666666671</v>
      </c>
      <c r="E218" s="24">
        <v>0.9233333333333329</v>
      </c>
      <c r="F218" s="24">
        <v>0.94851070755174449</v>
      </c>
      <c r="G218" s="24">
        <v>0.11240500382494054</v>
      </c>
      <c r="H218" s="24">
        <v>5.1051492943578403</v>
      </c>
      <c r="I218" s="24">
        <v>5.5481840389754939</v>
      </c>
      <c r="J218" s="24">
        <v>0.97992410484243697</v>
      </c>
      <c r="K218" s="24">
        <v>3.3955229864009655</v>
      </c>
      <c r="L218" s="24">
        <v>7.2578103469323683</v>
      </c>
    </row>
    <row r="219" spans="1:12">
      <c r="A219" s="9" t="s">
        <v>319</v>
      </c>
      <c r="B219" s="16">
        <v>1</v>
      </c>
      <c r="C219" s="24">
        <v>5.625</v>
      </c>
      <c r="D219" s="24">
        <v>5.3266666666666671</v>
      </c>
      <c r="E219" s="24">
        <v>0.2983333333333329</v>
      </c>
      <c r="F219" s="24">
        <v>0.30646826110426367</v>
      </c>
      <c r="G219" s="24">
        <v>0.11240500382494054</v>
      </c>
      <c r="H219" s="24">
        <v>5.1051492943578403</v>
      </c>
      <c r="I219" s="24">
        <v>5.5481840389754939</v>
      </c>
      <c r="J219" s="24">
        <v>0.97992410484243697</v>
      </c>
      <c r="K219" s="24">
        <v>3.3955229864009655</v>
      </c>
      <c r="L219" s="24">
        <v>7.2578103469323683</v>
      </c>
    </row>
    <row r="220" spans="1:12">
      <c r="A220" s="9" t="s">
        <v>320</v>
      </c>
      <c r="B220" s="16">
        <v>1</v>
      </c>
      <c r="C220" s="24">
        <v>6.5</v>
      </c>
      <c r="D220" s="24">
        <v>5.3266666666666671</v>
      </c>
      <c r="E220" s="24">
        <v>1.1733333333333329</v>
      </c>
      <c r="F220" s="24">
        <v>1.2053276861307367</v>
      </c>
      <c r="G220" s="24">
        <v>0.11240500382494054</v>
      </c>
      <c r="H220" s="24">
        <v>5.1051492943578403</v>
      </c>
      <c r="I220" s="24">
        <v>5.5481840389754939</v>
      </c>
      <c r="J220" s="24">
        <v>0.97992410484243697</v>
      </c>
      <c r="K220" s="24">
        <v>3.3955229864009655</v>
      </c>
      <c r="L220" s="24">
        <v>7.2578103469323683</v>
      </c>
    </row>
    <row r="221" spans="1:12">
      <c r="A221" s="9" t="s">
        <v>321</v>
      </c>
      <c r="B221" s="16">
        <v>1</v>
      </c>
      <c r="C221" s="24">
        <v>5.375</v>
      </c>
      <c r="D221" s="24">
        <v>5.3266666666666671</v>
      </c>
      <c r="E221" s="24">
        <v>4.8333333333332895E-2</v>
      </c>
      <c r="F221" s="24">
        <v>4.9651282525271394E-2</v>
      </c>
      <c r="G221" s="24">
        <v>0.11240500382494054</v>
      </c>
      <c r="H221" s="24">
        <v>5.1051492943578403</v>
      </c>
      <c r="I221" s="24">
        <v>5.5481840389754939</v>
      </c>
      <c r="J221" s="24">
        <v>0.97992410484243697</v>
      </c>
      <c r="K221" s="24">
        <v>3.3955229864009655</v>
      </c>
      <c r="L221" s="24">
        <v>7.2578103469323683</v>
      </c>
    </row>
    <row r="222" spans="1:12">
      <c r="A222" s="9" t="s">
        <v>322</v>
      </c>
      <c r="B222" s="16">
        <v>1</v>
      </c>
      <c r="C222" s="24">
        <v>4.25</v>
      </c>
      <c r="D222" s="24">
        <v>5.3266666666666671</v>
      </c>
      <c r="E222" s="24">
        <v>-1.0766666666666671</v>
      </c>
      <c r="F222" s="24">
        <v>-1.1060251210801939</v>
      </c>
      <c r="G222" s="24">
        <v>0.11240500382494054</v>
      </c>
      <c r="H222" s="24">
        <v>5.1051492943578403</v>
      </c>
      <c r="I222" s="24">
        <v>5.5481840389754939</v>
      </c>
      <c r="J222" s="24">
        <v>0.97992410484243697</v>
      </c>
      <c r="K222" s="24">
        <v>3.3955229864009655</v>
      </c>
      <c r="L222" s="24">
        <v>7.2578103469323683</v>
      </c>
    </row>
    <row r="223" spans="1:12">
      <c r="A223" s="9" t="s">
        <v>323</v>
      </c>
      <c r="B223" s="16">
        <v>1</v>
      </c>
      <c r="C223" s="24">
        <v>4</v>
      </c>
      <c r="D223" s="24">
        <v>5.3266666666666671</v>
      </c>
      <c r="E223" s="24">
        <v>-1.3266666666666671</v>
      </c>
      <c r="F223" s="24">
        <v>-1.3628420996591863</v>
      </c>
      <c r="G223" s="24">
        <v>0.11240500382494054</v>
      </c>
      <c r="H223" s="24">
        <v>5.1051492943578403</v>
      </c>
      <c r="I223" s="24">
        <v>5.5481840389754939</v>
      </c>
      <c r="J223" s="24">
        <v>0.97992410484243697</v>
      </c>
      <c r="K223" s="24">
        <v>3.3955229864009655</v>
      </c>
      <c r="L223" s="24">
        <v>7.2578103469323683</v>
      </c>
    </row>
    <row r="224" spans="1:12">
      <c r="A224" s="9" t="s">
        <v>324</v>
      </c>
      <c r="B224" s="16">
        <v>1</v>
      </c>
      <c r="C224" s="24">
        <v>4.75</v>
      </c>
      <c r="D224" s="24">
        <v>5.3266666666666671</v>
      </c>
      <c r="E224" s="24">
        <v>-0.5766666666666671</v>
      </c>
      <c r="F224" s="24">
        <v>-0.59239116392220936</v>
      </c>
      <c r="G224" s="24">
        <v>0.11240500382494054</v>
      </c>
      <c r="H224" s="24">
        <v>5.1051492943578403</v>
      </c>
      <c r="I224" s="24">
        <v>5.5481840389754939</v>
      </c>
      <c r="J224" s="24">
        <v>0.97992410484243697</v>
      </c>
      <c r="K224" s="24">
        <v>3.3955229864009655</v>
      </c>
      <c r="L224" s="24">
        <v>7.2578103469323683</v>
      </c>
    </row>
    <row r="225" spans="1:12">
      <c r="A225" s="9" t="s">
        <v>325</v>
      </c>
      <c r="B225" s="16">
        <v>1</v>
      </c>
      <c r="C225" s="24">
        <v>5.625</v>
      </c>
      <c r="D225" s="24">
        <v>5.3266666666666671</v>
      </c>
      <c r="E225" s="24">
        <v>0.2983333333333329</v>
      </c>
      <c r="F225" s="24">
        <v>0.30646826110426367</v>
      </c>
      <c r="G225" s="24">
        <v>0.11240500382494054</v>
      </c>
      <c r="H225" s="24">
        <v>5.1051492943578403</v>
      </c>
      <c r="I225" s="24">
        <v>5.5481840389754939</v>
      </c>
      <c r="J225" s="24">
        <v>0.97992410484243697</v>
      </c>
      <c r="K225" s="24">
        <v>3.3955229864009655</v>
      </c>
      <c r="L225" s="24">
        <v>7.2578103469323683</v>
      </c>
    </row>
    <row r="226" spans="1:12">
      <c r="A226" s="9" t="s">
        <v>326</v>
      </c>
      <c r="B226" s="16">
        <v>1</v>
      </c>
      <c r="C226" s="24">
        <v>5.125</v>
      </c>
      <c r="D226" s="24">
        <v>5.3266666666666671</v>
      </c>
      <c r="E226" s="24">
        <v>-0.2016666666666671</v>
      </c>
      <c r="F226" s="24">
        <v>-0.2071656960537209</v>
      </c>
      <c r="G226" s="24">
        <v>0.11240500382494054</v>
      </c>
      <c r="H226" s="24">
        <v>5.1051492943578403</v>
      </c>
      <c r="I226" s="24">
        <v>5.5481840389754939</v>
      </c>
      <c r="J226" s="24">
        <v>0.97992410484243697</v>
      </c>
      <c r="K226" s="24">
        <v>3.3955229864009655</v>
      </c>
      <c r="L226" s="24">
        <v>7.2578103469323683</v>
      </c>
    </row>
    <row r="227" spans="1:12">
      <c r="A227" s="9" t="s">
        <v>327</v>
      </c>
      <c r="B227" s="16">
        <v>1</v>
      </c>
      <c r="C227" s="24">
        <v>5.375</v>
      </c>
      <c r="D227" s="24">
        <v>5.3266666666666671</v>
      </c>
      <c r="E227" s="24">
        <v>4.8333333333332895E-2</v>
      </c>
      <c r="F227" s="24">
        <v>4.9651282525271394E-2</v>
      </c>
      <c r="G227" s="24">
        <v>0.11240500382494054</v>
      </c>
      <c r="H227" s="24">
        <v>5.1051492943578403</v>
      </c>
      <c r="I227" s="24">
        <v>5.5481840389754939</v>
      </c>
      <c r="J227" s="24">
        <v>0.97992410484243697</v>
      </c>
      <c r="K227" s="24">
        <v>3.3955229864009655</v>
      </c>
      <c r="L227" s="24">
        <v>7.2578103469323683</v>
      </c>
    </row>
    <row r="228" spans="1:12" ht="16" thickBot="1">
      <c r="A228" s="22" t="s">
        <v>328</v>
      </c>
      <c r="B228" s="17">
        <v>1</v>
      </c>
      <c r="C228" s="25">
        <v>5.5</v>
      </c>
      <c r="D228" s="25">
        <v>5.3266666666666671</v>
      </c>
      <c r="E228" s="25">
        <v>0.1733333333333329</v>
      </c>
      <c r="F228" s="25">
        <v>0.17805977181476754</v>
      </c>
      <c r="G228" s="25">
        <v>0.11240500382494054</v>
      </c>
      <c r="H228" s="25">
        <v>5.1051492943578403</v>
      </c>
      <c r="I228" s="25">
        <v>5.5481840389754939</v>
      </c>
      <c r="J228" s="25">
        <v>0.97992410484243697</v>
      </c>
      <c r="K228" s="25">
        <v>3.3955229864009655</v>
      </c>
      <c r="L228" s="25">
        <v>7.2578103469323683</v>
      </c>
    </row>
  </sheetData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 enableFormatConditionsCalculation="0"/>
  <dimension ref="A1:C70"/>
  <sheetViews>
    <sheetView workbookViewId="0"/>
  </sheetViews>
  <sheetFormatPr baseColWidth="10" defaultRowHeight="15" x14ac:dyDescent="0"/>
  <sheetData>
    <row r="1" spans="1:3">
      <c r="A1" s="8">
        <v>1</v>
      </c>
      <c r="B1">
        <f t="shared" ref="B1:B32" si="0">5.05986666666667+(A1-1)*0.0237700483091787</f>
        <v>5.0598666666666698</v>
      </c>
      <c r="C1">
        <f t="shared" ref="C1:C32" si="1">0+1*B1-1.91839671799019*(1.00444444444444+(B1-5.33)^2/210.370833333333)^0.5</f>
        <v>3.1368796164569073</v>
      </c>
    </row>
    <row r="2" spans="1:3">
      <c r="A2" s="8">
        <v>2</v>
      </c>
      <c r="B2">
        <f t="shared" si="0"/>
        <v>5.0836367149758486</v>
      </c>
      <c r="C2">
        <f t="shared" si="1"/>
        <v>3.1607055103473938</v>
      </c>
    </row>
    <row r="3" spans="1:3">
      <c r="A3" s="8">
        <v>3</v>
      </c>
      <c r="B3">
        <f t="shared" si="0"/>
        <v>5.1074067632850273</v>
      </c>
      <c r="C3">
        <f t="shared" si="1"/>
        <v>3.1845262654264372</v>
      </c>
    </row>
    <row r="4" spans="1:3">
      <c r="A4" s="8">
        <v>4</v>
      </c>
      <c r="B4">
        <f t="shared" si="0"/>
        <v>5.131176811594206</v>
      </c>
      <c r="C4">
        <f t="shared" si="1"/>
        <v>3.2083418812874944</v>
      </c>
    </row>
    <row r="5" spans="1:3">
      <c r="A5" s="8">
        <v>5</v>
      </c>
      <c r="B5">
        <f t="shared" si="0"/>
        <v>5.1549468599033847</v>
      </c>
      <c r="C5">
        <f t="shared" si="1"/>
        <v>3.2321523575651874</v>
      </c>
    </row>
    <row r="6" spans="1:3">
      <c r="A6" s="8">
        <v>6</v>
      </c>
      <c r="B6">
        <f t="shared" si="0"/>
        <v>5.1787169082125635</v>
      </c>
      <c r="C6">
        <f t="shared" si="1"/>
        <v>3.2559576939353216</v>
      </c>
    </row>
    <row r="7" spans="1:3">
      <c r="A7" s="8">
        <v>7</v>
      </c>
      <c r="B7">
        <f t="shared" si="0"/>
        <v>5.2024869565217422</v>
      </c>
      <c r="C7">
        <f t="shared" si="1"/>
        <v>3.2797578901148969</v>
      </c>
    </row>
    <row r="8" spans="1:3">
      <c r="A8" s="8">
        <v>8</v>
      </c>
      <c r="B8">
        <f t="shared" si="0"/>
        <v>5.2262570048309209</v>
      </c>
      <c r="C8">
        <f t="shared" si="1"/>
        <v>3.3035529458621204</v>
      </c>
    </row>
    <row r="9" spans="1:3">
      <c r="A9" s="8">
        <v>9</v>
      </c>
      <c r="B9">
        <f t="shared" si="0"/>
        <v>5.2500270531400997</v>
      </c>
      <c r="C9">
        <f t="shared" si="1"/>
        <v>3.3273428609764144</v>
      </c>
    </row>
    <row r="10" spans="1:3">
      <c r="A10" s="8">
        <v>10</v>
      </c>
      <c r="B10">
        <f t="shared" si="0"/>
        <v>5.2737971014492784</v>
      </c>
      <c r="C10">
        <f t="shared" si="1"/>
        <v>3.3511276352984245</v>
      </c>
    </row>
    <row r="11" spans="1:3">
      <c r="A11" s="8">
        <v>11</v>
      </c>
      <c r="B11">
        <f t="shared" si="0"/>
        <v>5.2975671497584571</v>
      </c>
      <c r="C11">
        <f t="shared" si="1"/>
        <v>3.3749072687100297</v>
      </c>
    </row>
    <row r="12" spans="1:3">
      <c r="A12" s="8">
        <v>12</v>
      </c>
      <c r="B12">
        <f t="shared" si="0"/>
        <v>5.3213371980676358</v>
      </c>
      <c r="C12">
        <f t="shared" si="1"/>
        <v>3.3986817611343403</v>
      </c>
    </row>
    <row r="13" spans="1:3">
      <c r="A13" s="8">
        <v>13</v>
      </c>
      <c r="B13">
        <f t="shared" si="0"/>
        <v>5.3451072463768146</v>
      </c>
      <c r="C13">
        <f t="shared" si="1"/>
        <v>3.4224511125357084</v>
      </c>
    </row>
    <row r="14" spans="1:3">
      <c r="A14" s="8">
        <v>14</v>
      </c>
      <c r="B14">
        <f t="shared" si="0"/>
        <v>5.3688772946859933</v>
      </c>
      <c r="C14">
        <f t="shared" si="1"/>
        <v>3.4462153229197239</v>
      </c>
    </row>
    <row r="15" spans="1:3">
      <c r="A15" s="8">
        <v>15</v>
      </c>
      <c r="B15">
        <f t="shared" si="0"/>
        <v>5.392647342995172</v>
      </c>
      <c r="C15">
        <f t="shared" si="1"/>
        <v>3.4699743923332171</v>
      </c>
    </row>
    <row r="16" spans="1:3">
      <c r="A16" s="8">
        <v>16</v>
      </c>
      <c r="B16">
        <f t="shared" si="0"/>
        <v>5.4164173913043498</v>
      </c>
      <c r="C16">
        <f t="shared" si="1"/>
        <v>3.4937283208642538</v>
      </c>
    </row>
    <row r="17" spans="1:3">
      <c r="A17" s="8">
        <v>17</v>
      </c>
      <c r="B17">
        <f t="shared" si="0"/>
        <v>5.4401874396135295</v>
      </c>
      <c r="C17">
        <f t="shared" si="1"/>
        <v>3.5174771086421392</v>
      </c>
    </row>
    <row r="18" spans="1:3">
      <c r="A18" s="8">
        <v>18</v>
      </c>
      <c r="B18">
        <f t="shared" si="0"/>
        <v>5.4639574879227073</v>
      </c>
      <c r="C18">
        <f t="shared" si="1"/>
        <v>3.5412207558373998</v>
      </c>
    </row>
    <row r="19" spans="1:3">
      <c r="A19" s="8">
        <v>19</v>
      </c>
      <c r="B19">
        <f t="shared" si="0"/>
        <v>5.487727536231886</v>
      </c>
      <c r="C19">
        <f t="shared" si="1"/>
        <v>3.5649592626617919</v>
      </c>
    </row>
    <row r="20" spans="1:3">
      <c r="A20" s="8">
        <v>20</v>
      </c>
      <c r="B20">
        <f t="shared" si="0"/>
        <v>5.5114975845410648</v>
      </c>
      <c r="C20">
        <f t="shared" si="1"/>
        <v>3.5886926293682793</v>
      </c>
    </row>
    <row r="21" spans="1:3">
      <c r="A21" s="8">
        <v>21</v>
      </c>
      <c r="B21">
        <f t="shared" si="0"/>
        <v>5.5352676328502435</v>
      </c>
      <c r="C21">
        <f t="shared" si="1"/>
        <v>3.6124208562510329</v>
      </c>
    </row>
    <row r="22" spans="1:3">
      <c r="A22" s="8">
        <v>22</v>
      </c>
      <c r="B22">
        <f t="shared" si="0"/>
        <v>5.5590376811594222</v>
      </c>
      <c r="C22">
        <f t="shared" si="1"/>
        <v>3.6361439436454139</v>
      </c>
    </row>
    <row r="23" spans="1:3">
      <c r="A23" s="8">
        <v>23</v>
      </c>
      <c r="B23">
        <f t="shared" si="0"/>
        <v>5.5828077294686009</v>
      </c>
      <c r="C23">
        <f t="shared" si="1"/>
        <v>3.6598618919279615</v>
      </c>
    </row>
    <row r="24" spans="1:3">
      <c r="A24" s="8">
        <v>24</v>
      </c>
      <c r="B24">
        <f t="shared" si="0"/>
        <v>5.6065777777777797</v>
      </c>
      <c r="C24">
        <f t="shared" si="1"/>
        <v>3.6835747015163789</v>
      </c>
    </row>
    <row r="25" spans="1:3">
      <c r="A25" s="8">
        <v>25</v>
      </c>
      <c r="B25">
        <f t="shared" si="0"/>
        <v>5.6303478260869584</v>
      </c>
      <c r="C25">
        <f t="shared" si="1"/>
        <v>3.707282372869515</v>
      </c>
    </row>
    <row r="26" spans="1:3">
      <c r="A26" s="8">
        <v>26</v>
      </c>
      <c r="B26">
        <f t="shared" si="0"/>
        <v>5.6541178743961371</v>
      </c>
      <c r="C26">
        <f t="shared" si="1"/>
        <v>3.7309849064873464</v>
      </c>
    </row>
    <row r="27" spans="1:3">
      <c r="A27" s="8">
        <v>27</v>
      </c>
      <c r="B27">
        <f t="shared" si="0"/>
        <v>5.6778879227053158</v>
      </c>
      <c r="C27">
        <f t="shared" si="1"/>
        <v>3.7546823029109588</v>
      </c>
    </row>
    <row r="28" spans="1:3">
      <c r="A28" s="8">
        <v>28</v>
      </c>
      <c r="B28">
        <f t="shared" si="0"/>
        <v>5.7016579710144946</v>
      </c>
      <c r="C28">
        <f t="shared" si="1"/>
        <v>3.7783745627225231</v>
      </c>
    </row>
    <row r="29" spans="1:3">
      <c r="A29" s="8">
        <v>29</v>
      </c>
      <c r="B29">
        <f t="shared" si="0"/>
        <v>5.7254280193236733</v>
      </c>
      <c r="C29">
        <f t="shared" si="1"/>
        <v>3.8020616865452741</v>
      </c>
    </row>
    <row r="30" spans="1:3">
      <c r="A30" s="8">
        <v>30</v>
      </c>
      <c r="B30">
        <f t="shared" si="0"/>
        <v>5.749198067632852</v>
      </c>
      <c r="C30">
        <f t="shared" si="1"/>
        <v>3.8257436750434843</v>
      </c>
    </row>
    <row r="31" spans="1:3">
      <c r="A31" s="8">
        <v>31</v>
      </c>
      <c r="B31">
        <f t="shared" si="0"/>
        <v>5.7729681159420307</v>
      </c>
      <c r="C31">
        <f t="shared" si="1"/>
        <v>3.8494205289224368</v>
      </c>
    </row>
    <row r="32" spans="1:3">
      <c r="A32" s="8">
        <v>32</v>
      </c>
      <c r="B32">
        <f t="shared" si="0"/>
        <v>5.7967381642512095</v>
      </c>
      <c r="C32">
        <f t="shared" si="1"/>
        <v>3.8730922489283999</v>
      </c>
    </row>
    <row r="33" spans="1:3">
      <c r="A33" s="8">
        <v>33</v>
      </c>
      <c r="B33">
        <f t="shared" ref="B33:B64" si="2">5.05986666666667+(A33-1)*0.0237700483091787</f>
        <v>5.8205082125603882</v>
      </c>
      <c r="C33">
        <f t="shared" ref="C33:C64" si="3">0+1*B33-1.91839671799019*(1.00444444444444+(B33-5.33)^2/210.370833333333)^0.5</f>
        <v>3.8967588358485927</v>
      </c>
    </row>
    <row r="34" spans="1:3">
      <c r="A34" s="8">
        <v>34</v>
      </c>
      <c r="B34">
        <f t="shared" si="2"/>
        <v>5.8442782608695669</v>
      </c>
      <c r="C34">
        <f t="shared" si="3"/>
        <v>3.9204202905111591</v>
      </c>
    </row>
    <row r="35" spans="1:3">
      <c r="A35" s="8">
        <v>35</v>
      </c>
      <c r="B35">
        <f t="shared" si="2"/>
        <v>5.8680483091787456</v>
      </c>
      <c r="C35">
        <f t="shared" si="3"/>
        <v>3.9440766137851302</v>
      </c>
    </row>
    <row r="36" spans="1:3">
      <c r="A36" s="8">
        <v>36</v>
      </c>
      <c r="B36">
        <f t="shared" si="2"/>
        <v>5.8918183574879244</v>
      </c>
      <c r="C36">
        <f t="shared" si="3"/>
        <v>3.9677278065803909</v>
      </c>
    </row>
    <row r="37" spans="1:3">
      <c r="A37" s="8">
        <v>37</v>
      </c>
      <c r="B37">
        <f t="shared" si="2"/>
        <v>5.9155884057971031</v>
      </c>
      <c r="C37">
        <f t="shared" si="3"/>
        <v>3.9913738698476444</v>
      </c>
    </row>
    <row r="38" spans="1:3">
      <c r="A38" s="8">
        <v>38</v>
      </c>
      <c r="B38">
        <f t="shared" si="2"/>
        <v>5.9393584541062818</v>
      </c>
      <c r="C38">
        <f t="shared" si="3"/>
        <v>4.0150148045783745</v>
      </c>
    </row>
    <row r="39" spans="1:3">
      <c r="A39" s="8">
        <v>39</v>
      </c>
      <c r="B39">
        <f t="shared" si="2"/>
        <v>5.9631285024154606</v>
      </c>
      <c r="C39">
        <f t="shared" si="3"/>
        <v>4.0386506118048038</v>
      </c>
    </row>
    <row r="40" spans="1:3">
      <c r="A40" s="8">
        <v>40</v>
      </c>
      <c r="B40">
        <f t="shared" si="2"/>
        <v>5.9868985507246393</v>
      </c>
      <c r="C40">
        <f t="shared" si="3"/>
        <v>4.0622812925998559</v>
      </c>
    </row>
    <row r="41" spans="1:3">
      <c r="A41" s="8">
        <v>41</v>
      </c>
      <c r="B41">
        <f t="shared" si="2"/>
        <v>6.010668599033818</v>
      </c>
      <c r="C41">
        <f t="shared" si="3"/>
        <v>4.0859068480771086</v>
      </c>
    </row>
    <row r="42" spans="1:3">
      <c r="A42" s="8">
        <v>42</v>
      </c>
      <c r="B42">
        <f t="shared" si="2"/>
        <v>6.0344386473429967</v>
      </c>
      <c r="C42">
        <f t="shared" si="3"/>
        <v>4.1095272793907522</v>
      </c>
    </row>
    <row r="43" spans="1:3">
      <c r="A43" s="8">
        <v>43</v>
      </c>
      <c r="B43">
        <f t="shared" si="2"/>
        <v>6.0582086956521755</v>
      </c>
      <c r="C43">
        <f t="shared" si="3"/>
        <v>4.1331425877355459</v>
      </c>
    </row>
    <row r="44" spans="1:3">
      <c r="A44" s="8">
        <v>44</v>
      </c>
      <c r="B44">
        <f t="shared" si="2"/>
        <v>6.0819787439613542</v>
      </c>
      <c r="C44">
        <f t="shared" si="3"/>
        <v>4.1567527743467636</v>
      </c>
    </row>
    <row r="45" spans="1:3">
      <c r="A45" s="8">
        <v>45</v>
      </c>
      <c r="B45">
        <f t="shared" si="2"/>
        <v>6.105748792270532</v>
      </c>
      <c r="C45">
        <f t="shared" si="3"/>
        <v>4.1803578405001485</v>
      </c>
    </row>
    <row r="46" spans="1:3">
      <c r="A46" s="8">
        <v>46</v>
      </c>
      <c r="B46">
        <f t="shared" si="2"/>
        <v>6.1295188405797116</v>
      </c>
      <c r="C46">
        <f t="shared" si="3"/>
        <v>4.2039577875118663</v>
      </c>
    </row>
    <row r="47" spans="1:3">
      <c r="A47" s="8">
        <v>47</v>
      </c>
      <c r="B47">
        <f t="shared" si="2"/>
        <v>6.1532888888888895</v>
      </c>
      <c r="C47">
        <f t="shared" si="3"/>
        <v>4.2275526167384436</v>
      </c>
    </row>
    <row r="48" spans="1:3">
      <c r="A48" s="8">
        <v>48</v>
      </c>
      <c r="B48">
        <f t="shared" si="2"/>
        <v>6.1770589371980691</v>
      </c>
      <c r="C48">
        <f t="shared" si="3"/>
        <v>4.2511423295767266</v>
      </c>
    </row>
    <row r="49" spans="1:3">
      <c r="A49" s="8">
        <v>49</v>
      </c>
      <c r="B49">
        <f t="shared" si="2"/>
        <v>6.2008289855072469</v>
      </c>
      <c r="C49">
        <f t="shared" si="3"/>
        <v>4.2747269274638091</v>
      </c>
    </row>
    <row r="50" spans="1:3">
      <c r="A50" s="8">
        <v>50</v>
      </c>
      <c r="B50">
        <f t="shared" si="2"/>
        <v>6.2245990338164265</v>
      </c>
      <c r="C50">
        <f t="shared" si="3"/>
        <v>4.2983064118769931</v>
      </c>
    </row>
    <row r="51" spans="1:3">
      <c r="A51" s="8">
        <v>51</v>
      </c>
      <c r="B51">
        <f t="shared" si="2"/>
        <v>6.2483690821256044</v>
      </c>
      <c r="C51">
        <f t="shared" si="3"/>
        <v>4.3218807843337164</v>
      </c>
    </row>
    <row r="52" spans="1:3">
      <c r="A52" s="8">
        <v>52</v>
      </c>
      <c r="B52">
        <f t="shared" si="2"/>
        <v>6.272139130434784</v>
      </c>
      <c r="C52">
        <f t="shared" si="3"/>
        <v>4.3454500463915036</v>
      </c>
    </row>
    <row r="53" spans="1:3">
      <c r="A53" s="8">
        <v>53</v>
      </c>
      <c r="B53">
        <f t="shared" si="2"/>
        <v>6.2959091787439618</v>
      </c>
      <c r="C53">
        <f t="shared" si="3"/>
        <v>4.3690141996478911</v>
      </c>
    </row>
    <row r="54" spans="1:3">
      <c r="A54" s="8">
        <v>54</v>
      </c>
      <c r="B54">
        <f t="shared" si="2"/>
        <v>6.3196792270531406</v>
      </c>
      <c r="C54">
        <f t="shared" si="3"/>
        <v>4.3925732457403797</v>
      </c>
    </row>
    <row r="55" spans="1:3">
      <c r="A55" s="8">
        <v>55</v>
      </c>
      <c r="B55">
        <f t="shared" si="2"/>
        <v>6.3434492753623193</v>
      </c>
      <c r="C55">
        <f t="shared" si="3"/>
        <v>4.4161271863463565</v>
      </c>
    </row>
    <row r="56" spans="1:3">
      <c r="A56" s="8">
        <v>56</v>
      </c>
      <c r="B56">
        <f t="shared" si="2"/>
        <v>6.367219323671498</v>
      </c>
      <c r="C56">
        <f t="shared" si="3"/>
        <v>4.4396760231830363</v>
      </c>
    </row>
    <row r="57" spans="1:3">
      <c r="A57" s="8">
        <v>57</v>
      </c>
      <c r="B57">
        <f t="shared" si="2"/>
        <v>6.3909893719806767</v>
      </c>
      <c r="C57">
        <f t="shared" si="3"/>
        <v>4.4632197580073925</v>
      </c>
    </row>
    <row r="58" spans="1:3">
      <c r="A58" s="8">
        <v>58</v>
      </c>
      <c r="B58">
        <f t="shared" si="2"/>
        <v>6.4147594202898555</v>
      </c>
      <c r="C58">
        <f t="shared" si="3"/>
        <v>4.4867583926160828</v>
      </c>
    </row>
    <row r="59" spans="1:3">
      <c r="A59" s="8">
        <v>59</v>
      </c>
      <c r="B59">
        <f t="shared" si="2"/>
        <v>6.4385294685990342</v>
      </c>
      <c r="C59">
        <f t="shared" si="3"/>
        <v>4.510291928845386</v>
      </c>
    </row>
    <row r="60" spans="1:3">
      <c r="A60" s="8">
        <v>60</v>
      </c>
      <c r="B60">
        <f t="shared" si="2"/>
        <v>6.4622995169082129</v>
      </c>
      <c r="C60">
        <f t="shared" si="3"/>
        <v>4.5338203685711242</v>
      </c>
    </row>
    <row r="61" spans="1:3">
      <c r="A61" s="8">
        <v>61</v>
      </c>
      <c r="B61">
        <f t="shared" si="2"/>
        <v>6.4860695652173916</v>
      </c>
      <c r="C61">
        <f t="shared" si="3"/>
        <v>4.557343713708593</v>
      </c>
    </row>
    <row r="62" spans="1:3">
      <c r="A62" s="8">
        <v>62</v>
      </c>
      <c r="B62">
        <f t="shared" si="2"/>
        <v>6.5098396135265704</v>
      </c>
      <c r="C62">
        <f t="shared" si="3"/>
        <v>4.5808619662124803</v>
      </c>
    </row>
    <row r="63" spans="1:3">
      <c r="A63" s="8">
        <v>63</v>
      </c>
      <c r="B63">
        <f t="shared" si="2"/>
        <v>6.5336096618357491</v>
      </c>
      <c r="C63">
        <f t="shared" si="3"/>
        <v>4.6043751280767964</v>
      </c>
    </row>
    <row r="64" spans="1:3">
      <c r="A64" s="8">
        <v>64</v>
      </c>
      <c r="B64">
        <f t="shared" si="2"/>
        <v>6.5573797101449278</v>
      </c>
      <c r="C64">
        <f t="shared" si="3"/>
        <v>4.6278832013347904</v>
      </c>
    </row>
    <row r="65" spans="1:3">
      <c r="A65" s="8">
        <v>65</v>
      </c>
      <c r="B65">
        <f t="shared" ref="B65:B70" si="4">5.05986666666667+(A65-1)*0.0237700483091787</f>
        <v>6.5811497584541065</v>
      </c>
      <c r="C65">
        <f t="shared" ref="C65:C70" si="5">0+1*B65-1.91839671799019*(1.00444444444444+(B65-5.33)^2/210.370833333333)^0.5</f>
        <v>4.6513861880588738</v>
      </c>
    </row>
    <row r="66" spans="1:3">
      <c r="A66" s="8">
        <v>66</v>
      </c>
      <c r="B66">
        <f t="shared" si="4"/>
        <v>6.6049198067632853</v>
      </c>
      <c r="C66">
        <f t="shared" si="5"/>
        <v>4.6748840903605391</v>
      </c>
    </row>
    <row r="67" spans="1:3">
      <c r="A67" s="8">
        <v>67</v>
      </c>
      <c r="B67">
        <f t="shared" si="4"/>
        <v>6.628689855072464</v>
      </c>
      <c r="C67">
        <f t="shared" si="5"/>
        <v>4.6983769103902739</v>
      </c>
    </row>
    <row r="68" spans="1:3">
      <c r="A68" s="8">
        <v>68</v>
      </c>
      <c r="B68">
        <f t="shared" si="4"/>
        <v>6.6524599033816427</v>
      </c>
      <c r="C68">
        <f t="shared" si="5"/>
        <v>4.7218646503374799</v>
      </c>
    </row>
    <row r="69" spans="1:3">
      <c r="A69" s="8">
        <v>69</v>
      </c>
      <c r="B69">
        <f t="shared" si="4"/>
        <v>6.6762299516908215</v>
      </c>
      <c r="C69">
        <f t="shared" si="5"/>
        <v>4.7453473124303862</v>
      </c>
    </row>
    <row r="70" spans="1:3">
      <c r="A70" s="8">
        <v>70</v>
      </c>
      <c r="B70">
        <f t="shared" si="4"/>
        <v>6.7</v>
      </c>
      <c r="C70">
        <f t="shared" si="5"/>
        <v>4.7688248989359625</v>
      </c>
    </row>
  </sheetData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2" enableFormatConditionsCalculation="0"/>
  <dimension ref="A1:C70"/>
  <sheetViews>
    <sheetView workbookViewId="0"/>
  </sheetViews>
  <sheetFormatPr baseColWidth="10" defaultRowHeight="15" x14ac:dyDescent="0"/>
  <sheetData>
    <row r="1" spans="1:3">
      <c r="A1" s="8">
        <v>1</v>
      </c>
      <c r="B1">
        <f t="shared" ref="B1:B32" si="0">4.064+(A1-1)*0.0382028985507246</f>
        <v>4.0640000000000001</v>
      </c>
      <c r="C1">
        <f t="shared" ref="C1:C32" si="1">0+1*B1+1.91839671799019*(1.00444444444444+(B1-5.33)^2/210.370833333333)^0.5</f>
        <v>5.9939329966563868</v>
      </c>
    </row>
    <row r="2" spans="1:3">
      <c r="A2" s="8">
        <v>2</v>
      </c>
      <c r="B2">
        <f t="shared" si="0"/>
        <v>4.1022028985507246</v>
      </c>
      <c r="C2">
        <f t="shared" si="1"/>
        <v>6.0317040529732733</v>
      </c>
    </row>
    <row r="3" spans="1:3">
      <c r="A3" s="8">
        <v>3</v>
      </c>
      <c r="B3">
        <f t="shared" si="0"/>
        <v>4.1404057971014492</v>
      </c>
      <c r="C3">
        <f t="shared" si="1"/>
        <v>6.0694882479439434</v>
      </c>
    </row>
    <row r="4" spans="1:3">
      <c r="A4" s="8">
        <v>4</v>
      </c>
      <c r="B4">
        <f t="shared" si="0"/>
        <v>4.1786086956521737</v>
      </c>
      <c r="C4">
        <f t="shared" si="1"/>
        <v>6.1072855901253531</v>
      </c>
    </row>
    <row r="5" spans="1:3">
      <c r="A5" s="8">
        <v>5</v>
      </c>
      <c r="B5">
        <f t="shared" si="0"/>
        <v>4.2168115942028983</v>
      </c>
      <c r="C5">
        <f t="shared" si="1"/>
        <v>6.145096087812858</v>
      </c>
    </row>
    <row r="6" spans="1:3">
      <c r="A6" s="8">
        <v>6</v>
      </c>
      <c r="B6">
        <f t="shared" si="0"/>
        <v>4.2550144927536229</v>
      </c>
      <c r="C6">
        <f t="shared" si="1"/>
        <v>6.1829197490393701</v>
      </c>
    </row>
    <row r="7" spans="1:3">
      <c r="A7" s="8">
        <v>7</v>
      </c>
      <c r="B7">
        <f t="shared" si="0"/>
        <v>4.2932173913043474</v>
      </c>
      <c r="C7">
        <f t="shared" si="1"/>
        <v>6.2207565815745474</v>
      </c>
    </row>
    <row r="8" spans="1:3">
      <c r="A8" s="8">
        <v>8</v>
      </c>
      <c r="B8">
        <f t="shared" si="0"/>
        <v>4.331420289855072</v>
      </c>
      <c r="C8">
        <f t="shared" si="1"/>
        <v>6.2586065929239965</v>
      </c>
    </row>
    <row r="9" spans="1:3">
      <c r="A9" s="8">
        <v>9</v>
      </c>
      <c r="B9">
        <f t="shared" si="0"/>
        <v>4.3696231884057966</v>
      </c>
      <c r="C9">
        <f t="shared" si="1"/>
        <v>6.2964697903285156</v>
      </c>
    </row>
    <row r="10" spans="1:3">
      <c r="A10" s="8">
        <v>10</v>
      </c>
      <c r="B10">
        <f t="shared" si="0"/>
        <v>4.4078260869565211</v>
      </c>
      <c r="C10">
        <f t="shared" si="1"/>
        <v>6.3343461807633501</v>
      </c>
    </row>
    <row r="11" spans="1:3">
      <c r="A11" s="8">
        <v>11</v>
      </c>
      <c r="B11">
        <f t="shared" si="0"/>
        <v>4.4460289855072457</v>
      </c>
      <c r="C11">
        <f t="shared" si="1"/>
        <v>6.3722357709374871</v>
      </c>
    </row>
    <row r="12" spans="1:3">
      <c r="A12" s="8">
        <v>12</v>
      </c>
      <c r="B12">
        <f t="shared" si="0"/>
        <v>4.4842318840579702</v>
      </c>
      <c r="C12">
        <f t="shared" si="1"/>
        <v>6.4101385672929663</v>
      </c>
    </row>
    <row r="13" spans="1:3">
      <c r="A13" s="8">
        <v>13</v>
      </c>
      <c r="B13">
        <f t="shared" si="0"/>
        <v>4.5224347826086948</v>
      </c>
      <c r="C13">
        <f t="shared" si="1"/>
        <v>6.4480545760042212</v>
      </c>
    </row>
    <row r="14" spans="1:3">
      <c r="A14" s="8">
        <v>14</v>
      </c>
      <c r="B14">
        <f t="shared" si="0"/>
        <v>4.5606376811594203</v>
      </c>
      <c r="C14">
        <f t="shared" si="1"/>
        <v>6.4859838029774499</v>
      </c>
    </row>
    <row r="15" spans="1:3">
      <c r="A15" s="8">
        <v>15</v>
      </c>
      <c r="B15">
        <f t="shared" si="0"/>
        <v>4.5988405797101439</v>
      </c>
      <c r="C15">
        <f t="shared" si="1"/>
        <v>6.5239262538500009</v>
      </c>
    </row>
    <row r="16" spans="1:3">
      <c r="A16" s="8">
        <v>16</v>
      </c>
      <c r="B16">
        <f t="shared" si="0"/>
        <v>4.6370434782608694</v>
      </c>
      <c r="C16">
        <f t="shared" si="1"/>
        <v>6.5618819339898113</v>
      </c>
    </row>
    <row r="17" spans="1:3">
      <c r="A17" s="8">
        <v>17</v>
      </c>
      <c r="B17">
        <f t="shared" si="0"/>
        <v>4.6752463768115939</v>
      </c>
      <c r="C17">
        <f t="shared" si="1"/>
        <v>6.5998508484948362</v>
      </c>
    </row>
    <row r="18" spans="1:3">
      <c r="A18" s="8">
        <v>18</v>
      </c>
      <c r="B18">
        <f t="shared" si="0"/>
        <v>4.7134492753623185</v>
      </c>
      <c r="C18">
        <f t="shared" si="1"/>
        <v>6.63783300219254</v>
      </c>
    </row>
    <row r="19" spans="1:3">
      <c r="A19" s="8">
        <v>19</v>
      </c>
      <c r="B19">
        <f t="shared" si="0"/>
        <v>4.7516521739130431</v>
      </c>
      <c r="C19">
        <f t="shared" si="1"/>
        <v>6.6758283996393937</v>
      </c>
    </row>
    <row r="20" spans="1:3">
      <c r="A20" s="8">
        <v>20</v>
      </c>
      <c r="B20">
        <f t="shared" si="0"/>
        <v>4.7898550724637676</v>
      </c>
      <c r="C20">
        <f t="shared" si="1"/>
        <v>6.7138370451204041</v>
      </c>
    </row>
    <row r="21" spans="1:3">
      <c r="A21" s="8">
        <v>21</v>
      </c>
      <c r="B21">
        <f t="shared" si="0"/>
        <v>4.8280579710144922</v>
      </c>
      <c r="C21">
        <f t="shared" si="1"/>
        <v>6.7518589426486741</v>
      </c>
    </row>
    <row r="22" spans="1:3">
      <c r="A22" s="8">
        <v>22</v>
      </c>
      <c r="B22">
        <f t="shared" si="0"/>
        <v>4.8662608695652168</v>
      </c>
      <c r="C22">
        <f t="shared" si="1"/>
        <v>6.7898940959649936</v>
      </c>
    </row>
    <row r="23" spans="1:3">
      <c r="A23" s="8">
        <v>23</v>
      </c>
      <c r="B23">
        <f t="shared" si="0"/>
        <v>4.9044637681159413</v>
      </c>
      <c r="C23">
        <f t="shared" si="1"/>
        <v>6.8279425085374452</v>
      </c>
    </row>
    <row r="24" spans="1:3">
      <c r="A24" s="8">
        <v>24</v>
      </c>
      <c r="B24">
        <f t="shared" si="0"/>
        <v>4.9426666666666659</v>
      </c>
      <c r="C24">
        <f t="shared" si="1"/>
        <v>6.866004183561051</v>
      </c>
    </row>
    <row r="25" spans="1:3">
      <c r="A25" s="8">
        <v>25</v>
      </c>
      <c r="B25">
        <f t="shared" si="0"/>
        <v>4.9808695652173904</v>
      </c>
      <c r="C25">
        <f t="shared" si="1"/>
        <v>6.9040791239574446</v>
      </c>
    </row>
    <row r="26" spans="1:3">
      <c r="A26" s="8">
        <v>26</v>
      </c>
      <c r="B26">
        <f t="shared" si="0"/>
        <v>5.019072463768115</v>
      </c>
      <c r="C26">
        <f t="shared" si="1"/>
        <v>6.942167332374563</v>
      </c>
    </row>
    <row r="27" spans="1:3">
      <c r="A27" s="8">
        <v>27</v>
      </c>
      <c r="B27">
        <f t="shared" si="0"/>
        <v>5.0572753623188396</v>
      </c>
      <c r="C27">
        <f t="shared" si="1"/>
        <v>6.9802688111863809</v>
      </c>
    </row>
    <row r="28" spans="1:3">
      <c r="A28" s="8">
        <v>28</v>
      </c>
      <c r="B28">
        <f t="shared" si="0"/>
        <v>5.0954782608695641</v>
      </c>
      <c r="C28">
        <f t="shared" si="1"/>
        <v>7.018383562492656</v>
      </c>
    </row>
    <row r="29" spans="1:3">
      <c r="A29" s="8">
        <v>29</v>
      </c>
      <c r="B29">
        <f t="shared" si="0"/>
        <v>5.1336811594202887</v>
      </c>
      <c r="C29">
        <f t="shared" si="1"/>
        <v>7.0565115881187204</v>
      </c>
    </row>
    <row r="30" spans="1:3">
      <c r="A30" s="8">
        <v>30</v>
      </c>
      <c r="B30">
        <f t="shared" si="0"/>
        <v>5.1718840579710132</v>
      </c>
      <c r="C30">
        <f t="shared" si="1"/>
        <v>7.0946528896152872</v>
      </c>
    </row>
    <row r="31" spans="1:3">
      <c r="A31" s="8">
        <v>31</v>
      </c>
      <c r="B31">
        <f t="shared" si="0"/>
        <v>5.2100869565217378</v>
      </c>
      <c r="C31">
        <f t="shared" si="1"/>
        <v>7.1328074682582869</v>
      </c>
    </row>
    <row r="32" spans="1:3">
      <c r="A32" s="8">
        <v>32</v>
      </c>
      <c r="B32">
        <f t="shared" si="0"/>
        <v>5.2482898550724624</v>
      </c>
      <c r="C32">
        <f t="shared" si="1"/>
        <v>7.1709753250487456</v>
      </c>
    </row>
    <row r="33" spans="1:3">
      <c r="A33" s="8">
        <v>33</v>
      </c>
      <c r="B33">
        <f t="shared" ref="B33:B64" si="2">4.064+(A33-1)*0.0382028985507246</f>
        <v>5.2864927536231869</v>
      </c>
      <c r="C33">
        <f t="shared" ref="C33:C64" si="3">0+1*B33+1.91839671799019*(1.00444444444444+(B33-5.33)^2/210.370833333333)^0.5</f>
        <v>7.2091564607126699</v>
      </c>
    </row>
    <row r="34" spans="1:3">
      <c r="A34" s="8">
        <v>34</v>
      </c>
      <c r="B34">
        <f t="shared" si="2"/>
        <v>5.3246956521739115</v>
      </c>
      <c r="C34">
        <f t="shared" si="3"/>
        <v>7.2473508757009775</v>
      </c>
    </row>
    <row r="35" spans="1:3">
      <c r="A35" s="8">
        <v>35</v>
      </c>
      <c r="B35">
        <f t="shared" si="2"/>
        <v>5.3628985507246361</v>
      </c>
      <c r="C35">
        <f t="shared" si="3"/>
        <v>7.2855585701894494</v>
      </c>
    </row>
    <row r="36" spans="1:3">
      <c r="A36" s="8">
        <v>36</v>
      </c>
      <c r="B36">
        <f t="shared" si="2"/>
        <v>5.4011014492753606</v>
      </c>
      <c r="C36">
        <f t="shared" si="3"/>
        <v>7.3237795440787119</v>
      </c>
    </row>
    <row r="37" spans="1:3">
      <c r="A37" s="8">
        <v>37</v>
      </c>
      <c r="B37">
        <f t="shared" si="2"/>
        <v>5.4393043478260861</v>
      </c>
      <c r="C37">
        <f t="shared" si="3"/>
        <v>7.3620137969942503</v>
      </c>
    </row>
    <row r="38" spans="1:3">
      <c r="A38" s="8">
        <v>38</v>
      </c>
      <c r="B38">
        <f t="shared" si="2"/>
        <v>5.4775072463768097</v>
      </c>
      <c r="C38">
        <f t="shared" si="3"/>
        <v>7.4002613282864367</v>
      </c>
    </row>
    <row r="39" spans="1:3">
      <c r="A39" s="8">
        <v>39</v>
      </c>
      <c r="B39">
        <f t="shared" si="2"/>
        <v>5.5157101449275352</v>
      </c>
      <c r="C39">
        <f t="shared" si="3"/>
        <v>7.4385221370306116</v>
      </c>
    </row>
    <row r="40" spans="1:3">
      <c r="A40" s="8">
        <v>40</v>
      </c>
      <c r="B40">
        <f t="shared" si="2"/>
        <v>5.5539130434782589</v>
      </c>
      <c r="C40">
        <f t="shared" si="3"/>
        <v>7.4767962220271702</v>
      </c>
    </row>
    <row r="41" spans="1:3">
      <c r="A41" s="8">
        <v>41</v>
      </c>
      <c r="B41">
        <f t="shared" si="2"/>
        <v>5.5921159420289843</v>
      </c>
      <c r="C41">
        <f t="shared" si="3"/>
        <v>7.5150835818016901</v>
      </c>
    </row>
    <row r="42" spans="1:3">
      <c r="A42" s="8">
        <v>42</v>
      </c>
      <c r="B42">
        <f t="shared" si="2"/>
        <v>5.630318840579708</v>
      </c>
      <c r="C42">
        <f t="shared" si="3"/>
        <v>7.5533842146050807</v>
      </c>
    </row>
    <row r="43" spans="1:3">
      <c r="A43" s="8">
        <v>43</v>
      </c>
      <c r="B43">
        <f t="shared" si="2"/>
        <v>5.6685217391304334</v>
      </c>
      <c r="C43">
        <f t="shared" si="3"/>
        <v>7.5916981184137704</v>
      </c>
    </row>
    <row r="44" spans="1:3">
      <c r="A44" s="8">
        <v>44</v>
      </c>
      <c r="B44">
        <f t="shared" si="2"/>
        <v>5.706724637681158</v>
      </c>
      <c r="C44">
        <f t="shared" si="3"/>
        <v>7.6300252909299102</v>
      </c>
    </row>
    <row r="45" spans="1:3">
      <c r="A45" s="8">
        <v>45</v>
      </c>
      <c r="B45">
        <f t="shared" si="2"/>
        <v>5.7449275362318826</v>
      </c>
      <c r="C45">
        <f t="shared" si="3"/>
        <v>7.6683657295816126</v>
      </c>
    </row>
    <row r="46" spans="1:3">
      <c r="A46" s="8">
        <v>46</v>
      </c>
      <c r="B46">
        <f t="shared" si="2"/>
        <v>5.7831304347826071</v>
      </c>
      <c r="C46">
        <f t="shared" si="3"/>
        <v>7.7067194315232186</v>
      </c>
    </row>
    <row r="47" spans="1:3">
      <c r="A47" s="8">
        <v>47</v>
      </c>
      <c r="B47">
        <f t="shared" si="2"/>
        <v>5.8213333333333317</v>
      </c>
      <c r="C47">
        <f t="shared" si="3"/>
        <v>7.7450863936355958</v>
      </c>
    </row>
    <row r="48" spans="1:3">
      <c r="A48" s="8">
        <v>48</v>
      </c>
      <c r="B48">
        <f t="shared" si="2"/>
        <v>5.8595362318840563</v>
      </c>
      <c r="C48">
        <f t="shared" si="3"/>
        <v>7.7834666125264489</v>
      </c>
    </row>
    <row r="49" spans="1:3">
      <c r="A49" s="8">
        <v>49</v>
      </c>
      <c r="B49">
        <f t="shared" si="2"/>
        <v>5.8977391304347808</v>
      </c>
      <c r="C49">
        <f t="shared" si="3"/>
        <v>7.8218600845306838</v>
      </c>
    </row>
    <row r="50" spans="1:3">
      <c r="A50" s="8">
        <v>50</v>
      </c>
      <c r="B50">
        <f t="shared" si="2"/>
        <v>5.9359420289855054</v>
      </c>
      <c r="C50">
        <f t="shared" si="3"/>
        <v>7.8602668057107747</v>
      </c>
    </row>
    <row r="51" spans="1:3">
      <c r="A51" s="8">
        <v>51</v>
      </c>
      <c r="B51">
        <f t="shared" si="2"/>
        <v>5.9741449275362299</v>
      </c>
      <c r="C51">
        <f t="shared" si="3"/>
        <v>7.8986867718571787</v>
      </c>
    </row>
    <row r="52" spans="1:3">
      <c r="A52" s="8">
        <v>52</v>
      </c>
      <c r="B52">
        <f t="shared" si="2"/>
        <v>6.0123478260869545</v>
      </c>
      <c r="C52">
        <f t="shared" si="3"/>
        <v>7.9371199784887612</v>
      </c>
    </row>
    <row r="53" spans="1:3">
      <c r="A53" s="8">
        <v>53</v>
      </c>
      <c r="B53">
        <f t="shared" si="2"/>
        <v>6.0505507246376791</v>
      </c>
      <c r="C53">
        <f t="shared" si="3"/>
        <v>7.9755664208532648</v>
      </c>
    </row>
    <row r="54" spans="1:3">
      <c r="A54" s="8">
        <v>54</v>
      </c>
      <c r="B54">
        <f t="shared" si="2"/>
        <v>6.0887536231884036</v>
      </c>
      <c r="C54">
        <f t="shared" si="3"/>
        <v>8.014026093927793</v>
      </c>
    </row>
    <row r="55" spans="1:3">
      <c r="A55" s="8">
        <v>55</v>
      </c>
      <c r="B55">
        <f t="shared" si="2"/>
        <v>6.1269565217391282</v>
      </c>
      <c r="C55">
        <f t="shared" si="3"/>
        <v>8.0524989924193324</v>
      </c>
    </row>
    <row r="56" spans="1:3">
      <c r="A56" s="8">
        <v>56</v>
      </c>
      <c r="B56">
        <f t="shared" si="2"/>
        <v>6.1651594202898528</v>
      </c>
      <c r="C56">
        <f t="shared" si="3"/>
        <v>8.0909851107652848</v>
      </c>
    </row>
    <row r="57" spans="1:3">
      <c r="A57" s="8">
        <v>57</v>
      </c>
      <c r="B57">
        <f t="shared" si="2"/>
        <v>6.2033623188405773</v>
      </c>
      <c r="C57">
        <f t="shared" si="3"/>
        <v>8.1294844431340554</v>
      </c>
    </row>
    <row r="58" spans="1:3">
      <c r="A58" s="8">
        <v>58</v>
      </c>
      <c r="B58">
        <f t="shared" si="2"/>
        <v>6.2415652173913019</v>
      </c>
      <c r="C58">
        <f t="shared" si="3"/>
        <v>8.167996983425633</v>
      </c>
    </row>
    <row r="59" spans="1:3">
      <c r="A59" s="8">
        <v>59</v>
      </c>
      <c r="B59">
        <f t="shared" si="2"/>
        <v>6.2797681159420264</v>
      </c>
      <c r="C59">
        <f t="shared" si="3"/>
        <v>8.2065227252722259</v>
      </c>
    </row>
    <row r="60" spans="1:3">
      <c r="A60" s="8">
        <v>60</v>
      </c>
      <c r="B60">
        <f t="shared" si="2"/>
        <v>6.3179710144927519</v>
      </c>
      <c r="C60">
        <f t="shared" si="3"/>
        <v>8.2450616620389088</v>
      </c>
    </row>
    <row r="61" spans="1:3">
      <c r="A61" s="8">
        <v>61</v>
      </c>
      <c r="B61">
        <f t="shared" si="2"/>
        <v>6.3561739130434756</v>
      </c>
      <c r="C61">
        <f t="shared" si="3"/>
        <v>8.2836137868243043</v>
      </c>
    </row>
    <row r="62" spans="1:3">
      <c r="A62" s="8">
        <v>62</v>
      </c>
      <c r="B62">
        <f t="shared" si="2"/>
        <v>6.394376811594201</v>
      </c>
      <c r="C62">
        <f t="shared" si="3"/>
        <v>8.3221790924612868</v>
      </c>
    </row>
    <row r="63" spans="1:3">
      <c r="A63" s="8">
        <v>63</v>
      </c>
      <c r="B63">
        <f t="shared" si="2"/>
        <v>6.4325797101449247</v>
      </c>
      <c r="C63">
        <f t="shared" si="3"/>
        <v>8.360757571517702</v>
      </c>
    </row>
    <row r="64" spans="1:3">
      <c r="A64" s="8">
        <v>64</v>
      </c>
      <c r="B64">
        <f t="shared" si="2"/>
        <v>6.4707826086956501</v>
      </c>
      <c r="C64">
        <f t="shared" si="3"/>
        <v>8.3993492162971499</v>
      </c>
    </row>
    <row r="65" spans="1:3">
      <c r="A65" s="8">
        <v>65</v>
      </c>
      <c r="B65">
        <f t="shared" ref="B65:B70" si="4">4.064+(A65-1)*0.0382028985507246</f>
        <v>6.5089855072463738</v>
      </c>
      <c r="C65">
        <f t="shared" ref="C65:C70" si="5">0+1*B65+1.91839671799019*(1.00444444444444+(B65-5.33)^2/210.370833333333)^0.5</f>
        <v>8.4379540188397311</v>
      </c>
    </row>
    <row r="66" spans="1:3">
      <c r="A66" s="8">
        <v>66</v>
      </c>
      <c r="B66">
        <f t="shared" si="4"/>
        <v>6.5471884057970993</v>
      </c>
      <c r="C66">
        <f t="shared" si="5"/>
        <v>8.4765719709228939</v>
      </c>
    </row>
    <row r="67" spans="1:3">
      <c r="A67" s="8">
        <v>67</v>
      </c>
      <c r="B67">
        <f t="shared" si="4"/>
        <v>6.5853913043478229</v>
      </c>
      <c r="C67">
        <f t="shared" si="5"/>
        <v>8.5152030640622343</v>
      </c>
    </row>
    <row r="68" spans="1:3">
      <c r="A68" s="8">
        <v>68</v>
      </c>
      <c r="B68">
        <f t="shared" si="4"/>
        <v>6.6235942028985484</v>
      </c>
      <c r="C68">
        <f t="shared" si="5"/>
        <v>8.5538472895123814</v>
      </c>
    </row>
    <row r="69" spans="1:3">
      <c r="A69" s="8">
        <v>69</v>
      </c>
      <c r="B69">
        <f t="shared" si="4"/>
        <v>6.6617971014492721</v>
      </c>
      <c r="C69">
        <f t="shared" si="5"/>
        <v>8.5925046382678651</v>
      </c>
    </row>
    <row r="70" spans="1:3">
      <c r="A70" s="8">
        <v>70</v>
      </c>
      <c r="B70">
        <f t="shared" si="4"/>
        <v>6.6999999999999975</v>
      </c>
      <c r="C70">
        <f t="shared" si="5"/>
        <v>8.6311751010640343</v>
      </c>
    </row>
  </sheetData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9" enableFormatConditionsCalculation="0"/>
  <dimension ref="B1:I149"/>
  <sheetViews>
    <sheetView topLeftCell="A97" workbookViewId="0"/>
  </sheetViews>
  <sheetFormatPr baseColWidth="10" defaultRowHeight="15" x14ac:dyDescent="0"/>
  <cols>
    <col min="1" max="1" width="5.83203125" customWidth="1"/>
  </cols>
  <sheetData>
    <row r="1" spans="2:9">
      <c r="B1" t="s">
        <v>433</v>
      </c>
    </row>
    <row r="2" spans="2:9">
      <c r="B2" t="s">
        <v>37</v>
      </c>
    </row>
    <row r="3" spans="2:9">
      <c r="B3" t="s">
        <v>431</v>
      </c>
    </row>
    <row r="4" spans="2:9">
      <c r="B4" t="s">
        <v>421</v>
      </c>
    </row>
    <row r="5" spans="2:9">
      <c r="B5" t="s">
        <v>40</v>
      </c>
    </row>
    <row r="6" spans="2:9">
      <c r="B6" t="s">
        <v>41</v>
      </c>
    </row>
    <row r="7" spans="2:9">
      <c r="B7" t="s">
        <v>42</v>
      </c>
    </row>
    <row r="8" spans="2:9">
      <c r="B8" t="s">
        <v>43</v>
      </c>
    </row>
    <row r="9" spans="2:9">
      <c r="B9" t="s">
        <v>44</v>
      </c>
    </row>
    <row r="10" spans="2:9" ht="21" customHeight="1"/>
    <row r="13" spans="2:9">
      <c r="B13" s="7" t="s">
        <v>45</v>
      </c>
    </row>
    <row r="14" spans="2:9" ht="16" thickBot="1"/>
    <row r="15" spans="2:9">
      <c r="B15" s="10" t="s">
        <v>46</v>
      </c>
      <c r="C15" s="11" t="s">
        <v>47</v>
      </c>
      <c r="D15" s="11" t="s">
        <v>48</v>
      </c>
      <c r="E15" s="11" t="s">
        <v>49</v>
      </c>
      <c r="F15" s="11" t="s">
        <v>50</v>
      </c>
      <c r="G15" s="11" t="s">
        <v>51</v>
      </c>
      <c r="H15" s="11" t="s">
        <v>52</v>
      </c>
      <c r="I15" s="11" t="s">
        <v>53</v>
      </c>
    </row>
    <row r="16" spans="2:9" ht="16" thickBot="1">
      <c r="B16" s="12" t="s">
        <v>7</v>
      </c>
      <c r="C16" s="13">
        <v>225</v>
      </c>
      <c r="D16" s="13">
        <v>0</v>
      </c>
      <c r="E16" s="13">
        <v>225</v>
      </c>
      <c r="F16" s="14">
        <v>2.125</v>
      </c>
      <c r="G16" s="14">
        <v>7</v>
      </c>
      <c r="H16" s="14">
        <v>5.3299999999999992</v>
      </c>
      <c r="I16" s="14">
        <v>0.99074399352924958</v>
      </c>
    </row>
    <row r="19" spans="2:6">
      <c r="B19" s="7" t="s">
        <v>54</v>
      </c>
    </row>
    <row r="20" spans="2:6" ht="16" thickBot="1"/>
    <row r="21" spans="2:6">
      <c r="B21" s="11" t="s">
        <v>46</v>
      </c>
      <c r="C21" s="11" t="s">
        <v>56</v>
      </c>
      <c r="D21" s="11" t="s">
        <v>57</v>
      </c>
      <c r="E21" s="11" t="s">
        <v>58</v>
      </c>
      <c r="F21" s="11" t="s">
        <v>59</v>
      </c>
    </row>
    <row r="22" spans="2:6">
      <c r="B22" s="18" t="s">
        <v>36</v>
      </c>
      <c r="C22" s="21" t="s">
        <v>0</v>
      </c>
      <c r="D22" s="15">
        <v>75</v>
      </c>
      <c r="E22" s="15">
        <v>75</v>
      </c>
      <c r="F22" s="23">
        <v>33.333333333333336</v>
      </c>
    </row>
    <row r="23" spans="2:6">
      <c r="B23" s="19" t="s">
        <v>55</v>
      </c>
      <c r="C23" s="9" t="s">
        <v>1</v>
      </c>
      <c r="D23" s="16">
        <v>75</v>
      </c>
      <c r="E23" s="16">
        <v>75</v>
      </c>
      <c r="F23" s="24">
        <v>33.333333333333336</v>
      </c>
    </row>
    <row r="24" spans="2:6" ht="16" thickBot="1">
      <c r="B24" s="20" t="s">
        <v>55</v>
      </c>
      <c r="C24" s="22" t="s">
        <v>2</v>
      </c>
      <c r="D24" s="17">
        <v>75</v>
      </c>
      <c r="E24" s="17">
        <v>75</v>
      </c>
      <c r="F24" s="25">
        <v>33.333333333333336</v>
      </c>
    </row>
    <row r="27" spans="2:6">
      <c r="B27" s="26" t="s">
        <v>422</v>
      </c>
    </row>
    <row r="29" spans="2:6">
      <c r="B29" s="7" t="s">
        <v>423</v>
      </c>
    </row>
    <row r="30" spans="2:6" ht="16" thickBot="1"/>
    <row r="31" spans="2:6">
      <c r="B31" s="27" t="s">
        <v>47</v>
      </c>
      <c r="C31" s="28">
        <v>225</v>
      </c>
    </row>
    <row r="32" spans="2:6">
      <c r="B32" s="9" t="s">
        <v>62</v>
      </c>
      <c r="C32" s="24">
        <v>225</v>
      </c>
    </row>
    <row r="33" spans="2:7">
      <c r="B33" s="9" t="s">
        <v>63</v>
      </c>
      <c r="C33" s="24">
        <v>222</v>
      </c>
    </row>
    <row r="34" spans="2:7">
      <c r="B34" s="9" t="s">
        <v>64</v>
      </c>
      <c r="C34" s="24">
        <v>4.3214438670896249E-2</v>
      </c>
    </row>
    <row r="35" spans="2:7">
      <c r="B35" s="9" t="s">
        <v>65</v>
      </c>
      <c r="C35" s="24">
        <v>3.4594748929192613E-2</v>
      </c>
    </row>
    <row r="36" spans="2:7">
      <c r="B36" s="9" t="s">
        <v>66</v>
      </c>
      <c r="C36" s="24">
        <v>0.94761636636636648</v>
      </c>
    </row>
    <row r="37" spans="2:7">
      <c r="B37" s="9" t="s">
        <v>67</v>
      </c>
      <c r="C37" s="24">
        <v>0.97345588824885454</v>
      </c>
    </row>
    <row r="38" spans="2:7">
      <c r="B38" s="9" t="s">
        <v>68</v>
      </c>
      <c r="C38" s="24">
        <v>16.280901583760539</v>
      </c>
    </row>
    <row r="39" spans="2:7">
      <c r="B39" s="9" t="s">
        <v>69</v>
      </c>
      <c r="C39" s="24">
        <v>2.1377182224510944</v>
      </c>
    </row>
    <row r="40" spans="2:7">
      <c r="B40" s="9" t="s">
        <v>70</v>
      </c>
      <c r="C40" s="24">
        <v>3</v>
      </c>
    </row>
    <row r="41" spans="2:7">
      <c r="B41" s="9" t="s">
        <v>71</v>
      </c>
      <c r="C41" s="24">
        <v>-9.1264250531433451</v>
      </c>
    </row>
    <row r="42" spans="2:7">
      <c r="B42" s="9" t="s">
        <v>72</v>
      </c>
      <c r="C42" s="24">
        <v>1.1218761534699144</v>
      </c>
    </row>
    <row r="43" spans="2:7" ht="16" thickBot="1">
      <c r="B43" s="22" t="s">
        <v>73</v>
      </c>
      <c r="C43" s="25">
        <v>0.98264463055421469</v>
      </c>
    </row>
    <row r="46" spans="2:7">
      <c r="B46" s="7" t="s">
        <v>424</v>
      </c>
    </row>
    <row r="47" spans="2:7" ht="16" thickBot="1"/>
    <row r="48" spans="2:7">
      <c r="B48" s="10" t="s">
        <v>75</v>
      </c>
      <c r="C48" s="11" t="s">
        <v>63</v>
      </c>
      <c r="D48" s="11" t="s">
        <v>76</v>
      </c>
      <c r="E48" s="11" t="s">
        <v>77</v>
      </c>
      <c r="F48" s="11" t="s">
        <v>78</v>
      </c>
      <c r="G48" s="11" t="s">
        <v>79</v>
      </c>
    </row>
    <row r="49" spans="2:7">
      <c r="B49" s="21" t="s">
        <v>80</v>
      </c>
      <c r="C49" s="15">
        <v>2</v>
      </c>
      <c r="D49" s="23">
        <v>9.5016666666666367</v>
      </c>
      <c r="E49" s="23">
        <v>4.7508333333333184</v>
      </c>
      <c r="F49" s="23">
        <v>5.0134563964427734</v>
      </c>
      <c r="G49" s="36">
        <v>7.4203095844772469E-3</v>
      </c>
    </row>
    <row r="50" spans="2:7">
      <c r="B50" s="9" t="s">
        <v>81</v>
      </c>
      <c r="C50" s="16">
        <v>222</v>
      </c>
      <c r="D50" s="24">
        <v>210.37083333333337</v>
      </c>
      <c r="E50" s="24">
        <v>0.94761636636636648</v>
      </c>
      <c r="F50" s="24"/>
      <c r="G50" s="24"/>
    </row>
    <row r="51" spans="2:7" ht="16" thickBot="1">
      <c r="B51" s="22" t="s">
        <v>82</v>
      </c>
      <c r="C51" s="17">
        <v>224</v>
      </c>
      <c r="D51" s="25">
        <v>219.8725</v>
      </c>
      <c r="E51" s="25"/>
      <c r="F51" s="25"/>
      <c r="G51" s="25"/>
    </row>
    <row r="52" spans="2:7">
      <c r="B52" s="30" t="s">
        <v>84</v>
      </c>
    </row>
    <row r="55" spans="2:7">
      <c r="B55" s="7" t="s">
        <v>425</v>
      </c>
    </row>
    <row r="56" spans="2:7" ht="16" thickBot="1"/>
    <row r="57" spans="2:7">
      <c r="B57" s="10" t="s">
        <v>75</v>
      </c>
      <c r="C57" s="11" t="s">
        <v>63</v>
      </c>
      <c r="D57" s="11" t="s">
        <v>76</v>
      </c>
      <c r="E57" s="11" t="s">
        <v>77</v>
      </c>
      <c r="F57" s="11" t="s">
        <v>78</v>
      </c>
      <c r="G57" s="11" t="s">
        <v>79</v>
      </c>
    </row>
    <row r="58" spans="2:7" ht="16" thickBot="1">
      <c r="B58" s="31" t="s">
        <v>36</v>
      </c>
      <c r="C58" s="32">
        <v>2</v>
      </c>
      <c r="D58" s="33">
        <v>9.5016666666666509</v>
      </c>
      <c r="E58" s="33">
        <v>4.7508333333333255</v>
      </c>
      <c r="F58" s="33">
        <v>5.0134563964427805</v>
      </c>
      <c r="G58" s="40">
        <v>7.4203095844772469E-3</v>
      </c>
    </row>
    <row r="61" spans="2:7">
      <c r="B61" s="7" t="s">
        <v>426</v>
      </c>
    </row>
    <row r="62" spans="2:7" ht="16" thickBot="1"/>
    <row r="63" spans="2:7">
      <c r="B63" s="10" t="s">
        <v>75</v>
      </c>
      <c r="C63" s="11" t="s">
        <v>63</v>
      </c>
      <c r="D63" s="11" t="s">
        <v>76</v>
      </c>
      <c r="E63" s="11" t="s">
        <v>77</v>
      </c>
      <c r="F63" s="11" t="s">
        <v>78</v>
      </c>
      <c r="G63" s="11" t="s">
        <v>79</v>
      </c>
    </row>
    <row r="64" spans="2:7" ht="16" thickBot="1">
      <c r="B64" s="31" t="s">
        <v>36</v>
      </c>
      <c r="C64" s="32">
        <v>2</v>
      </c>
      <c r="D64" s="33">
        <v>9.5016666666666261</v>
      </c>
      <c r="E64" s="33">
        <v>4.750833333333313</v>
      </c>
      <c r="F64" s="33">
        <v>5.0134563964427672</v>
      </c>
      <c r="G64" s="40">
        <v>7.4203095844773467E-3</v>
      </c>
    </row>
    <row r="67" spans="2:8">
      <c r="B67" s="7" t="s">
        <v>427</v>
      </c>
    </row>
    <row r="68" spans="2:8" ht="16" thickBot="1"/>
    <row r="69" spans="2:8">
      <c r="B69" s="10" t="s">
        <v>75</v>
      </c>
      <c r="C69" s="11" t="s">
        <v>63</v>
      </c>
      <c r="D69" s="11" t="s">
        <v>76</v>
      </c>
      <c r="E69" s="11" t="s">
        <v>77</v>
      </c>
      <c r="F69" s="11" t="s">
        <v>78</v>
      </c>
      <c r="G69" s="11" t="s">
        <v>79</v>
      </c>
    </row>
    <row r="70" spans="2:8" ht="16" thickBot="1">
      <c r="B70" s="31" t="s">
        <v>36</v>
      </c>
      <c r="C70" s="32">
        <v>2</v>
      </c>
      <c r="D70" s="33">
        <v>9.5016666666666261</v>
      </c>
      <c r="E70" s="33">
        <v>4.750833333333313</v>
      </c>
      <c r="F70" s="33">
        <v>5.0134563964427672</v>
      </c>
      <c r="G70" s="40">
        <v>7.4203095844773467E-3</v>
      </c>
    </row>
    <row r="73" spans="2:8">
      <c r="B73" s="7" t="s">
        <v>428</v>
      </c>
    </row>
    <row r="74" spans="2:8" ht="16" thickBot="1"/>
    <row r="75" spans="2:8">
      <c r="B75" s="10" t="s">
        <v>75</v>
      </c>
      <c r="C75" s="11" t="s">
        <v>89</v>
      </c>
      <c r="D75" s="11" t="s">
        <v>90</v>
      </c>
      <c r="E75" s="11" t="s">
        <v>91</v>
      </c>
      <c r="F75" s="11" t="s">
        <v>92</v>
      </c>
      <c r="G75" s="11" t="s">
        <v>93</v>
      </c>
      <c r="H75" s="11" t="s">
        <v>94</v>
      </c>
    </row>
    <row r="76" spans="2:8">
      <c r="B76" s="21" t="s">
        <v>95</v>
      </c>
      <c r="C76" s="23">
        <v>5.3266666666666671</v>
      </c>
      <c r="D76" s="23">
        <v>0.11240500382494054</v>
      </c>
      <c r="E76" s="23">
        <v>47.388163208129185</v>
      </c>
      <c r="F76" s="29" t="s">
        <v>83</v>
      </c>
      <c r="G76" s="23">
        <v>5.1051492943578403</v>
      </c>
      <c r="H76" s="23">
        <v>5.5481840389754939</v>
      </c>
    </row>
    <row r="77" spans="2:8">
      <c r="B77" s="9" t="s">
        <v>96</v>
      </c>
      <c r="C77" s="24">
        <v>0.25666666666666466</v>
      </c>
      <c r="D77" s="24">
        <v>0.15896468088783047</v>
      </c>
      <c r="E77" s="24">
        <v>1.6146144239912965</v>
      </c>
      <c r="F77" s="24">
        <v>0.10781459071523658</v>
      </c>
      <c r="G77" s="24">
        <v>-5.6606205553728361E-2</v>
      </c>
      <c r="H77" s="24">
        <v>0.56993953888705762</v>
      </c>
    </row>
    <row r="78" spans="2:8">
      <c r="B78" s="9" t="s">
        <v>97</v>
      </c>
      <c r="C78" s="24">
        <v>-0.24666666666666792</v>
      </c>
      <c r="D78" s="24">
        <v>0.15896468088783053</v>
      </c>
      <c r="E78" s="24">
        <v>-1.5517073685111356</v>
      </c>
      <c r="F78" s="24">
        <v>0.12215666298138061</v>
      </c>
      <c r="G78" s="24">
        <v>-0.55993953888706105</v>
      </c>
      <c r="H78" s="24">
        <v>6.6606205553725206E-2</v>
      </c>
    </row>
    <row r="79" spans="2:8" ht="16" thickBot="1">
      <c r="B79" s="22" t="s">
        <v>98</v>
      </c>
      <c r="C79" s="25">
        <v>0</v>
      </c>
      <c r="D79" s="25">
        <v>0</v>
      </c>
      <c r="E79" s="25"/>
      <c r="F79" s="25"/>
      <c r="G79" s="25"/>
      <c r="H79" s="25"/>
    </row>
    <row r="82" spans="2:2">
      <c r="B82" s="7" t="s">
        <v>429</v>
      </c>
    </row>
    <row r="84" spans="2:2">
      <c r="B84" s="7" t="s">
        <v>432</v>
      </c>
    </row>
    <row r="103" spans="6:6">
      <c r="F103" t="s">
        <v>338</v>
      </c>
    </row>
    <row r="122" spans="2:6">
      <c r="F122" t="s">
        <v>338</v>
      </c>
    </row>
    <row r="125" spans="2:6">
      <c r="B125" s="26" t="s">
        <v>339</v>
      </c>
    </row>
    <row r="126" spans="2:6" ht="16" thickBot="1"/>
    <row r="127" spans="2:6">
      <c r="B127" s="10" t="s">
        <v>340</v>
      </c>
      <c r="C127" s="11" t="s">
        <v>341</v>
      </c>
      <c r="D127" s="11" t="s">
        <v>90</v>
      </c>
      <c r="E127" s="11" t="s">
        <v>93</v>
      </c>
      <c r="F127" s="11" t="s">
        <v>94</v>
      </c>
    </row>
    <row r="128" spans="2:6">
      <c r="B128" s="21" t="s">
        <v>0</v>
      </c>
      <c r="C128" s="23">
        <v>5.5833333333333321</v>
      </c>
      <c r="D128" s="23">
        <v>0.11240500382494048</v>
      </c>
      <c r="E128" s="23">
        <v>5.3618159610245053</v>
      </c>
      <c r="F128" s="23">
        <v>5.804850705642159</v>
      </c>
    </row>
    <row r="129" spans="2:6">
      <c r="B129" s="9" t="s">
        <v>1</v>
      </c>
      <c r="C129" s="24">
        <v>5.0799999999999992</v>
      </c>
      <c r="D129" s="24">
        <v>0.11240500382494051</v>
      </c>
      <c r="E129" s="24">
        <v>4.8584826276911723</v>
      </c>
      <c r="F129" s="24">
        <v>5.301517372308826</v>
      </c>
    </row>
    <row r="130" spans="2:6" ht="16" thickBot="1">
      <c r="B130" s="22" t="s">
        <v>2</v>
      </c>
      <c r="C130" s="25">
        <v>5.3266666666666671</v>
      </c>
      <c r="D130" s="25">
        <v>0.11240500382494054</v>
      </c>
      <c r="E130" s="25">
        <v>5.1051492943578403</v>
      </c>
      <c r="F130" s="25">
        <v>5.5481840389754939</v>
      </c>
    </row>
    <row r="149" spans="6:6">
      <c r="F149" t="s">
        <v>338</v>
      </c>
    </row>
  </sheetData>
  <pageMargins left="0.75" right="0.75" top="1" bottom="1" header="0.5" footer="0.5"/>
  <ignoredErrors>
    <ignoredError sqref="C22:C24 B128:B131" numberStoredAsText="1"/>
    <ignoredError sqref="A1"/>
  </ignoredErrors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6385" r:id="rId3" name="BT852612">
              <controlPr defaultSize="0" print="0" autoFill="0" autoPict="0" macro="[0]!ReRunXLSTAT">
                <anchor>
                  <from>
                    <xdr:col>2</xdr:col>
                    <xdr:colOff>152400</xdr:colOff>
                    <xdr:row>8</xdr:row>
                    <xdr:rowOff>0</xdr:rowOff>
                  </from>
                  <to>
                    <xdr:col>2</xdr:col>
                    <xdr:colOff>660400</xdr:colOff>
                    <xdr:row>9</xdr:row>
                    <xdr:rowOff>0</xdr:rowOff>
                  </to>
                </anchor>
              </controlPr>
            </control>
          </mc:Choice>
          <mc:Fallback/>
        </mc:AlternateContent>
        <mc:AlternateContent xmlns:mc="http://schemas.openxmlformats.org/markup-compatibility/2006">
          <mc:Choice Requires="x14">
            <control shapeId="16386" r:id="rId4" name="DD846946">
              <controlPr defaultSize="0" autoFill="0" autoPict="0" macro="[0]!GoToResultsNew53020175302244">
                <anchor moveWithCells="1">
                  <from>
                    <xdr:col>1</xdr:col>
                    <xdr:colOff>12700</xdr:colOff>
                    <xdr:row>9</xdr:row>
                    <xdr:rowOff>12700</xdr:rowOff>
                  </from>
                  <to>
                    <xdr:col>4</xdr:col>
                    <xdr:colOff>0</xdr:colOff>
                    <xdr:row>9</xdr:row>
                    <xdr:rowOff>254000</xdr:rowOff>
                  </to>
                </anchor>
              </controlPr>
            </control>
          </mc:Choice>
          <mc:Fallback/>
        </mc:AlternateContent>
      </controls>
    </mc:Choice>
    <mc:Fallback/>
  </mc:AlternateContent>
  <extLst>
    <ext xmlns:mx="http://schemas.microsoft.com/office/mac/excel/2008/main" uri="{64002731-A6B0-56B0-2670-7721B7C09600}">
      <mx:PLV Mode="0" OnePage="0" WScale="0"/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4" enableFormatConditionsCalculation="0"/>
  <dimension ref="B1:I149"/>
  <sheetViews>
    <sheetView topLeftCell="A109" workbookViewId="0">
      <selection activeCell="H145" sqref="H145"/>
    </sheetView>
  </sheetViews>
  <sheetFormatPr baseColWidth="10" defaultRowHeight="15" x14ac:dyDescent="0"/>
  <cols>
    <col min="1" max="1" width="5.83203125" customWidth="1"/>
  </cols>
  <sheetData>
    <row r="1" spans="2:9">
      <c r="B1" t="s">
        <v>342</v>
      </c>
    </row>
    <row r="2" spans="2:9">
      <c r="B2" t="s">
        <v>37</v>
      </c>
    </row>
    <row r="3" spans="2:9">
      <c r="B3" t="s">
        <v>38</v>
      </c>
    </row>
    <row r="4" spans="2:9">
      <c r="B4" t="s">
        <v>39</v>
      </c>
    </row>
    <row r="5" spans="2:9">
      <c r="B5" t="s">
        <v>40</v>
      </c>
    </row>
    <row r="6" spans="2:9">
      <c r="B6" t="s">
        <v>41</v>
      </c>
    </row>
    <row r="7" spans="2:9">
      <c r="B7" t="s">
        <v>42</v>
      </c>
    </row>
    <row r="8" spans="2:9">
      <c r="B8" t="s">
        <v>43</v>
      </c>
    </row>
    <row r="9" spans="2:9">
      <c r="B9" t="s">
        <v>44</v>
      </c>
    </row>
    <row r="10" spans="2:9" ht="21" customHeight="1"/>
    <row r="13" spans="2:9">
      <c r="B13" s="7" t="s">
        <v>45</v>
      </c>
    </row>
    <row r="14" spans="2:9" ht="16" thickBot="1"/>
    <row r="15" spans="2:9">
      <c r="B15" s="10" t="s">
        <v>46</v>
      </c>
      <c r="C15" s="11" t="s">
        <v>47</v>
      </c>
      <c r="D15" s="11" t="s">
        <v>48</v>
      </c>
      <c r="E15" s="11" t="s">
        <v>49</v>
      </c>
      <c r="F15" s="11" t="s">
        <v>50</v>
      </c>
      <c r="G15" s="11" t="s">
        <v>51</v>
      </c>
      <c r="H15" s="11" t="s">
        <v>52</v>
      </c>
      <c r="I15" s="11" t="s">
        <v>53</v>
      </c>
    </row>
    <row r="16" spans="2:9" ht="16" thickBot="1">
      <c r="B16" s="12" t="s">
        <v>35</v>
      </c>
      <c r="C16" s="13">
        <v>225</v>
      </c>
      <c r="D16" s="13">
        <v>0</v>
      </c>
      <c r="E16" s="13">
        <v>225</v>
      </c>
      <c r="F16" s="14">
        <v>0.125</v>
      </c>
      <c r="G16" s="14">
        <v>1</v>
      </c>
      <c r="H16" s="14">
        <v>0.79777777777777759</v>
      </c>
      <c r="I16" s="14">
        <v>0.21988368362704125</v>
      </c>
    </row>
    <row r="19" spans="2:6">
      <c r="B19" s="7" t="s">
        <v>54</v>
      </c>
    </row>
    <row r="20" spans="2:6" ht="16" thickBot="1"/>
    <row r="21" spans="2:6">
      <c r="B21" s="11" t="s">
        <v>46</v>
      </c>
      <c r="C21" s="11" t="s">
        <v>56</v>
      </c>
      <c r="D21" s="11" t="s">
        <v>57</v>
      </c>
      <c r="E21" s="11" t="s">
        <v>58</v>
      </c>
      <c r="F21" s="11" t="s">
        <v>59</v>
      </c>
    </row>
    <row r="22" spans="2:6">
      <c r="B22" s="18" t="s">
        <v>36</v>
      </c>
      <c r="C22" s="21" t="s">
        <v>0</v>
      </c>
      <c r="D22" s="15">
        <v>75</v>
      </c>
      <c r="E22" s="15">
        <v>75</v>
      </c>
      <c r="F22" s="23">
        <v>33.333333333333336</v>
      </c>
    </row>
    <row r="23" spans="2:6">
      <c r="B23" s="19" t="s">
        <v>55</v>
      </c>
      <c r="C23" s="9" t="s">
        <v>1</v>
      </c>
      <c r="D23" s="16">
        <v>75</v>
      </c>
      <c r="E23" s="16">
        <v>75</v>
      </c>
      <c r="F23" s="24">
        <v>33.333333333333336</v>
      </c>
    </row>
    <row r="24" spans="2:6" ht="16" thickBot="1">
      <c r="B24" s="20" t="s">
        <v>55</v>
      </c>
      <c r="C24" s="22" t="s">
        <v>2</v>
      </c>
      <c r="D24" s="17">
        <v>75</v>
      </c>
      <c r="E24" s="17">
        <v>75</v>
      </c>
      <c r="F24" s="25">
        <v>33.333333333333336</v>
      </c>
    </row>
    <row r="27" spans="2:6">
      <c r="B27" s="26" t="s">
        <v>60</v>
      </c>
    </row>
    <row r="29" spans="2:6">
      <c r="B29" s="7" t="s">
        <v>61</v>
      </c>
    </row>
    <row r="30" spans="2:6" ht="16" thickBot="1"/>
    <row r="31" spans="2:6">
      <c r="B31" s="27" t="s">
        <v>47</v>
      </c>
      <c r="C31" s="28">
        <v>225</v>
      </c>
    </row>
    <row r="32" spans="2:6">
      <c r="B32" s="9" t="s">
        <v>62</v>
      </c>
      <c r="C32" s="24">
        <v>225</v>
      </c>
    </row>
    <row r="33" spans="2:7">
      <c r="B33" s="9" t="s">
        <v>63</v>
      </c>
      <c r="C33" s="24">
        <v>222</v>
      </c>
    </row>
    <row r="34" spans="2:7">
      <c r="B34" s="9" t="s">
        <v>64</v>
      </c>
      <c r="C34" s="24">
        <v>0.45710914756915222</v>
      </c>
    </row>
    <row r="35" spans="2:7">
      <c r="B35" s="9" t="s">
        <v>65</v>
      </c>
      <c r="C35" s="24">
        <v>0.45221823898869412</v>
      </c>
    </row>
    <row r="36" spans="2:7">
      <c r="B36" s="9" t="s">
        <v>66</v>
      </c>
      <c r="C36" s="24">
        <v>2.6484609609609716E-2</v>
      </c>
    </row>
    <row r="37" spans="2:7">
      <c r="B37" s="9" t="s">
        <v>67</v>
      </c>
      <c r="C37" s="24">
        <v>0.16274092788727032</v>
      </c>
    </row>
    <row r="38" spans="2:7">
      <c r="B38" s="9" t="s">
        <v>68</v>
      </c>
      <c r="C38" s="24">
        <v>22.836148148148137</v>
      </c>
    </row>
    <row r="39" spans="2:7">
      <c r="B39" s="9" t="s">
        <v>69</v>
      </c>
      <c r="C39" s="24">
        <v>1.9966517846597256</v>
      </c>
    </row>
    <row r="40" spans="2:7">
      <c r="B40" s="9" t="s">
        <v>70</v>
      </c>
      <c r="C40" s="24">
        <v>3</v>
      </c>
    </row>
    <row r="41" spans="2:7">
      <c r="B41" s="9" t="s">
        <v>71</v>
      </c>
      <c r="C41" s="24">
        <v>-814.03826350860572</v>
      </c>
    </row>
    <row r="42" spans="2:7">
      <c r="B42" s="9" t="s">
        <v>72</v>
      </c>
      <c r="C42" s="24">
        <v>-803.78996230199243</v>
      </c>
    </row>
    <row r="43" spans="2:7" ht="16" thickBot="1">
      <c r="B43" s="22" t="s">
        <v>73</v>
      </c>
      <c r="C43" s="25">
        <v>0.55756357817222202</v>
      </c>
    </row>
    <row r="46" spans="2:7">
      <c r="B46" s="7" t="s">
        <v>74</v>
      </c>
    </row>
    <row r="47" spans="2:7" ht="16" thickBot="1"/>
    <row r="48" spans="2:7">
      <c r="B48" s="10" t="s">
        <v>75</v>
      </c>
      <c r="C48" s="11" t="s">
        <v>63</v>
      </c>
      <c r="D48" s="11" t="s">
        <v>76</v>
      </c>
      <c r="E48" s="11" t="s">
        <v>77</v>
      </c>
      <c r="F48" s="11" t="s">
        <v>78</v>
      </c>
      <c r="G48" s="11" t="s">
        <v>79</v>
      </c>
    </row>
    <row r="49" spans="2:7">
      <c r="B49" s="21" t="s">
        <v>80</v>
      </c>
      <c r="C49" s="15">
        <v>2</v>
      </c>
      <c r="D49" s="23">
        <v>4.9505555555555185</v>
      </c>
      <c r="E49" s="23">
        <v>2.4752777777777593</v>
      </c>
      <c r="F49" s="23">
        <v>93.460987881793272</v>
      </c>
      <c r="G49" s="29" t="s">
        <v>83</v>
      </c>
    </row>
    <row r="50" spans="2:7">
      <c r="B50" s="9" t="s">
        <v>81</v>
      </c>
      <c r="C50" s="16">
        <v>222</v>
      </c>
      <c r="D50" s="24">
        <v>5.8795833333333567</v>
      </c>
      <c r="E50" s="24">
        <v>2.6484609609609716E-2</v>
      </c>
      <c r="F50" s="24"/>
      <c r="G50" s="24"/>
    </row>
    <row r="51" spans="2:7" ht="16" thickBot="1">
      <c r="B51" s="22" t="s">
        <v>82</v>
      </c>
      <c r="C51" s="17">
        <v>224</v>
      </c>
      <c r="D51" s="25">
        <v>10.830138888888875</v>
      </c>
      <c r="E51" s="25"/>
      <c r="F51" s="25"/>
      <c r="G51" s="25"/>
    </row>
    <row r="52" spans="2:7">
      <c r="B52" s="30" t="s">
        <v>84</v>
      </c>
    </row>
    <row r="55" spans="2:7">
      <c r="B55" s="7" t="s">
        <v>85</v>
      </c>
    </row>
    <row r="56" spans="2:7" ht="16" thickBot="1"/>
    <row r="57" spans="2:7">
      <c r="B57" s="10" t="s">
        <v>75</v>
      </c>
      <c r="C57" s="11" t="s">
        <v>63</v>
      </c>
      <c r="D57" s="11" t="s">
        <v>76</v>
      </c>
      <c r="E57" s="11" t="s">
        <v>77</v>
      </c>
      <c r="F57" s="11" t="s">
        <v>78</v>
      </c>
      <c r="G57" s="11" t="s">
        <v>79</v>
      </c>
    </row>
    <row r="58" spans="2:7" ht="16" thickBot="1">
      <c r="B58" s="31" t="s">
        <v>36</v>
      </c>
      <c r="C58" s="32">
        <v>2</v>
      </c>
      <c r="D58" s="33">
        <v>4.9505555555555185</v>
      </c>
      <c r="E58" s="33">
        <v>2.4752777777777593</v>
      </c>
      <c r="F58" s="33">
        <v>93.460987881793272</v>
      </c>
      <c r="G58" s="34" t="s">
        <v>83</v>
      </c>
    </row>
    <row r="61" spans="2:7">
      <c r="B61" s="7" t="s">
        <v>86</v>
      </c>
    </row>
    <row r="62" spans="2:7" ht="16" thickBot="1"/>
    <row r="63" spans="2:7">
      <c r="B63" s="10" t="s">
        <v>75</v>
      </c>
      <c r="C63" s="11" t="s">
        <v>63</v>
      </c>
      <c r="D63" s="11" t="s">
        <v>76</v>
      </c>
      <c r="E63" s="11" t="s">
        <v>77</v>
      </c>
      <c r="F63" s="11" t="s">
        <v>78</v>
      </c>
      <c r="G63" s="11" t="s">
        <v>79</v>
      </c>
    </row>
    <row r="64" spans="2:7" ht="16" thickBot="1">
      <c r="B64" s="31" t="s">
        <v>36</v>
      </c>
      <c r="C64" s="32">
        <v>2</v>
      </c>
      <c r="D64" s="33">
        <v>4.9505555555555185</v>
      </c>
      <c r="E64" s="33">
        <v>2.4752777777777593</v>
      </c>
      <c r="F64" s="33">
        <v>93.460987881793272</v>
      </c>
      <c r="G64" s="34" t="s">
        <v>83</v>
      </c>
    </row>
    <row r="67" spans="2:8">
      <c r="B67" s="7" t="s">
        <v>87</v>
      </c>
    </row>
    <row r="68" spans="2:8" ht="16" thickBot="1"/>
    <row r="69" spans="2:8">
      <c r="B69" s="10" t="s">
        <v>75</v>
      </c>
      <c r="C69" s="11" t="s">
        <v>63</v>
      </c>
      <c r="D69" s="11" t="s">
        <v>76</v>
      </c>
      <c r="E69" s="11" t="s">
        <v>77</v>
      </c>
      <c r="F69" s="11" t="s">
        <v>78</v>
      </c>
      <c r="G69" s="11" t="s">
        <v>79</v>
      </c>
    </row>
    <row r="70" spans="2:8" ht="16" thickBot="1">
      <c r="B70" s="31" t="s">
        <v>36</v>
      </c>
      <c r="C70" s="32">
        <v>2</v>
      </c>
      <c r="D70" s="33">
        <v>4.9505555555555185</v>
      </c>
      <c r="E70" s="33">
        <v>2.4752777777777593</v>
      </c>
      <c r="F70" s="33">
        <v>93.460987881793272</v>
      </c>
      <c r="G70" s="34" t="s">
        <v>83</v>
      </c>
    </row>
    <row r="73" spans="2:8">
      <c r="B73" s="7" t="s">
        <v>88</v>
      </c>
    </row>
    <row r="74" spans="2:8" ht="16" thickBot="1"/>
    <row r="75" spans="2:8">
      <c r="B75" s="10" t="s">
        <v>75</v>
      </c>
      <c r="C75" s="11" t="s">
        <v>89</v>
      </c>
      <c r="D75" s="11" t="s">
        <v>90</v>
      </c>
      <c r="E75" s="11" t="s">
        <v>91</v>
      </c>
      <c r="F75" s="11" t="s">
        <v>92</v>
      </c>
      <c r="G75" s="11" t="s">
        <v>93</v>
      </c>
      <c r="H75" s="11" t="s">
        <v>94</v>
      </c>
    </row>
    <row r="76" spans="2:8">
      <c r="B76" s="21" t="s">
        <v>95</v>
      </c>
      <c r="C76" s="23">
        <v>0.87666666666666582</v>
      </c>
      <c r="D76" s="23">
        <v>1.8791703704777004E-2</v>
      </c>
      <c r="E76" s="23">
        <v>46.651792750638677</v>
      </c>
      <c r="F76" s="29" t="s">
        <v>83</v>
      </c>
      <c r="G76" s="23">
        <v>0.83963371720499225</v>
      </c>
      <c r="H76" s="23">
        <v>0.91369961612833939</v>
      </c>
    </row>
    <row r="77" spans="2:8">
      <c r="B77" s="9" t="s">
        <v>96</v>
      </c>
      <c r="C77" s="24">
        <v>5.0000000000000488E-2</v>
      </c>
      <c r="D77" s="24">
        <v>2.6575482239392365E-2</v>
      </c>
      <c r="E77" s="24">
        <v>1.88143340352584</v>
      </c>
      <c r="F77" s="24">
        <v>6.1221650808675587E-2</v>
      </c>
      <c r="G77" s="24">
        <v>-2.3724993833756647E-3</v>
      </c>
      <c r="H77" s="24">
        <v>0.10237249938337664</v>
      </c>
    </row>
    <row r="78" spans="2:8">
      <c r="B78" s="9" t="s">
        <v>97</v>
      </c>
      <c r="C78" s="24">
        <v>-0.28666666666666529</v>
      </c>
      <c r="D78" s="24">
        <v>2.6575482239392375E-2</v>
      </c>
      <c r="E78" s="24">
        <v>-10.786884846881321</v>
      </c>
      <c r="F78" s="35" t="s">
        <v>83</v>
      </c>
      <c r="G78" s="24">
        <v>-0.33903916605004147</v>
      </c>
      <c r="H78" s="24">
        <v>-0.23429416728328911</v>
      </c>
    </row>
    <row r="79" spans="2:8" ht="16" thickBot="1">
      <c r="B79" s="22" t="s">
        <v>98</v>
      </c>
      <c r="C79" s="25">
        <v>0</v>
      </c>
      <c r="D79" s="25">
        <v>0</v>
      </c>
      <c r="E79" s="25"/>
      <c r="F79" s="25"/>
      <c r="G79" s="25"/>
      <c r="H79" s="25"/>
    </row>
    <row r="82" spans="2:2">
      <c r="B82" s="7" t="s">
        <v>99</v>
      </c>
    </row>
    <row r="84" spans="2:2">
      <c r="B84" s="7" t="s">
        <v>100</v>
      </c>
    </row>
    <row r="103" spans="6:6">
      <c r="F103" t="s">
        <v>338</v>
      </c>
    </row>
    <row r="122" spans="2:6">
      <c r="F122" t="s">
        <v>338</v>
      </c>
    </row>
    <row r="125" spans="2:6">
      <c r="B125" s="26" t="s">
        <v>339</v>
      </c>
    </row>
    <row r="126" spans="2:6" ht="16" thickBot="1"/>
    <row r="127" spans="2:6">
      <c r="B127" s="10" t="s">
        <v>340</v>
      </c>
      <c r="C127" s="11" t="s">
        <v>341</v>
      </c>
      <c r="D127" s="11" t="s">
        <v>90</v>
      </c>
      <c r="E127" s="11" t="s">
        <v>93</v>
      </c>
      <c r="F127" s="11" t="s">
        <v>94</v>
      </c>
    </row>
    <row r="128" spans="2:6">
      <c r="B128" s="21" t="s">
        <v>0</v>
      </c>
      <c r="C128" s="23">
        <v>0.92666666666666631</v>
      </c>
      <c r="D128" s="23">
        <v>1.879170370477699E-2</v>
      </c>
      <c r="E128" s="23">
        <v>0.88963371720499274</v>
      </c>
      <c r="F128" s="23">
        <v>0.96369961612833988</v>
      </c>
    </row>
    <row r="129" spans="2:6">
      <c r="B129" s="9" t="s">
        <v>1</v>
      </c>
      <c r="C129" s="24">
        <v>0.59000000000000052</v>
      </c>
      <c r="D129" s="24">
        <v>1.8791703704777004E-2</v>
      </c>
      <c r="E129" s="24">
        <v>0.55296705053832695</v>
      </c>
      <c r="F129" s="24">
        <v>0.62703294946167409</v>
      </c>
    </row>
    <row r="130" spans="2:6" ht="16" thickBot="1">
      <c r="B130" s="22" t="s">
        <v>2</v>
      </c>
      <c r="C130" s="25">
        <v>0.87666666666666582</v>
      </c>
      <c r="D130" s="25">
        <v>1.8791703704777004E-2</v>
      </c>
      <c r="E130" s="25">
        <v>0.83963371720499225</v>
      </c>
      <c r="F130" s="25">
        <v>0.91369961612833939</v>
      </c>
    </row>
    <row r="149" spans="6:6">
      <c r="F149" t="s">
        <v>338</v>
      </c>
    </row>
  </sheetData>
  <pageMargins left="0.75" right="0.75" top="1" bottom="1" header="0.5" footer="0.5"/>
  <ignoredErrors>
    <ignoredError sqref="C22:C24 B128:B131" numberStoredAsText="1"/>
    <ignoredError sqref="A1"/>
  </ignoredErrors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3" name="BT366879">
              <controlPr defaultSize="0" print="0" autoFill="0" autoPict="0" macro="[0]!ReRunXLSTAT">
                <anchor>
                  <from>
                    <xdr:col>2</xdr:col>
                    <xdr:colOff>152400</xdr:colOff>
                    <xdr:row>8</xdr:row>
                    <xdr:rowOff>0</xdr:rowOff>
                  </from>
                  <to>
                    <xdr:col>2</xdr:col>
                    <xdr:colOff>660400</xdr:colOff>
                    <xdr:row>9</xdr:row>
                    <xdr:rowOff>0</xdr:rowOff>
                  </to>
                </anchor>
              </controlPr>
            </control>
          </mc:Choice>
          <mc:Fallback/>
        </mc:AlternateContent>
        <mc:AlternateContent xmlns:mc="http://schemas.openxmlformats.org/markup-compatibility/2006">
          <mc:Choice Requires="x14">
            <control shapeId="4098" r:id="rId4" name="DD812749">
              <controlPr defaultSize="0" autoFill="0" autoPict="0" macro="[0]!GoToResultsNew53020175030166">
                <anchor moveWithCells="1">
                  <from>
                    <xdr:col>1</xdr:col>
                    <xdr:colOff>12700</xdr:colOff>
                    <xdr:row>9</xdr:row>
                    <xdr:rowOff>12700</xdr:rowOff>
                  </from>
                  <to>
                    <xdr:col>4</xdr:col>
                    <xdr:colOff>0</xdr:colOff>
                    <xdr:row>9</xdr:row>
                    <xdr:rowOff>254000</xdr:rowOff>
                  </to>
                </anchor>
              </controlPr>
            </control>
          </mc:Choice>
          <mc:Fallback/>
        </mc:AlternateContent>
      </controls>
    </mc:Choice>
    <mc:Fallback/>
  </mc:AlternateContent>
  <extLst>
    <ext xmlns:mx="http://schemas.microsoft.com/office/mac/excel/2008/main" uri="{64002731-A6B0-56B0-2670-7721B7C09600}">
      <mx:PLV Mode="0" OnePage="0" WScale="0"/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 enableFormatConditionsCalculation="0"/>
  <dimension ref="A1:AX301"/>
  <sheetViews>
    <sheetView topLeftCell="AF1" workbookViewId="0">
      <selection activeCell="AV77" sqref="AV77:AV151"/>
    </sheetView>
  </sheetViews>
  <sheetFormatPr baseColWidth="10" defaultColWidth="11" defaultRowHeight="15" x14ac:dyDescent="0"/>
  <cols>
    <col min="31" max="31" width="10.6640625" customWidth="1"/>
  </cols>
  <sheetData>
    <row r="1" spans="1:50">
      <c r="A1" s="46" t="s">
        <v>1</v>
      </c>
      <c r="B1" s="46"/>
      <c r="C1" s="46"/>
      <c r="D1" s="46"/>
      <c r="E1" s="2"/>
      <c r="F1" s="46" t="s">
        <v>11</v>
      </c>
      <c r="G1" s="46"/>
      <c r="H1" s="46"/>
      <c r="I1" s="46"/>
      <c r="J1" s="2"/>
      <c r="K1" s="47" t="s">
        <v>2</v>
      </c>
      <c r="L1" s="47"/>
      <c r="M1" s="47"/>
      <c r="N1" s="47"/>
      <c r="O1" s="3"/>
      <c r="P1" s="47" t="s">
        <v>12</v>
      </c>
      <c r="Q1" s="47"/>
      <c r="R1" s="47"/>
      <c r="S1" s="47"/>
      <c r="T1" s="3"/>
      <c r="U1" t="s">
        <v>13</v>
      </c>
      <c r="V1" t="s">
        <v>14</v>
      </c>
      <c r="W1" t="s">
        <v>15</v>
      </c>
      <c r="AF1" t="s">
        <v>9</v>
      </c>
      <c r="AG1" t="s">
        <v>10</v>
      </c>
      <c r="AI1" t="s">
        <v>9</v>
      </c>
      <c r="AJ1" t="s">
        <v>10</v>
      </c>
      <c r="AL1" t="s">
        <v>13</v>
      </c>
      <c r="AM1" t="s">
        <v>14</v>
      </c>
      <c r="AN1" t="s">
        <v>31</v>
      </c>
      <c r="AP1" t="s">
        <v>32</v>
      </c>
      <c r="AQ1" t="s">
        <v>29</v>
      </c>
      <c r="AS1" t="s">
        <v>32</v>
      </c>
      <c r="AT1" t="s">
        <v>29</v>
      </c>
      <c r="AV1" t="s">
        <v>35</v>
      </c>
      <c r="AW1" t="s">
        <v>7</v>
      </c>
      <c r="AX1" t="s">
        <v>434</v>
      </c>
    </row>
    <row r="2" spans="1:50">
      <c r="A2" s="4">
        <v>0</v>
      </c>
      <c r="B2" s="4">
        <v>1</v>
      </c>
      <c r="C2" s="4">
        <v>1</v>
      </c>
      <c r="D2" s="4">
        <v>1</v>
      </c>
      <c r="E2" s="4">
        <f>AVERAGE(A2:D2)</f>
        <v>0.75</v>
      </c>
      <c r="F2" s="4">
        <v>0</v>
      </c>
      <c r="G2" s="4">
        <v>1</v>
      </c>
      <c r="H2" s="4">
        <v>1</v>
      </c>
      <c r="I2" s="4">
        <v>1</v>
      </c>
      <c r="J2" s="4">
        <f>AVERAGE(F2:I2)</f>
        <v>0.75</v>
      </c>
      <c r="K2" s="5">
        <v>1</v>
      </c>
      <c r="L2" s="5">
        <v>0</v>
      </c>
      <c r="M2" s="5">
        <v>1</v>
      </c>
      <c r="N2" s="5">
        <v>1</v>
      </c>
      <c r="O2" s="5">
        <f>AVERAGE(K2:N2)</f>
        <v>0.75</v>
      </c>
      <c r="P2" s="5">
        <v>1</v>
      </c>
      <c r="Q2" s="5">
        <v>1</v>
      </c>
      <c r="R2" s="5">
        <v>1</v>
      </c>
      <c r="S2" s="5">
        <v>1</v>
      </c>
      <c r="T2" s="5">
        <f>AVERAGE(P2:S2)</f>
        <v>1</v>
      </c>
      <c r="U2" t="s">
        <v>9</v>
      </c>
      <c r="V2" t="s">
        <v>1</v>
      </c>
      <c r="W2">
        <v>0.75</v>
      </c>
      <c r="Z2" t="s">
        <v>9</v>
      </c>
      <c r="AA2" t="s">
        <v>10</v>
      </c>
      <c r="AF2">
        <v>0.75</v>
      </c>
      <c r="AG2">
        <v>0.75</v>
      </c>
      <c r="AI2">
        <f t="shared" ref="AI2:AI33" si="0">(AF2+AF77)/2</f>
        <v>0.75</v>
      </c>
      <c r="AJ2">
        <f t="shared" ref="AJ2:AJ33" si="1">(AG2+AG77)/2</f>
        <v>0.875</v>
      </c>
      <c r="AL2" t="s">
        <v>9</v>
      </c>
      <c r="AM2" t="s">
        <v>1</v>
      </c>
      <c r="AN2">
        <v>3.75</v>
      </c>
      <c r="AP2">
        <v>3.75</v>
      </c>
      <c r="AQ2">
        <v>4.25</v>
      </c>
      <c r="AS2">
        <f>(AP2+AP77)/2</f>
        <v>3.25</v>
      </c>
      <c r="AT2">
        <f>(AQ2+AQ77)/2</f>
        <v>4</v>
      </c>
      <c r="AV2">
        <v>0.75</v>
      </c>
      <c r="AW2">
        <v>3.25</v>
      </c>
      <c r="AX2" t="s">
        <v>9</v>
      </c>
    </row>
    <row r="3" spans="1:50">
      <c r="A3" s="4">
        <v>1</v>
      </c>
      <c r="B3" s="4">
        <v>0</v>
      </c>
      <c r="C3" s="4">
        <v>0</v>
      </c>
      <c r="D3" s="4">
        <v>1</v>
      </c>
      <c r="E3" s="4">
        <f t="shared" ref="E3:E66" si="2">AVERAGE(A3:D3)</f>
        <v>0.5</v>
      </c>
      <c r="F3" s="4">
        <v>0</v>
      </c>
      <c r="G3" s="4">
        <v>0</v>
      </c>
      <c r="H3" s="4">
        <v>0</v>
      </c>
      <c r="I3" s="4">
        <v>1</v>
      </c>
      <c r="J3" s="4">
        <f t="shared" ref="J3:J66" si="3">AVERAGE(F3:I3)</f>
        <v>0.25</v>
      </c>
      <c r="K3" s="5">
        <v>1</v>
      </c>
      <c r="L3" s="5">
        <v>0</v>
      </c>
      <c r="M3" s="5">
        <v>1</v>
      </c>
      <c r="N3" s="5">
        <v>1</v>
      </c>
      <c r="O3" s="5">
        <f t="shared" ref="O3:O66" si="4">AVERAGE(K3:N3)</f>
        <v>0.75</v>
      </c>
      <c r="P3" s="5">
        <v>1</v>
      </c>
      <c r="Q3" s="5">
        <v>0</v>
      </c>
      <c r="R3" s="5">
        <v>0</v>
      </c>
      <c r="S3" s="5">
        <v>1</v>
      </c>
      <c r="T3" s="5">
        <f t="shared" ref="T3:T66" si="5">AVERAGE(P3:S3)</f>
        <v>0.5</v>
      </c>
      <c r="U3" t="s">
        <v>9</v>
      </c>
      <c r="V3" t="s">
        <v>1</v>
      </c>
      <c r="W3">
        <v>0.5</v>
      </c>
      <c r="Y3" t="s">
        <v>16</v>
      </c>
      <c r="Z3">
        <f>AVERAGE(W2:W76,W152:W226,)</f>
        <v>0.80794701986754969</v>
      </c>
      <c r="AA3">
        <f>AVERAGE(W77:W151,W227:W301)</f>
        <v>0.65333333333333332</v>
      </c>
      <c r="AF3">
        <v>0.5</v>
      </c>
      <c r="AG3">
        <v>0.25</v>
      </c>
      <c r="AI3">
        <f t="shared" si="0"/>
        <v>0.625</v>
      </c>
      <c r="AJ3">
        <f t="shared" si="1"/>
        <v>0.375</v>
      </c>
      <c r="AL3" t="s">
        <v>9</v>
      </c>
      <c r="AM3" t="s">
        <v>1</v>
      </c>
      <c r="AN3">
        <v>6.25</v>
      </c>
      <c r="AP3">
        <v>6.25</v>
      </c>
      <c r="AQ3">
        <v>3.5</v>
      </c>
      <c r="AS3">
        <f t="shared" ref="AS3:AS66" si="6">(AP3+AP78)/2</f>
        <v>6</v>
      </c>
      <c r="AT3">
        <f t="shared" ref="AT3:AT66" si="7">(AQ3+AQ78)/2</f>
        <v>4.25</v>
      </c>
      <c r="AV3">
        <v>0.625</v>
      </c>
      <c r="AW3">
        <v>6</v>
      </c>
      <c r="AX3" t="s">
        <v>9</v>
      </c>
    </row>
    <row r="4" spans="1:50">
      <c r="A4" s="4">
        <v>1</v>
      </c>
      <c r="B4" s="4">
        <v>0</v>
      </c>
      <c r="C4" s="4">
        <v>0</v>
      </c>
      <c r="D4" s="4">
        <v>0</v>
      </c>
      <c r="E4" s="4">
        <f t="shared" si="2"/>
        <v>0.25</v>
      </c>
      <c r="F4" s="4">
        <v>0</v>
      </c>
      <c r="G4" s="4">
        <v>0</v>
      </c>
      <c r="H4" s="4">
        <v>1</v>
      </c>
      <c r="I4" s="4">
        <v>0</v>
      </c>
      <c r="J4" s="4">
        <f t="shared" si="3"/>
        <v>0.25</v>
      </c>
      <c r="K4" s="5">
        <v>1</v>
      </c>
      <c r="L4" s="5">
        <v>0</v>
      </c>
      <c r="M4" s="5">
        <v>1</v>
      </c>
      <c r="N4" s="5">
        <v>1</v>
      </c>
      <c r="O4" s="5">
        <f t="shared" si="4"/>
        <v>0.75</v>
      </c>
      <c r="P4" s="5">
        <v>1</v>
      </c>
      <c r="Q4" s="5">
        <v>0</v>
      </c>
      <c r="R4" s="5">
        <v>0</v>
      </c>
      <c r="S4" s="5">
        <v>1</v>
      </c>
      <c r="T4" s="5">
        <f t="shared" si="5"/>
        <v>0.5</v>
      </c>
      <c r="U4" t="s">
        <v>9</v>
      </c>
      <c r="V4" t="s">
        <v>1</v>
      </c>
      <c r="W4">
        <v>0.25</v>
      </c>
      <c r="Y4" t="s">
        <v>17</v>
      </c>
      <c r="Z4">
        <f>STDEV(W2:W76,W152:W226)</f>
        <v>0.24947371898723988</v>
      </c>
      <c r="AA4">
        <f>STDEV(W77:W151,W227:W301)</f>
        <v>0.30760313197510658</v>
      </c>
      <c r="AF4">
        <v>0.25</v>
      </c>
      <c r="AG4">
        <v>0.25</v>
      </c>
      <c r="AI4">
        <f t="shared" si="0"/>
        <v>0.5</v>
      </c>
      <c r="AJ4">
        <f t="shared" si="1"/>
        <v>0.375</v>
      </c>
      <c r="AL4" t="s">
        <v>9</v>
      </c>
      <c r="AM4" t="s">
        <v>1</v>
      </c>
      <c r="AN4">
        <v>4</v>
      </c>
      <c r="AP4">
        <v>4</v>
      </c>
      <c r="AQ4">
        <v>4.25</v>
      </c>
      <c r="AS4">
        <f t="shared" si="6"/>
        <v>4.25</v>
      </c>
      <c r="AT4">
        <f t="shared" si="7"/>
        <v>4</v>
      </c>
      <c r="AV4">
        <v>0.5</v>
      </c>
      <c r="AW4">
        <v>4.25</v>
      </c>
      <c r="AX4" t="s">
        <v>9</v>
      </c>
    </row>
    <row r="5" spans="1:50">
      <c r="A5" s="4">
        <v>1</v>
      </c>
      <c r="B5" s="4">
        <v>0</v>
      </c>
      <c r="C5" s="4">
        <v>0</v>
      </c>
      <c r="D5" s="4">
        <v>1</v>
      </c>
      <c r="E5" s="4">
        <f t="shared" si="2"/>
        <v>0.5</v>
      </c>
      <c r="F5" s="4">
        <v>0</v>
      </c>
      <c r="G5" s="4">
        <v>0</v>
      </c>
      <c r="H5" s="4">
        <v>1</v>
      </c>
      <c r="I5" s="4">
        <v>0</v>
      </c>
      <c r="J5" s="4">
        <f t="shared" si="3"/>
        <v>0.25</v>
      </c>
      <c r="K5" s="5">
        <v>1</v>
      </c>
      <c r="L5" s="5">
        <v>0</v>
      </c>
      <c r="M5" s="5">
        <v>1</v>
      </c>
      <c r="N5" s="5">
        <v>1</v>
      </c>
      <c r="O5" s="5">
        <f t="shared" si="4"/>
        <v>0.75</v>
      </c>
      <c r="P5" s="5">
        <v>1</v>
      </c>
      <c r="Q5" s="5">
        <v>0</v>
      </c>
      <c r="R5" s="5">
        <v>1</v>
      </c>
      <c r="S5" s="5">
        <v>1</v>
      </c>
      <c r="T5" s="5">
        <f t="shared" si="5"/>
        <v>0.75</v>
      </c>
      <c r="U5" t="s">
        <v>9</v>
      </c>
      <c r="V5" t="s">
        <v>1</v>
      </c>
      <c r="W5">
        <v>0.5</v>
      </c>
      <c r="Y5" t="s">
        <v>18</v>
      </c>
      <c r="Z5">
        <f>Z4/SQRT(150)</f>
        <v>2.036944385844057E-2</v>
      </c>
      <c r="AA5">
        <f>AA4/SQRT(150)</f>
        <v>2.5115690554033461E-2</v>
      </c>
      <c r="AF5">
        <v>0.5</v>
      </c>
      <c r="AG5">
        <v>0.25</v>
      </c>
      <c r="AI5">
        <f t="shared" si="0"/>
        <v>0.625</v>
      </c>
      <c r="AJ5">
        <f t="shared" si="1"/>
        <v>0.5</v>
      </c>
      <c r="AL5" t="s">
        <v>9</v>
      </c>
      <c r="AM5" t="s">
        <v>1</v>
      </c>
      <c r="AN5">
        <v>7</v>
      </c>
      <c r="AP5">
        <v>7</v>
      </c>
      <c r="AQ5">
        <v>7</v>
      </c>
      <c r="AS5">
        <f t="shared" si="6"/>
        <v>7</v>
      </c>
      <c r="AT5">
        <f t="shared" si="7"/>
        <v>7</v>
      </c>
      <c r="AV5">
        <v>0.625</v>
      </c>
      <c r="AW5">
        <v>7</v>
      </c>
      <c r="AX5" t="s">
        <v>9</v>
      </c>
    </row>
    <row r="6" spans="1:50">
      <c r="A6" s="4">
        <v>1</v>
      </c>
      <c r="B6" s="4">
        <v>1</v>
      </c>
      <c r="C6" s="4">
        <v>0</v>
      </c>
      <c r="D6" s="4">
        <v>1</v>
      </c>
      <c r="E6" s="4">
        <f t="shared" si="2"/>
        <v>0.75</v>
      </c>
      <c r="F6" s="4">
        <v>0</v>
      </c>
      <c r="G6" s="4">
        <v>0</v>
      </c>
      <c r="H6" s="4">
        <v>0</v>
      </c>
      <c r="I6" s="4">
        <v>1</v>
      </c>
      <c r="J6" s="4">
        <f t="shared" si="3"/>
        <v>0.25</v>
      </c>
      <c r="K6" s="5">
        <v>1</v>
      </c>
      <c r="L6" s="5">
        <v>1</v>
      </c>
      <c r="M6" s="5">
        <v>0</v>
      </c>
      <c r="N6" s="5">
        <v>1</v>
      </c>
      <c r="O6" s="5">
        <f t="shared" si="4"/>
        <v>0.75</v>
      </c>
      <c r="P6" s="5">
        <v>1</v>
      </c>
      <c r="Q6" s="5">
        <v>1</v>
      </c>
      <c r="R6" s="5">
        <v>1</v>
      </c>
      <c r="S6" s="5">
        <v>1</v>
      </c>
      <c r="T6" s="5">
        <f t="shared" si="5"/>
        <v>1</v>
      </c>
      <c r="U6" t="s">
        <v>9</v>
      </c>
      <c r="V6" t="s">
        <v>1</v>
      </c>
      <c r="W6">
        <v>0.75</v>
      </c>
      <c r="AF6">
        <v>0.75</v>
      </c>
      <c r="AG6">
        <v>0.25</v>
      </c>
      <c r="AI6">
        <f t="shared" si="0"/>
        <v>0.75</v>
      </c>
      <c r="AJ6">
        <f t="shared" si="1"/>
        <v>0.625</v>
      </c>
      <c r="AL6" t="s">
        <v>9</v>
      </c>
      <c r="AM6" t="s">
        <v>1</v>
      </c>
      <c r="AN6">
        <v>2.75</v>
      </c>
      <c r="AP6">
        <v>2.75</v>
      </c>
      <c r="AQ6">
        <v>2.75</v>
      </c>
      <c r="AS6">
        <f t="shared" si="6"/>
        <v>3.25</v>
      </c>
      <c r="AT6">
        <f t="shared" si="7"/>
        <v>3.875</v>
      </c>
      <c r="AV6">
        <v>0.75</v>
      </c>
      <c r="AW6">
        <v>3.25</v>
      </c>
      <c r="AX6" t="s">
        <v>9</v>
      </c>
    </row>
    <row r="7" spans="1:50">
      <c r="A7" s="4">
        <v>1</v>
      </c>
      <c r="B7" s="4">
        <v>1</v>
      </c>
      <c r="C7" s="4">
        <v>0</v>
      </c>
      <c r="D7" s="4">
        <v>0</v>
      </c>
      <c r="E7" s="4">
        <f t="shared" si="2"/>
        <v>0.5</v>
      </c>
      <c r="F7" s="4">
        <v>0</v>
      </c>
      <c r="G7" s="4">
        <v>0</v>
      </c>
      <c r="H7" s="4">
        <v>1</v>
      </c>
      <c r="I7" s="4">
        <v>0</v>
      </c>
      <c r="J7" s="4">
        <f t="shared" si="3"/>
        <v>0.25</v>
      </c>
      <c r="K7" s="5">
        <v>1</v>
      </c>
      <c r="L7" s="5">
        <v>1</v>
      </c>
      <c r="M7" s="5">
        <v>1</v>
      </c>
      <c r="N7" s="5">
        <v>1</v>
      </c>
      <c r="O7" s="5">
        <f t="shared" si="4"/>
        <v>1</v>
      </c>
      <c r="P7" s="5">
        <v>1</v>
      </c>
      <c r="Q7" s="5">
        <v>1</v>
      </c>
      <c r="R7" s="5">
        <v>0</v>
      </c>
      <c r="S7" s="5">
        <v>1</v>
      </c>
      <c r="T7" s="5">
        <f t="shared" si="5"/>
        <v>0.75</v>
      </c>
      <c r="U7" t="s">
        <v>9</v>
      </c>
      <c r="V7" t="s">
        <v>1</v>
      </c>
      <c r="W7">
        <v>0.5</v>
      </c>
      <c r="AF7">
        <v>0.5</v>
      </c>
      <c r="AG7">
        <v>0.25</v>
      </c>
      <c r="AI7">
        <f t="shared" si="0"/>
        <v>0.75</v>
      </c>
      <c r="AJ7">
        <f t="shared" si="1"/>
        <v>0.5</v>
      </c>
      <c r="AL7" t="s">
        <v>9</v>
      </c>
      <c r="AM7" t="s">
        <v>1</v>
      </c>
      <c r="AN7">
        <v>5.5</v>
      </c>
      <c r="AP7">
        <v>5.5</v>
      </c>
      <c r="AQ7">
        <v>6.75</v>
      </c>
      <c r="AS7">
        <f t="shared" si="6"/>
        <v>5.375</v>
      </c>
      <c r="AT7">
        <f t="shared" si="7"/>
        <v>5.75</v>
      </c>
      <c r="AV7">
        <v>0.75</v>
      </c>
      <c r="AW7">
        <v>5.375</v>
      </c>
      <c r="AX7" t="s">
        <v>9</v>
      </c>
    </row>
    <row r="8" spans="1:50">
      <c r="A8" s="4">
        <v>1</v>
      </c>
      <c r="B8" s="4">
        <v>1</v>
      </c>
      <c r="C8" s="4">
        <v>1</v>
      </c>
      <c r="D8" s="4">
        <v>1</v>
      </c>
      <c r="E8" s="4">
        <f t="shared" si="2"/>
        <v>1</v>
      </c>
      <c r="F8" s="4">
        <v>0</v>
      </c>
      <c r="G8" s="4">
        <v>0</v>
      </c>
      <c r="H8" s="4">
        <v>1</v>
      </c>
      <c r="I8" s="4">
        <v>0</v>
      </c>
      <c r="J8" s="4">
        <f t="shared" si="3"/>
        <v>0.25</v>
      </c>
      <c r="K8" s="5">
        <v>1</v>
      </c>
      <c r="L8" s="5">
        <v>0</v>
      </c>
      <c r="M8" s="5">
        <v>1</v>
      </c>
      <c r="N8" s="5">
        <v>1</v>
      </c>
      <c r="O8" s="5">
        <f t="shared" si="4"/>
        <v>0.75</v>
      </c>
      <c r="P8" s="5">
        <v>1</v>
      </c>
      <c r="Q8" s="5">
        <v>1</v>
      </c>
      <c r="R8" s="5">
        <v>1</v>
      </c>
      <c r="S8" s="5">
        <v>1</v>
      </c>
      <c r="T8" s="5">
        <f t="shared" si="5"/>
        <v>1</v>
      </c>
      <c r="U8" t="s">
        <v>9</v>
      </c>
      <c r="V8" t="s">
        <v>1</v>
      </c>
      <c r="W8">
        <v>1</v>
      </c>
      <c r="AF8">
        <v>1</v>
      </c>
      <c r="AG8">
        <v>0.25</v>
      </c>
      <c r="AI8">
        <f t="shared" si="0"/>
        <v>0.875</v>
      </c>
      <c r="AJ8">
        <f t="shared" si="1"/>
        <v>0.625</v>
      </c>
      <c r="AL8" t="s">
        <v>9</v>
      </c>
      <c r="AM8" t="s">
        <v>1</v>
      </c>
      <c r="AN8">
        <v>6</v>
      </c>
      <c r="AP8">
        <v>6</v>
      </c>
      <c r="AQ8">
        <v>4.75</v>
      </c>
      <c r="AS8">
        <f t="shared" si="6"/>
        <v>5.75</v>
      </c>
      <c r="AT8">
        <f t="shared" si="7"/>
        <v>5.125</v>
      </c>
      <c r="AV8">
        <v>0.875</v>
      </c>
      <c r="AW8">
        <v>5.75</v>
      </c>
      <c r="AX8" t="s">
        <v>9</v>
      </c>
    </row>
    <row r="9" spans="1:50">
      <c r="A9" s="4">
        <v>1</v>
      </c>
      <c r="B9" s="4">
        <v>1</v>
      </c>
      <c r="C9" s="4">
        <v>1</v>
      </c>
      <c r="D9" s="4">
        <v>1</v>
      </c>
      <c r="E9" s="4">
        <f t="shared" si="2"/>
        <v>1</v>
      </c>
      <c r="F9" s="4">
        <v>0</v>
      </c>
      <c r="G9" s="4">
        <v>0</v>
      </c>
      <c r="H9" s="4">
        <v>1</v>
      </c>
      <c r="I9" s="4">
        <v>0</v>
      </c>
      <c r="J9" s="4">
        <f t="shared" si="3"/>
        <v>0.25</v>
      </c>
      <c r="K9" s="5">
        <v>0</v>
      </c>
      <c r="L9" s="5">
        <v>1</v>
      </c>
      <c r="M9" s="5">
        <v>1</v>
      </c>
      <c r="N9" s="5">
        <v>1</v>
      </c>
      <c r="O9" s="5">
        <f t="shared" si="4"/>
        <v>0.75</v>
      </c>
      <c r="P9" s="5">
        <v>1</v>
      </c>
      <c r="Q9" s="5">
        <v>0</v>
      </c>
      <c r="R9" s="5">
        <v>1</v>
      </c>
      <c r="S9" s="5">
        <v>1</v>
      </c>
      <c r="T9" s="5">
        <f t="shared" si="5"/>
        <v>0.75</v>
      </c>
      <c r="U9" t="s">
        <v>9</v>
      </c>
      <c r="V9" t="s">
        <v>1</v>
      </c>
      <c r="W9">
        <v>1</v>
      </c>
      <c r="AF9">
        <v>1</v>
      </c>
      <c r="AG9">
        <v>0.25</v>
      </c>
      <c r="AI9">
        <f t="shared" si="0"/>
        <v>0.875</v>
      </c>
      <c r="AJ9">
        <f t="shared" si="1"/>
        <v>0.5</v>
      </c>
      <c r="AL9" t="s">
        <v>9</v>
      </c>
      <c r="AM9" t="s">
        <v>1</v>
      </c>
      <c r="AN9">
        <v>4.25</v>
      </c>
      <c r="AP9">
        <v>4.25</v>
      </c>
      <c r="AQ9">
        <v>4.75</v>
      </c>
      <c r="AS9">
        <f t="shared" si="6"/>
        <v>4.625</v>
      </c>
      <c r="AT9">
        <f t="shared" si="7"/>
        <v>4.875</v>
      </c>
      <c r="AV9">
        <v>0.875</v>
      </c>
      <c r="AW9">
        <v>4.625</v>
      </c>
      <c r="AX9" t="s">
        <v>9</v>
      </c>
    </row>
    <row r="10" spans="1:50">
      <c r="A10" s="4">
        <v>1</v>
      </c>
      <c r="B10" s="4">
        <v>0</v>
      </c>
      <c r="C10" s="4">
        <v>0</v>
      </c>
      <c r="D10" s="4">
        <v>1</v>
      </c>
      <c r="E10" s="4">
        <f t="shared" si="2"/>
        <v>0.5</v>
      </c>
      <c r="F10" s="4">
        <v>0</v>
      </c>
      <c r="G10" s="4">
        <v>1</v>
      </c>
      <c r="H10" s="4">
        <v>1</v>
      </c>
      <c r="I10" s="4">
        <v>1</v>
      </c>
      <c r="J10" s="4">
        <f t="shared" si="3"/>
        <v>0.75</v>
      </c>
      <c r="K10" s="5">
        <v>1</v>
      </c>
      <c r="L10" s="5">
        <v>1</v>
      </c>
      <c r="M10" s="5">
        <v>1</v>
      </c>
      <c r="N10" s="5">
        <v>1</v>
      </c>
      <c r="O10" s="5">
        <f t="shared" si="4"/>
        <v>1</v>
      </c>
      <c r="P10" s="5">
        <v>1</v>
      </c>
      <c r="Q10" s="5">
        <v>0</v>
      </c>
      <c r="R10" s="5">
        <v>0</v>
      </c>
      <c r="S10" s="5">
        <v>1</v>
      </c>
      <c r="T10" s="5">
        <f t="shared" si="5"/>
        <v>0.5</v>
      </c>
      <c r="U10" t="s">
        <v>9</v>
      </c>
      <c r="V10" t="s">
        <v>1</v>
      </c>
      <c r="W10">
        <v>0.5</v>
      </c>
      <c r="AF10">
        <v>0.5</v>
      </c>
      <c r="AG10">
        <v>0.75</v>
      </c>
      <c r="AI10">
        <f t="shared" si="0"/>
        <v>0.75</v>
      </c>
      <c r="AJ10">
        <f t="shared" si="1"/>
        <v>0.625</v>
      </c>
      <c r="AL10" t="s">
        <v>9</v>
      </c>
      <c r="AM10" t="s">
        <v>1</v>
      </c>
      <c r="AN10">
        <v>4.5</v>
      </c>
      <c r="AP10">
        <v>4.5</v>
      </c>
      <c r="AQ10">
        <v>2.75</v>
      </c>
      <c r="AS10">
        <f t="shared" si="6"/>
        <v>3.625</v>
      </c>
      <c r="AT10">
        <f t="shared" si="7"/>
        <v>3.25</v>
      </c>
      <c r="AV10">
        <v>0.75</v>
      </c>
      <c r="AW10">
        <v>3.625</v>
      </c>
      <c r="AX10" t="s">
        <v>9</v>
      </c>
    </row>
    <row r="11" spans="1:50">
      <c r="A11" s="4">
        <v>1</v>
      </c>
      <c r="B11" s="4">
        <v>0</v>
      </c>
      <c r="C11" s="4">
        <v>0</v>
      </c>
      <c r="D11" s="4">
        <v>1</v>
      </c>
      <c r="E11" s="4">
        <f t="shared" si="2"/>
        <v>0.5</v>
      </c>
      <c r="F11" s="4">
        <v>0</v>
      </c>
      <c r="G11" s="4">
        <v>1</v>
      </c>
      <c r="H11" s="4">
        <v>1</v>
      </c>
      <c r="I11" s="4">
        <v>1</v>
      </c>
      <c r="J11" s="4">
        <f t="shared" si="3"/>
        <v>0.75</v>
      </c>
      <c r="K11" s="5">
        <v>1</v>
      </c>
      <c r="L11" s="5">
        <v>1</v>
      </c>
      <c r="M11" s="5">
        <v>1</v>
      </c>
      <c r="N11" s="5">
        <v>1</v>
      </c>
      <c r="O11" s="5">
        <f t="shared" si="4"/>
        <v>1</v>
      </c>
      <c r="P11" s="5">
        <v>1</v>
      </c>
      <c r="Q11" s="5">
        <v>0</v>
      </c>
      <c r="R11" s="5">
        <v>1</v>
      </c>
      <c r="S11" s="5">
        <v>1</v>
      </c>
      <c r="T11" s="5">
        <f t="shared" si="5"/>
        <v>0.75</v>
      </c>
      <c r="U11" t="s">
        <v>9</v>
      </c>
      <c r="V11" t="s">
        <v>1</v>
      </c>
      <c r="W11">
        <v>0.5</v>
      </c>
      <c r="AF11">
        <v>0.5</v>
      </c>
      <c r="AG11">
        <v>0.75</v>
      </c>
      <c r="AI11">
        <f t="shared" si="0"/>
        <v>0.75</v>
      </c>
      <c r="AJ11">
        <f t="shared" si="1"/>
        <v>0.75</v>
      </c>
      <c r="AL11" t="s">
        <v>9</v>
      </c>
      <c r="AM11" t="s">
        <v>1</v>
      </c>
      <c r="AN11">
        <v>5.25</v>
      </c>
      <c r="AP11">
        <v>5.25</v>
      </c>
      <c r="AQ11">
        <v>5.5</v>
      </c>
      <c r="AS11">
        <f t="shared" si="6"/>
        <v>5.5</v>
      </c>
      <c r="AT11">
        <f t="shared" si="7"/>
        <v>5.5</v>
      </c>
      <c r="AV11">
        <v>0.75</v>
      </c>
      <c r="AW11">
        <v>5.5</v>
      </c>
      <c r="AX11" t="s">
        <v>9</v>
      </c>
    </row>
    <row r="12" spans="1:50">
      <c r="A12" s="4">
        <v>0</v>
      </c>
      <c r="B12" s="4">
        <v>0</v>
      </c>
      <c r="C12" s="4">
        <v>0</v>
      </c>
      <c r="D12" s="4">
        <v>0</v>
      </c>
      <c r="E12" s="4">
        <f t="shared" si="2"/>
        <v>0</v>
      </c>
      <c r="F12" s="4">
        <v>0</v>
      </c>
      <c r="G12" s="4">
        <v>0</v>
      </c>
      <c r="H12" s="4">
        <v>1</v>
      </c>
      <c r="I12" s="4">
        <v>0</v>
      </c>
      <c r="J12" s="4">
        <f t="shared" si="3"/>
        <v>0.25</v>
      </c>
      <c r="K12" s="5">
        <v>1</v>
      </c>
      <c r="L12" s="5">
        <v>1</v>
      </c>
      <c r="M12" s="5">
        <v>1</v>
      </c>
      <c r="N12" s="5">
        <v>1</v>
      </c>
      <c r="O12" s="5">
        <f t="shared" si="4"/>
        <v>1</v>
      </c>
      <c r="P12" s="5">
        <v>1</v>
      </c>
      <c r="Q12" s="5">
        <v>0</v>
      </c>
      <c r="R12" s="5">
        <v>0</v>
      </c>
      <c r="S12" s="5">
        <v>0</v>
      </c>
      <c r="T12" s="5">
        <f t="shared" si="5"/>
        <v>0.25</v>
      </c>
      <c r="U12" t="s">
        <v>9</v>
      </c>
      <c r="V12" t="s">
        <v>1</v>
      </c>
      <c r="W12">
        <v>0</v>
      </c>
      <c r="AF12">
        <v>0</v>
      </c>
      <c r="AG12">
        <v>0.25</v>
      </c>
      <c r="AI12">
        <f t="shared" si="0"/>
        <v>0.5</v>
      </c>
      <c r="AJ12">
        <f t="shared" si="1"/>
        <v>0.25</v>
      </c>
      <c r="AL12" t="s">
        <v>9</v>
      </c>
      <c r="AM12" t="s">
        <v>1</v>
      </c>
      <c r="AN12">
        <v>6</v>
      </c>
      <c r="AP12">
        <v>6</v>
      </c>
      <c r="AQ12">
        <v>7</v>
      </c>
      <c r="AS12">
        <f t="shared" si="6"/>
        <v>5.625</v>
      </c>
      <c r="AT12">
        <f t="shared" si="7"/>
        <v>6</v>
      </c>
      <c r="AV12">
        <v>0.5</v>
      </c>
      <c r="AW12">
        <v>5.625</v>
      </c>
      <c r="AX12" t="s">
        <v>9</v>
      </c>
    </row>
    <row r="13" spans="1:50">
      <c r="A13" s="4">
        <v>1</v>
      </c>
      <c r="B13" s="4">
        <v>0</v>
      </c>
      <c r="C13" s="4">
        <v>1</v>
      </c>
      <c r="D13" s="4">
        <v>1</v>
      </c>
      <c r="E13" s="4">
        <f t="shared" si="2"/>
        <v>0.75</v>
      </c>
      <c r="F13" s="4">
        <v>0</v>
      </c>
      <c r="G13" s="4">
        <v>0</v>
      </c>
      <c r="H13" s="4">
        <v>0</v>
      </c>
      <c r="I13" s="4">
        <v>0</v>
      </c>
      <c r="J13" s="4">
        <f t="shared" si="3"/>
        <v>0</v>
      </c>
      <c r="K13" s="5">
        <v>1</v>
      </c>
      <c r="L13" s="5">
        <v>0</v>
      </c>
      <c r="M13" s="5">
        <v>1</v>
      </c>
      <c r="N13" s="5">
        <v>1</v>
      </c>
      <c r="O13" s="5">
        <f t="shared" si="4"/>
        <v>0.75</v>
      </c>
      <c r="P13" s="5">
        <v>1</v>
      </c>
      <c r="Q13" s="5">
        <v>0</v>
      </c>
      <c r="R13" s="5">
        <v>1</v>
      </c>
      <c r="S13" s="5">
        <v>1</v>
      </c>
      <c r="T13" s="5">
        <f t="shared" si="5"/>
        <v>0.75</v>
      </c>
      <c r="U13" t="s">
        <v>9</v>
      </c>
      <c r="V13" t="s">
        <v>1</v>
      </c>
      <c r="W13">
        <v>0.75</v>
      </c>
      <c r="AF13">
        <v>0.75</v>
      </c>
      <c r="AG13">
        <v>0</v>
      </c>
      <c r="AI13">
        <f t="shared" si="0"/>
        <v>0.75</v>
      </c>
      <c r="AJ13">
        <f t="shared" si="1"/>
        <v>0.375</v>
      </c>
      <c r="AL13" t="s">
        <v>9</v>
      </c>
      <c r="AM13" t="s">
        <v>1</v>
      </c>
      <c r="AN13">
        <v>5.25</v>
      </c>
      <c r="AP13">
        <v>5.25</v>
      </c>
      <c r="AQ13">
        <v>6</v>
      </c>
      <c r="AS13">
        <f t="shared" si="6"/>
        <v>5.625</v>
      </c>
      <c r="AT13">
        <f t="shared" si="7"/>
        <v>5.5</v>
      </c>
      <c r="AV13">
        <v>0.75</v>
      </c>
      <c r="AW13">
        <v>5.625</v>
      </c>
      <c r="AX13" t="s">
        <v>9</v>
      </c>
    </row>
    <row r="14" spans="1:50">
      <c r="A14" s="4">
        <v>1</v>
      </c>
      <c r="B14" s="4">
        <v>0</v>
      </c>
      <c r="C14" s="4">
        <v>1</v>
      </c>
      <c r="D14" s="4">
        <v>1</v>
      </c>
      <c r="E14" s="4">
        <f t="shared" si="2"/>
        <v>0.75</v>
      </c>
      <c r="F14" s="4">
        <v>0</v>
      </c>
      <c r="G14" s="4">
        <v>1</v>
      </c>
      <c r="H14" s="4">
        <v>1</v>
      </c>
      <c r="I14" s="4">
        <v>1</v>
      </c>
      <c r="J14" s="4">
        <f t="shared" si="3"/>
        <v>0.75</v>
      </c>
      <c r="K14" s="5">
        <v>1</v>
      </c>
      <c r="L14" s="5">
        <v>1</v>
      </c>
      <c r="M14" s="5">
        <v>1</v>
      </c>
      <c r="N14" s="5">
        <v>1</v>
      </c>
      <c r="O14" s="5">
        <f t="shared" si="4"/>
        <v>1</v>
      </c>
      <c r="P14" s="5">
        <v>1</v>
      </c>
      <c r="Q14" s="5">
        <v>1</v>
      </c>
      <c r="R14" s="5">
        <v>1</v>
      </c>
      <c r="S14" s="5">
        <v>1</v>
      </c>
      <c r="T14" s="5">
        <f t="shared" si="5"/>
        <v>1</v>
      </c>
      <c r="U14" t="s">
        <v>9</v>
      </c>
      <c r="V14" t="s">
        <v>1</v>
      </c>
      <c r="W14">
        <v>0.75</v>
      </c>
      <c r="AF14">
        <v>0.75</v>
      </c>
      <c r="AG14">
        <v>0.75</v>
      </c>
      <c r="AI14">
        <f t="shared" si="0"/>
        <v>0.875</v>
      </c>
      <c r="AJ14">
        <f t="shared" si="1"/>
        <v>0.875</v>
      </c>
      <c r="AL14" t="s">
        <v>9</v>
      </c>
      <c r="AM14" t="s">
        <v>1</v>
      </c>
      <c r="AN14">
        <v>6.5</v>
      </c>
      <c r="AP14">
        <v>6.5</v>
      </c>
      <c r="AQ14">
        <v>5.75</v>
      </c>
      <c r="AS14">
        <f t="shared" si="6"/>
        <v>6.25</v>
      </c>
      <c r="AT14">
        <f t="shared" si="7"/>
        <v>5.75</v>
      </c>
      <c r="AV14">
        <v>0.875</v>
      </c>
      <c r="AW14">
        <v>6.25</v>
      </c>
      <c r="AX14" t="s">
        <v>9</v>
      </c>
    </row>
    <row r="15" spans="1:50">
      <c r="A15" s="4">
        <v>1</v>
      </c>
      <c r="B15" s="4">
        <v>1</v>
      </c>
      <c r="C15" s="4">
        <v>1</v>
      </c>
      <c r="D15" s="4">
        <v>1</v>
      </c>
      <c r="E15" s="4">
        <f t="shared" si="2"/>
        <v>1</v>
      </c>
      <c r="F15" s="4">
        <v>0</v>
      </c>
      <c r="G15" s="4">
        <v>0</v>
      </c>
      <c r="H15" s="4">
        <v>1</v>
      </c>
      <c r="I15" s="4">
        <v>1</v>
      </c>
      <c r="J15" s="4">
        <f t="shared" si="3"/>
        <v>0.5</v>
      </c>
      <c r="K15" s="5">
        <v>1</v>
      </c>
      <c r="L15" s="5">
        <v>1</v>
      </c>
      <c r="M15" s="5">
        <v>1</v>
      </c>
      <c r="N15" s="5">
        <v>1</v>
      </c>
      <c r="O15" s="5">
        <f t="shared" si="4"/>
        <v>1</v>
      </c>
      <c r="P15" s="5">
        <v>1</v>
      </c>
      <c r="Q15" s="5">
        <v>0</v>
      </c>
      <c r="R15" s="5">
        <v>1</v>
      </c>
      <c r="S15" s="5">
        <v>1</v>
      </c>
      <c r="T15" s="5">
        <f t="shared" si="5"/>
        <v>0.75</v>
      </c>
      <c r="U15" t="s">
        <v>9</v>
      </c>
      <c r="V15" t="s">
        <v>1</v>
      </c>
      <c r="W15">
        <v>1</v>
      </c>
      <c r="AF15">
        <v>1</v>
      </c>
      <c r="AG15">
        <v>0.5</v>
      </c>
      <c r="AI15">
        <f t="shared" si="0"/>
        <v>1</v>
      </c>
      <c r="AJ15">
        <f t="shared" si="1"/>
        <v>0.625</v>
      </c>
      <c r="AL15" t="s">
        <v>9</v>
      </c>
      <c r="AM15" t="s">
        <v>1</v>
      </c>
      <c r="AN15">
        <v>6.25</v>
      </c>
      <c r="AP15">
        <v>6.25</v>
      </c>
      <c r="AQ15">
        <v>5.5</v>
      </c>
      <c r="AS15">
        <f t="shared" si="6"/>
        <v>6.375</v>
      </c>
      <c r="AT15">
        <f t="shared" si="7"/>
        <v>5.875</v>
      </c>
      <c r="AV15">
        <v>1</v>
      </c>
      <c r="AW15">
        <v>6.375</v>
      </c>
      <c r="AX15" t="s">
        <v>9</v>
      </c>
    </row>
    <row r="16" spans="1:50">
      <c r="A16" s="4">
        <v>1</v>
      </c>
      <c r="B16" s="4">
        <v>0</v>
      </c>
      <c r="C16" s="4">
        <v>1</v>
      </c>
      <c r="D16" s="4">
        <v>1</v>
      </c>
      <c r="E16" s="4">
        <f t="shared" si="2"/>
        <v>0.75</v>
      </c>
      <c r="F16" s="4">
        <v>0</v>
      </c>
      <c r="G16" s="4">
        <v>1</v>
      </c>
      <c r="H16" s="4">
        <v>1</v>
      </c>
      <c r="I16" s="4">
        <v>1</v>
      </c>
      <c r="J16" s="4">
        <f t="shared" si="3"/>
        <v>0.75</v>
      </c>
      <c r="K16" s="5">
        <v>1</v>
      </c>
      <c r="L16" s="5">
        <v>1</v>
      </c>
      <c r="M16" s="5">
        <v>1</v>
      </c>
      <c r="N16" s="5">
        <v>1</v>
      </c>
      <c r="O16" s="5">
        <f t="shared" si="4"/>
        <v>1</v>
      </c>
      <c r="P16" s="5">
        <v>1</v>
      </c>
      <c r="Q16" s="5">
        <v>1</v>
      </c>
      <c r="R16" s="5">
        <v>1</v>
      </c>
      <c r="S16" s="5">
        <v>1</v>
      </c>
      <c r="T16" s="5">
        <f t="shared" si="5"/>
        <v>1</v>
      </c>
      <c r="U16" t="s">
        <v>9</v>
      </c>
      <c r="V16" t="s">
        <v>1</v>
      </c>
      <c r="W16">
        <v>0.75</v>
      </c>
      <c r="AF16">
        <v>0.75</v>
      </c>
      <c r="AG16">
        <v>0.75</v>
      </c>
      <c r="AI16">
        <f t="shared" si="0"/>
        <v>0.875</v>
      </c>
      <c r="AJ16">
        <f t="shared" si="1"/>
        <v>0.875</v>
      </c>
      <c r="AL16" t="s">
        <v>9</v>
      </c>
      <c r="AM16" t="s">
        <v>1</v>
      </c>
      <c r="AN16">
        <v>5.75</v>
      </c>
      <c r="AP16">
        <v>5.75</v>
      </c>
      <c r="AQ16">
        <v>3.5</v>
      </c>
      <c r="AS16">
        <f t="shared" si="6"/>
        <v>5.5</v>
      </c>
      <c r="AT16">
        <f t="shared" si="7"/>
        <v>4.75</v>
      </c>
      <c r="AV16">
        <v>0.875</v>
      </c>
      <c r="AW16">
        <v>5.5</v>
      </c>
      <c r="AX16" t="s">
        <v>9</v>
      </c>
    </row>
    <row r="17" spans="1:50">
      <c r="A17" s="4">
        <v>1</v>
      </c>
      <c r="B17" s="4">
        <v>0</v>
      </c>
      <c r="C17" s="4">
        <v>0</v>
      </c>
      <c r="D17" s="4">
        <v>1</v>
      </c>
      <c r="E17" s="4">
        <f t="shared" si="2"/>
        <v>0.5</v>
      </c>
      <c r="F17" s="4">
        <v>1</v>
      </c>
      <c r="G17" s="4">
        <v>1</v>
      </c>
      <c r="H17" s="4">
        <v>1</v>
      </c>
      <c r="I17" s="4">
        <v>1</v>
      </c>
      <c r="J17" s="4">
        <f t="shared" si="3"/>
        <v>1</v>
      </c>
      <c r="K17" s="5">
        <v>1</v>
      </c>
      <c r="L17" s="5">
        <v>1</v>
      </c>
      <c r="M17" s="5">
        <v>1</v>
      </c>
      <c r="N17" s="5">
        <v>1</v>
      </c>
      <c r="O17" s="5">
        <f t="shared" si="4"/>
        <v>1</v>
      </c>
      <c r="P17" s="5">
        <v>1</v>
      </c>
      <c r="Q17" s="5">
        <v>0</v>
      </c>
      <c r="R17" s="5">
        <v>0</v>
      </c>
      <c r="S17" s="5">
        <v>1</v>
      </c>
      <c r="T17" s="5">
        <f t="shared" si="5"/>
        <v>0.5</v>
      </c>
      <c r="U17" t="s">
        <v>9</v>
      </c>
      <c r="V17" t="s">
        <v>1</v>
      </c>
      <c r="W17">
        <v>0.5</v>
      </c>
      <c r="AF17">
        <v>0.5</v>
      </c>
      <c r="AG17">
        <v>1</v>
      </c>
      <c r="AI17">
        <f t="shared" si="0"/>
        <v>0.75</v>
      </c>
      <c r="AJ17">
        <f t="shared" si="1"/>
        <v>0.75</v>
      </c>
      <c r="AL17" t="s">
        <v>9</v>
      </c>
      <c r="AM17" t="s">
        <v>1</v>
      </c>
      <c r="AN17">
        <v>5.75</v>
      </c>
      <c r="AP17">
        <v>5.75</v>
      </c>
      <c r="AQ17">
        <v>5</v>
      </c>
      <c r="AS17">
        <f t="shared" si="6"/>
        <v>6.375</v>
      </c>
      <c r="AT17">
        <f t="shared" si="7"/>
        <v>5.625</v>
      </c>
      <c r="AV17">
        <v>0.75</v>
      </c>
      <c r="AW17">
        <v>6.375</v>
      </c>
      <c r="AX17" t="s">
        <v>9</v>
      </c>
    </row>
    <row r="18" spans="1:50">
      <c r="A18" s="4">
        <v>1</v>
      </c>
      <c r="B18" s="4">
        <v>1</v>
      </c>
      <c r="C18" s="4">
        <v>1</v>
      </c>
      <c r="D18" s="4">
        <v>1</v>
      </c>
      <c r="E18" s="4">
        <f t="shared" si="2"/>
        <v>1</v>
      </c>
      <c r="F18" s="4">
        <v>0</v>
      </c>
      <c r="G18" s="4">
        <v>0</v>
      </c>
      <c r="H18" s="4">
        <v>1</v>
      </c>
      <c r="I18" s="4">
        <v>0</v>
      </c>
      <c r="J18" s="4">
        <f t="shared" si="3"/>
        <v>0.25</v>
      </c>
      <c r="K18" s="5">
        <v>1</v>
      </c>
      <c r="L18" s="5">
        <v>1</v>
      </c>
      <c r="M18" s="5">
        <v>1</v>
      </c>
      <c r="N18" s="5">
        <v>1</v>
      </c>
      <c r="O18" s="5">
        <f t="shared" si="4"/>
        <v>1</v>
      </c>
      <c r="P18" s="5">
        <v>1</v>
      </c>
      <c r="Q18" s="5">
        <v>1</v>
      </c>
      <c r="R18" s="5">
        <v>1</v>
      </c>
      <c r="S18" s="5">
        <v>1</v>
      </c>
      <c r="T18" s="5">
        <f t="shared" si="5"/>
        <v>1</v>
      </c>
      <c r="U18" t="s">
        <v>9</v>
      </c>
      <c r="V18" t="s">
        <v>1</v>
      </c>
      <c r="W18">
        <v>1</v>
      </c>
      <c r="AF18">
        <v>1</v>
      </c>
      <c r="AG18">
        <v>0.25</v>
      </c>
      <c r="AI18">
        <f t="shared" si="0"/>
        <v>1</v>
      </c>
      <c r="AJ18">
        <f t="shared" si="1"/>
        <v>0.625</v>
      </c>
      <c r="AL18" t="s">
        <v>9</v>
      </c>
      <c r="AM18" t="s">
        <v>1</v>
      </c>
      <c r="AN18">
        <v>5.5</v>
      </c>
      <c r="AP18">
        <v>5.5</v>
      </c>
      <c r="AQ18">
        <v>6.75</v>
      </c>
      <c r="AS18">
        <f t="shared" si="6"/>
        <v>6.25</v>
      </c>
      <c r="AT18">
        <f t="shared" si="7"/>
        <v>6.125</v>
      </c>
      <c r="AV18">
        <v>1</v>
      </c>
      <c r="AW18">
        <v>6.25</v>
      </c>
      <c r="AX18" t="s">
        <v>9</v>
      </c>
    </row>
    <row r="19" spans="1:50">
      <c r="A19" s="4">
        <v>1</v>
      </c>
      <c r="B19" s="4">
        <v>1</v>
      </c>
      <c r="C19" s="4">
        <v>0</v>
      </c>
      <c r="D19" s="4">
        <v>0</v>
      </c>
      <c r="E19" s="4">
        <f t="shared" si="2"/>
        <v>0.5</v>
      </c>
      <c r="F19" s="4">
        <v>0</v>
      </c>
      <c r="G19" s="4">
        <v>0</v>
      </c>
      <c r="H19" s="4">
        <v>1</v>
      </c>
      <c r="I19" s="4">
        <v>0</v>
      </c>
      <c r="J19" s="4">
        <f t="shared" si="3"/>
        <v>0.25</v>
      </c>
      <c r="K19" s="5">
        <v>0</v>
      </c>
      <c r="L19" s="5">
        <v>1</v>
      </c>
      <c r="M19" s="5">
        <v>0</v>
      </c>
      <c r="N19" s="5">
        <v>1</v>
      </c>
      <c r="O19" s="5">
        <f t="shared" si="4"/>
        <v>0.5</v>
      </c>
      <c r="P19" s="5">
        <v>1</v>
      </c>
      <c r="Q19" s="5">
        <v>1</v>
      </c>
      <c r="R19" s="5">
        <v>1</v>
      </c>
      <c r="S19" s="5">
        <v>1</v>
      </c>
      <c r="T19" s="5">
        <f t="shared" si="5"/>
        <v>1</v>
      </c>
      <c r="U19" t="s">
        <v>9</v>
      </c>
      <c r="V19" t="s">
        <v>1</v>
      </c>
      <c r="W19">
        <v>0.5</v>
      </c>
      <c r="AF19">
        <v>0.5</v>
      </c>
      <c r="AG19">
        <v>0.25</v>
      </c>
      <c r="AI19">
        <f t="shared" si="0"/>
        <v>0.5</v>
      </c>
      <c r="AJ19">
        <f t="shared" si="1"/>
        <v>0.625</v>
      </c>
      <c r="AL19" t="s">
        <v>9</v>
      </c>
      <c r="AM19" t="s">
        <v>1</v>
      </c>
      <c r="AN19">
        <v>4.5</v>
      </c>
      <c r="AP19">
        <v>4.5</v>
      </c>
      <c r="AQ19">
        <v>5.75</v>
      </c>
      <c r="AS19">
        <f t="shared" si="6"/>
        <v>4.25</v>
      </c>
      <c r="AT19">
        <f t="shared" si="7"/>
        <v>4.5</v>
      </c>
      <c r="AV19">
        <v>0.5</v>
      </c>
      <c r="AW19">
        <v>4.25</v>
      </c>
      <c r="AX19" t="s">
        <v>9</v>
      </c>
    </row>
    <row r="20" spans="1:50">
      <c r="A20" s="4">
        <v>1</v>
      </c>
      <c r="B20" s="4">
        <v>1</v>
      </c>
      <c r="C20" s="4">
        <v>1</v>
      </c>
      <c r="D20" s="4">
        <v>1</v>
      </c>
      <c r="E20" s="4">
        <f t="shared" si="2"/>
        <v>1</v>
      </c>
      <c r="F20" s="4">
        <v>1</v>
      </c>
      <c r="G20" s="4">
        <v>1</v>
      </c>
      <c r="H20" s="4">
        <v>1</v>
      </c>
      <c r="I20" s="4">
        <v>1</v>
      </c>
      <c r="J20" s="4">
        <f t="shared" si="3"/>
        <v>1</v>
      </c>
      <c r="K20" s="5">
        <v>1</v>
      </c>
      <c r="L20" s="5">
        <v>1</v>
      </c>
      <c r="M20" s="5">
        <v>1</v>
      </c>
      <c r="N20" s="5">
        <v>1</v>
      </c>
      <c r="O20" s="5">
        <f t="shared" si="4"/>
        <v>1</v>
      </c>
      <c r="P20" s="5">
        <v>1</v>
      </c>
      <c r="Q20" s="5">
        <v>1</v>
      </c>
      <c r="R20" s="5">
        <v>1</v>
      </c>
      <c r="S20" s="5">
        <v>1</v>
      </c>
      <c r="T20" s="5">
        <f t="shared" si="5"/>
        <v>1</v>
      </c>
      <c r="U20" t="s">
        <v>9</v>
      </c>
      <c r="V20" t="s">
        <v>1</v>
      </c>
      <c r="W20">
        <v>1</v>
      </c>
      <c r="AF20">
        <v>1</v>
      </c>
      <c r="AG20">
        <v>1</v>
      </c>
      <c r="AI20">
        <f t="shared" si="0"/>
        <v>1</v>
      </c>
      <c r="AJ20">
        <f t="shared" si="1"/>
        <v>1</v>
      </c>
      <c r="AL20" t="s">
        <v>9</v>
      </c>
      <c r="AM20" t="s">
        <v>1</v>
      </c>
      <c r="AN20">
        <v>6.5</v>
      </c>
      <c r="AP20">
        <v>6.5</v>
      </c>
      <c r="AQ20">
        <v>6.25</v>
      </c>
      <c r="AS20">
        <f t="shared" si="6"/>
        <v>6.625</v>
      </c>
      <c r="AT20">
        <f t="shared" si="7"/>
        <v>6.5</v>
      </c>
      <c r="AV20">
        <v>1</v>
      </c>
      <c r="AW20">
        <v>6.625</v>
      </c>
      <c r="AX20" t="s">
        <v>9</v>
      </c>
    </row>
    <row r="21" spans="1:50">
      <c r="A21" s="4">
        <v>1</v>
      </c>
      <c r="B21" s="4">
        <v>1</v>
      </c>
      <c r="C21" s="4">
        <v>1</v>
      </c>
      <c r="D21" s="4">
        <v>1</v>
      </c>
      <c r="E21" s="4">
        <f t="shared" si="2"/>
        <v>1</v>
      </c>
      <c r="F21" s="4">
        <v>0</v>
      </c>
      <c r="G21" s="4">
        <v>0</v>
      </c>
      <c r="H21" s="4">
        <v>1</v>
      </c>
      <c r="I21" s="4">
        <v>0</v>
      </c>
      <c r="J21" s="4">
        <f t="shared" si="3"/>
        <v>0.25</v>
      </c>
      <c r="K21" s="5">
        <v>1</v>
      </c>
      <c r="L21" s="5">
        <v>1</v>
      </c>
      <c r="M21" s="5">
        <v>1</v>
      </c>
      <c r="N21" s="5">
        <v>1</v>
      </c>
      <c r="O21" s="5">
        <f t="shared" si="4"/>
        <v>1</v>
      </c>
      <c r="P21" s="5">
        <v>1</v>
      </c>
      <c r="Q21" s="5">
        <v>0</v>
      </c>
      <c r="R21" s="5">
        <v>1</v>
      </c>
      <c r="S21" s="5">
        <v>1</v>
      </c>
      <c r="T21" s="5">
        <f t="shared" si="5"/>
        <v>0.75</v>
      </c>
      <c r="U21" t="s">
        <v>9</v>
      </c>
      <c r="V21" t="s">
        <v>1</v>
      </c>
      <c r="W21">
        <v>1</v>
      </c>
      <c r="AF21">
        <v>1</v>
      </c>
      <c r="AG21">
        <v>0.25</v>
      </c>
      <c r="AI21">
        <f t="shared" si="0"/>
        <v>1</v>
      </c>
      <c r="AJ21">
        <f t="shared" si="1"/>
        <v>0.5</v>
      </c>
      <c r="AL21" t="s">
        <v>9</v>
      </c>
      <c r="AM21" t="s">
        <v>1</v>
      </c>
      <c r="AN21">
        <v>5.75</v>
      </c>
      <c r="AP21">
        <v>5.75</v>
      </c>
      <c r="AQ21">
        <v>6.5</v>
      </c>
      <c r="AS21">
        <f t="shared" si="6"/>
        <v>5.625</v>
      </c>
      <c r="AT21">
        <f t="shared" si="7"/>
        <v>6.25</v>
      </c>
      <c r="AV21">
        <v>1</v>
      </c>
      <c r="AW21">
        <v>5.625</v>
      </c>
      <c r="AX21" t="s">
        <v>9</v>
      </c>
    </row>
    <row r="22" spans="1:50">
      <c r="A22" s="4">
        <v>0</v>
      </c>
      <c r="B22" s="4">
        <v>0</v>
      </c>
      <c r="C22" s="4">
        <v>0</v>
      </c>
      <c r="D22" s="4">
        <v>0</v>
      </c>
      <c r="E22" s="4">
        <f t="shared" si="2"/>
        <v>0</v>
      </c>
      <c r="F22" s="4">
        <v>0</v>
      </c>
      <c r="G22" s="4">
        <v>0</v>
      </c>
      <c r="H22" s="4">
        <v>1</v>
      </c>
      <c r="I22" s="4">
        <v>1</v>
      </c>
      <c r="J22" s="4">
        <f t="shared" si="3"/>
        <v>0.5</v>
      </c>
      <c r="K22" s="5">
        <v>1</v>
      </c>
      <c r="L22" s="5">
        <v>0</v>
      </c>
      <c r="M22" s="5">
        <v>1</v>
      </c>
      <c r="N22" s="5">
        <v>1</v>
      </c>
      <c r="O22" s="5">
        <f t="shared" si="4"/>
        <v>0.75</v>
      </c>
      <c r="P22" s="5">
        <v>1</v>
      </c>
      <c r="Q22" s="5">
        <v>1</v>
      </c>
      <c r="R22" s="5">
        <v>1</v>
      </c>
      <c r="S22" s="5">
        <v>1</v>
      </c>
      <c r="T22" s="5">
        <f t="shared" si="5"/>
        <v>1</v>
      </c>
      <c r="U22" t="s">
        <v>9</v>
      </c>
      <c r="V22" t="s">
        <v>1</v>
      </c>
      <c r="W22">
        <v>0</v>
      </c>
      <c r="AF22">
        <v>0</v>
      </c>
      <c r="AG22">
        <v>0.5</v>
      </c>
      <c r="AI22">
        <f t="shared" si="0"/>
        <v>0.375</v>
      </c>
      <c r="AJ22">
        <f t="shared" si="1"/>
        <v>0.75</v>
      </c>
      <c r="AL22" t="s">
        <v>9</v>
      </c>
      <c r="AM22" t="s">
        <v>1</v>
      </c>
      <c r="AN22">
        <v>4.75</v>
      </c>
      <c r="AP22">
        <v>4.75</v>
      </c>
      <c r="AQ22">
        <v>3.25</v>
      </c>
      <c r="AS22">
        <f t="shared" si="6"/>
        <v>4.375</v>
      </c>
      <c r="AT22">
        <f t="shared" si="7"/>
        <v>3.75</v>
      </c>
      <c r="AV22">
        <v>0.375</v>
      </c>
      <c r="AW22">
        <v>4.375</v>
      </c>
      <c r="AX22" t="s">
        <v>9</v>
      </c>
    </row>
    <row r="23" spans="1:50">
      <c r="A23" s="4">
        <v>1</v>
      </c>
      <c r="B23" s="4">
        <v>1</v>
      </c>
      <c r="C23" s="4">
        <v>1</v>
      </c>
      <c r="D23" s="4">
        <v>1</v>
      </c>
      <c r="E23" s="4">
        <f t="shared" si="2"/>
        <v>1</v>
      </c>
      <c r="F23" s="4">
        <v>0</v>
      </c>
      <c r="G23" s="4">
        <v>1</v>
      </c>
      <c r="H23" s="4">
        <v>1</v>
      </c>
      <c r="I23" s="4">
        <v>1</v>
      </c>
      <c r="J23" s="4">
        <f t="shared" si="3"/>
        <v>0.75</v>
      </c>
      <c r="K23" s="5">
        <v>1</v>
      </c>
      <c r="L23" s="5">
        <v>1</v>
      </c>
      <c r="M23" s="5">
        <v>1</v>
      </c>
      <c r="N23" s="5">
        <v>1</v>
      </c>
      <c r="O23" s="5">
        <f t="shared" si="4"/>
        <v>1</v>
      </c>
      <c r="P23" s="5">
        <v>1</v>
      </c>
      <c r="Q23" s="5">
        <v>0</v>
      </c>
      <c r="R23" s="5">
        <v>1</v>
      </c>
      <c r="S23" s="5">
        <v>1</v>
      </c>
      <c r="T23" s="5">
        <f t="shared" si="5"/>
        <v>0.75</v>
      </c>
      <c r="U23" t="s">
        <v>9</v>
      </c>
      <c r="V23" t="s">
        <v>1</v>
      </c>
      <c r="W23">
        <v>1</v>
      </c>
      <c r="AF23">
        <v>1</v>
      </c>
      <c r="AG23">
        <v>0.75</v>
      </c>
      <c r="AI23">
        <f t="shared" si="0"/>
        <v>1</v>
      </c>
      <c r="AJ23">
        <f t="shared" si="1"/>
        <v>0.75</v>
      </c>
      <c r="AL23" t="s">
        <v>9</v>
      </c>
      <c r="AM23" t="s">
        <v>1</v>
      </c>
      <c r="AN23">
        <v>5.25</v>
      </c>
      <c r="AP23">
        <v>5.25</v>
      </c>
      <c r="AQ23">
        <v>4</v>
      </c>
      <c r="AS23">
        <f t="shared" si="6"/>
        <v>5.5</v>
      </c>
      <c r="AT23">
        <f t="shared" si="7"/>
        <v>4.375</v>
      </c>
      <c r="AV23">
        <v>1</v>
      </c>
      <c r="AW23">
        <v>5.5</v>
      </c>
      <c r="AX23" t="s">
        <v>9</v>
      </c>
    </row>
    <row r="24" spans="1:50">
      <c r="A24" s="4">
        <v>1</v>
      </c>
      <c r="B24" s="4">
        <v>0</v>
      </c>
      <c r="C24" s="4">
        <v>0</v>
      </c>
      <c r="D24" s="4">
        <v>0</v>
      </c>
      <c r="E24" s="4">
        <f t="shared" si="2"/>
        <v>0.25</v>
      </c>
      <c r="F24" s="4">
        <v>0</v>
      </c>
      <c r="G24" s="4">
        <v>0</v>
      </c>
      <c r="H24" s="4">
        <v>1</v>
      </c>
      <c r="I24" s="4">
        <v>0</v>
      </c>
      <c r="J24" s="4">
        <f t="shared" si="3"/>
        <v>0.25</v>
      </c>
      <c r="K24" s="5">
        <v>1</v>
      </c>
      <c r="L24" s="5">
        <v>0</v>
      </c>
      <c r="M24" s="5">
        <v>0</v>
      </c>
      <c r="N24" s="5">
        <v>1</v>
      </c>
      <c r="O24" s="5">
        <f t="shared" si="4"/>
        <v>0.5</v>
      </c>
      <c r="P24" s="5">
        <v>1</v>
      </c>
      <c r="Q24" s="5">
        <v>1</v>
      </c>
      <c r="R24" s="5">
        <v>1</v>
      </c>
      <c r="S24" s="5">
        <v>1</v>
      </c>
      <c r="T24" s="5">
        <f t="shared" si="5"/>
        <v>1</v>
      </c>
      <c r="U24" t="s">
        <v>9</v>
      </c>
      <c r="V24" t="s">
        <v>1</v>
      </c>
      <c r="W24">
        <v>0.25</v>
      </c>
      <c r="AB24" t="s">
        <v>3</v>
      </c>
      <c r="AD24" t="s">
        <v>9</v>
      </c>
      <c r="AE24" t="s">
        <v>10</v>
      </c>
      <c r="AF24">
        <v>0.25</v>
      </c>
      <c r="AG24">
        <v>0.25</v>
      </c>
      <c r="AI24">
        <f t="shared" si="0"/>
        <v>0.375</v>
      </c>
      <c r="AJ24">
        <f t="shared" si="1"/>
        <v>0.625</v>
      </c>
      <c r="AL24" t="s">
        <v>9</v>
      </c>
      <c r="AM24" t="s">
        <v>1</v>
      </c>
      <c r="AN24">
        <v>3.75</v>
      </c>
      <c r="AP24">
        <v>3.75</v>
      </c>
      <c r="AQ24">
        <v>3.75</v>
      </c>
      <c r="AS24">
        <f t="shared" si="6"/>
        <v>4.125</v>
      </c>
      <c r="AT24">
        <f t="shared" si="7"/>
        <v>4.875</v>
      </c>
      <c r="AV24">
        <v>0.375</v>
      </c>
      <c r="AW24">
        <v>4.125</v>
      </c>
      <c r="AX24" t="s">
        <v>9</v>
      </c>
    </row>
    <row r="25" spans="1:50">
      <c r="A25" s="4">
        <v>1</v>
      </c>
      <c r="B25" s="4">
        <v>1</v>
      </c>
      <c r="C25" s="4">
        <v>1</v>
      </c>
      <c r="D25" s="4">
        <v>1</v>
      </c>
      <c r="E25" s="4">
        <f t="shared" si="2"/>
        <v>1</v>
      </c>
      <c r="F25" s="4">
        <v>0</v>
      </c>
      <c r="G25" s="4">
        <v>0</v>
      </c>
      <c r="H25" s="4">
        <v>1</v>
      </c>
      <c r="I25" s="4">
        <v>0</v>
      </c>
      <c r="J25" s="4">
        <f t="shared" si="3"/>
        <v>0.25</v>
      </c>
      <c r="K25" s="5">
        <v>1</v>
      </c>
      <c r="L25" s="5">
        <v>1</v>
      </c>
      <c r="M25" s="5">
        <v>1</v>
      </c>
      <c r="N25" s="5">
        <v>1</v>
      </c>
      <c r="O25" s="5">
        <f t="shared" si="4"/>
        <v>1</v>
      </c>
      <c r="P25" s="5">
        <v>1</v>
      </c>
      <c r="Q25" s="5">
        <v>1</v>
      </c>
      <c r="R25" s="5">
        <v>1</v>
      </c>
      <c r="S25" s="5">
        <v>1</v>
      </c>
      <c r="T25" s="5">
        <f t="shared" si="5"/>
        <v>1</v>
      </c>
      <c r="U25" t="s">
        <v>9</v>
      </c>
      <c r="V25" t="s">
        <v>1</v>
      </c>
      <c r="W25">
        <v>1</v>
      </c>
      <c r="Z25" t="s">
        <v>9</v>
      </c>
      <c r="AA25" t="s">
        <v>10</v>
      </c>
      <c r="AC25" t="s">
        <v>16</v>
      </c>
      <c r="AD25">
        <v>0.81333333333333335</v>
      </c>
      <c r="AE25">
        <v>0.65333333333333332</v>
      </c>
      <c r="AF25">
        <v>1</v>
      </c>
      <c r="AG25">
        <v>0.25</v>
      </c>
      <c r="AI25">
        <f t="shared" si="0"/>
        <v>1</v>
      </c>
      <c r="AJ25">
        <f t="shared" si="1"/>
        <v>0.625</v>
      </c>
      <c r="AL25" t="s">
        <v>9</v>
      </c>
      <c r="AM25" t="s">
        <v>1</v>
      </c>
      <c r="AN25">
        <v>6</v>
      </c>
      <c r="AP25">
        <v>6</v>
      </c>
      <c r="AQ25">
        <v>7</v>
      </c>
      <c r="AS25">
        <f t="shared" si="6"/>
        <v>6.5</v>
      </c>
      <c r="AT25">
        <f t="shared" si="7"/>
        <v>6.5</v>
      </c>
      <c r="AV25">
        <v>1</v>
      </c>
      <c r="AW25">
        <v>6.5</v>
      </c>
      <c r="AX25" t="s">
        <v>9</v>
      </c>
    </row>
    <row r="26" spans="1:50">
      <c r="A26" s="4">
        <v>1</v>
      </c>
      <c r="B26" s="4">
        <v>1</v>
      </c>
      <c r="C26" s="4">
        <v>0</v>
      </c>
      <c r="D26" s="4">
        <v>1</v>
      </c>
      <c r="E26" s="4">
        <f t="shared" si="2"/>
        <v>0.75</v>
      </c>
      <c r="F26" s="4">
        <v>0</v>
      </c>
      <c r="G26" s="4">
        <v>0</v>
      </c>
      <c r="H26" s="4">
        <v>1</v>
      </c>
      <c r="I26" s="4">
        <v>0</v>
      </c>
      <c r="J26" s="4">
        <f t="shared" si="3"/>
        <v>0.25</v>
      </c>
      <c r="K26" s="5">
        <v>1</v>
      </c>
      <c r="L26" s="5">
        <v>1</v>
      </c>
      <c r="M26" s="5">
        <v>1</v>
      </c>
      <c r="N26" s="5">
        <v>1</v>
      </c>
      <c r="O26" s="5">
        <f t="shared" si="4"/>
        <v>1</v>
      </c>
      <c r="P26" s="5">
        <v>1</v>
      </c>
      <c r="Q26" s="5">
        <v>1</v>
      </c>
      <c r="R26" s="5">
        <v>1</v>
      </c>
      <c r="S26" s="5">
        <v>1</v>
      </c>
      <c r="T26" s="5">
        <f t="shared" si="5"/>
        <v>1</v>
      </c>
      <c r="U26" t="s">
        <v>9</v>
      </c>
      <c r="V26" t="s">
        <v>1</v>
      </c>
      <c r="W26">
        <v>0.75</v>
      </c>
      <c r="Y26" t="s">
        <v>3</v>
      </c>
      <c r="Z26">
        <v>0.80794701986754969</v>
      </c>
      <c r="AA26">
        <v>0.65333333333333332</v>
      </c>
      <c r="AC26" s="6" t="s">
        <v>33</v>
      </c>
      <c r="AD26">
        <v>0.16099003942105469</v>
      </c>
      <c r="AE26">
        <v>0.18331285716938561</v>
      </c>
      <c r="AF26">
        <v>0.75</v>
      </c>
      <c r="AG26">
        <v>0.25</v>
      </c>
      <c r="AI26">
        <f t="shared" si="0"/>
        <v>0.875</v>
      </c>
      <c r="AJ26">
        <f t="shared" si="1"/>
        <v>0.625</v>
      </c>
      <c r="AL26" t="s">
        <v>9</v>
      </c>
      <c r="AM26" t="s">
        <v>1</v>
      </c>
      <c r="AN26">
        <v>4.25</v>
      </c>
      <c r="AP26">
        <v>4.25</v>
      </c>
      <c r="AQ26">
        <v>5.25</v>
      </c>
      <c r="AS26">
        <f t="shared" si="6"/>
        <v>4.375</v>
      </c>
      <c r="AT26">
        <f t="shared" si="7"/>
        <v>4.75</v>
      </c>
      <c r="AV26">
        <v>0.875</v>
      </c>
      <c r="AW26">
        <v>4.375</v>
      </c>
      <c r="AX26" t="s">
        <v>9</v>
      </c>
    </row>
    <row r="27" spans="1:50">
      <c r="A27" s="4">
        <v>1</v>
      </c>
      <c r="B27" s="4">
        <v>1</v>
      </c>
      <c r="C27" s="4">
        <v>1</v>
      </c>
      <c r="D27" s="4">
        <v>1</v>
      </c>
      <c r="E27" s="4">
        <f t="shared" si="2"/>
        <v>1</v>
      </c>
      <c r="F27" s="4">
        <v>0</v>
      </c>
      <c r="G27" s="4">
        <v>1</v>
      </c>
      <c r="H27" s="4">
        <v>1</v>
      </c>
      <c r="I27" s="4">
        <v>0</v>
      </c>
      <c r="J27" s="4">
        <f t="shared" si="3"/>
        <v>0.5</v>
      </c>
      <c r="K27" s="5">
        <v>1</v>
      </c>
      <c r="L27" s="5">
        <v>0</v>
      </c>
      <c r="M27" s="5">
        <v>1</v>
      </c>
      <c r="N27" s="5">
        <v>1</v>
      </c>
      <c r="O27" s="5">
        <f t="shared" si="4"/>
        <v>0.75</v>
      </c>
      <c r="P27" s="5">
        <v>1</v>
      </c>
      <c r="Q27" s="5">
        <v>0</v>
      </c>
      <c r="R27" s="5">
        <v>1</v>
      </c>
      <c r="S27" s="5">
        <v>1</v>
      </c>
      <c r="T27" s="5">
        <f t="shared" si="5"/>
        <v>0.75</v>
      </c>
      <c r="U27" t="s">
        <v>9</v>
      </c>
      <c r="V27" t="s">
        <v>1</v>
      </c>
      <c r="W27">
        <v>1</v>
      </c>
      <c r="Y27" t="s">
        <v>7</v>
      </c>
      <c r="Z27">
        <v>5.1849999999999996</v>
      </c>
      <c r="AA27">
        <v>5.2216666666666667</v>
      </c>
      <c r="AC27" s="6" t="s">
        <v>34</v>
      </c>
      <c r="AD27">
        <v>1.8589528519318877E-2</v>
      </c>
      <c r="AE27">
        <v>2.116714548653284E-2</v>
      </c>
      <c r="AF27">
        <v>1</v>
      </c>
      <c r="AG27">
        <v>0.5</v>
      </c>
      <c r="AI27">
        <f t="shared" si="0"/>
        <v>0.875</v>
      </c>
      <c r="AJ27">
        <f t="shared" si="1"/>
        <v>0.625</v>
      </c>
      <c r="AL27" t="s">
        <v>9</v>
      </c>
      <c r="AM27" t="s">
        <v>1</v>
      </c>
      <c r="AN27">
        <v>4</v>
      </c>
      <c r="AP27">
        <v>4</v>
      </c>
      <c r="AQ27">
        <v>4.5</v>
      </c>
      <c r="AS27">
        <f t="shared" si="6"/>
        <v>5.25</v>
      </c>
      <c r="AT27">
        <f t="shared" si="7"/>
        <v>5.375</v>
      </c>
      <c r="AV27">
        <v>0.875</v>
      </c>
      <c r="AW27">
        <v>5.25</v>
      </c>
      <c r="AX27" t="s">
        <v>9</v>
      </c>
    </row>
    <row r="28" spans="1:50">
      <c r="A28" s="4">
        <v>1</v>
      </c>
      <c r="B28" s="4">
        <v>1</v>
      </c>
      <c r="C28" s="4">
        <v>1</v>
      </c>
      <c r="D28" s="4">
        <v>1</v>
      </c>
      <c r="E28" s="4">
        <f t="shared" si="2"/>
        <v>1</v>
      </c>
      <c r="F28" s="4">
        <v>0</v>
      </c>
      <c r="G28" s="4">
        <v>0</v>
      </c>
      <c r="H28" s="4">
        <v>1</v>
      </c>
      <c r="I28" s="4">
        <v>0</v>
      </c>
      <c r="J28" s="4">
        <f t="shared" si="3"/>
        <v>0.25</v>
      </c>
      <c r="K28" s="5">
        <v>1</v>
      </c>
      <c r="L28" s="5">
        <v>1</v>
      </c>
      <c r="M28" s="5">
        <v>1</v>
      </c>
      <c r="N28" s="5">
        <v>1</v>
      </c>
      <c r="O28" s="5">
        <f t="shared" si="4"/>
        <v>1</v>
      </c>
      <c r="P28" s="5">
        <v>1</v>
      </c>
      <c r="Q28" s="5">
        <v>0</v>
      </c>
      <c r="R28" s="5">
        <v>1</v>
      </c>
      <c r="S28" s="5">
        <v>1</v>
      </c>
      <c r="T28" s="5">
        <f t="shared" si="5"/>
        <v>0.75</v>
      </c>
      <c r="U28" t="s">
        <v>9</v>
      </c>
      <c r="V28" t="s">
        <v>1</v>
      </c>
      <c r="W28">
        <v>1</v>
      </c>
      <c r="AB28" t="s">
        <v>7</v>
      </c>
      <c r="AF28">
        <v>1</v>
      </c>
      <c r="AG28">
        <v>0.25</v>
      </c>
      <c r="AI28">
        <f t="shared" si="0"/>
        <v>1</v>
      </c>
      <c r="AJ28">
        <f t="shared" si="1"/>
        <v>0.5</v>
      </c>
      <c r="AL28" t="s">
        <v>9</v>
      </c>
      <c r="AM28" t="s">
        <v>1</v>
      </c>
      <c r="AN28">
        <v>7</v>
      </c>
      <c r="AP28">
        <v>7</v>
      </c>
      <c r="AQ28">
        <v>6.5</v>
      </c>
      <c r="AS28">
        <f t="shared" si="6"/>
        <v>7</v>
      </c>
      <c r="AT28">
        <f t="shared" si="7"/>
        <v>6.75</v>
      </c>
      <c r="AV28">
        <v>1</v>
      </c>
      <c r="AW28">
        <v>7</v>
      </c>
      <c r="AX28" t="s">
        <v>9</v>
      </c>
    </row>
    <row r="29" spans="1:50">
      <c r="A29" s="4">
        <v>1</v>
      </c>
      <c r="B29" s="4">
        <v>1</v>
      </c>
      <c r="C29" s="4">
        <v>1</v>
      </c>
      <c r="D29" s="4">
        <v>1</v>
      </c>
      <c r="E29" s="4">
        <f t="shared" si="2"/>
        <v>1</v>
      </c>
      <c r="F29" s="4">
        <v>0</v>
      </c>
      <c r="G29" s="4">
        <v>0</v>
      </c>
      <c r="H29" s="4">
        <v>1</v>
      </c>
      <c r="I29" s="4">
        <v>0</v>
      </c>
      <c r="J29" s="4">
        <f t="shared" si="3"/>
        <v>0.25</v>
      </c>
      <c r="K29" s="5">
        <v>1</v>
      </c>
      <c r="L29" s="5">
        <v>1</v>
      </c>
      <c r="M29" s="5">
        <v>1</v>
      </c>
      <c r="N29" s="5">
        <v>1</v>
      </c>
      <c r="O29" s="5">
        <f t="shared" si="4"/>
        <v>1</v>
      </c>
      <c r="P29" s="5">
        <v>1</v>
      </c>
      <c r="Q29" s="5">
        <v>1</v>
      </c>
      <c r="R29" s="5">
        <v>1</v>
      </c>
      <c r="S29" s="5">
        <v>1</v>
      </c>
      <c r="T29" s="5">
        <f t="shared" si="5"/>
        <v>1</v>
      </c>
      <c r="U29" t="s">
        <v>9</v>
      </c>
      <c r="V29" t="s">
        <v>1</v>
      </c>
      <c r="W29">
        <v>1</v>
      </c>
      <c r="Z29" t="s">
        <v>3</v>
      </c>
      <c r="AA29" t="s">
        <v>7</v>
      </c>
      <c r="AC29" t="s">
        <v>16</v>
      </c>
      <c r="AD29">
        <v>5.2733333333333334</v>
      </c>
      <c r="AE29">
        <v>5.1333333333333337</v>
      </c>
      <c r="AF29">
        <v>1</v>
      </c>
      <c r="AG29">
        <v>0.25</v>
      </c>
      <c r="AI29">
        <f t="shared" si="0"/>
        <v>1</v>
      </c>
      <c r="AJ29">
        <f t="shared" si="1"/>
        <v>0.625</v>
      </c>
      <c r="AL29" t="s">
        <v>9</v>
      </c>
      <c r="AM29" t="s">
        <v>1</v>
      </c>
      <c r="AN29">
        <v>4.75</v>
      </c>
      <c r="AP29">
        <v>4.75</v>
      </c>
      <c r="AQ29">
        <v>6.25</v>
      </c>
      <c r="AS29">
        <f t="shared" si="6"/>
        <v>5.5</v>
      </c>
      <c r="AT29">
        <f t="shared" si="7"/>
        <v>6.5</v>
      </c>
      <c r="AV29">
        <v>1</v>
      </c>
      <c r="AW29">
        <v>5.5</v>
      </c>
      <c r="AX29" t="s">
        <v>9</v>
      </c>
    </row>
    <row r="30" spans="1:50">
      <c r="A30" s="4">
        <v>1</v>
      </c>
      <c r="B30" s="4">
        <v>1</v>
      </c>
      <c r="C30" s="4">
        <v>1</v>
      </c>
      <c r="D30" s="4">
        <v>1</v>
      </c>
      <c r="E30" s="4">
        <f t="shared" si="2"/>
        <v>1</v>
      </c>
      <c r="F30" s="4">
        <v>0</v>
      </c>
      <c r="G30" s="4">
        <v>0</v>
      </c>
      <c r="H30" s="4">
        <v>1</v>
      </c>
      <c r="I30" s="4">
        <v>0</v>
      </c>
      <c r="J30" s="4">
        <f t="shared" si="3"/>
        <v>0.25</v>
      </c>
      <c r="K30" s="5">
        <v>1</v>
      </c>
      <c r="L30" s="5">
        <v>1</v>
      </c>
      <c r="M30" s="5">
        <v>0</v>
      </c>
      <c r="N30" s="5">
        <v>1</v>
      </c>
      <c r="O30" s="5">
        <f t="shared" si="4"/>
        <v>0.75</v>
      </c>
      <c r="P30" s="5">
        <v>1</v>
      </c>
      <c r="Q30" s="5">
        <v>1</v>
      </c>
      <c r="R30" s="5">
        <v>1</v>
      </c>
      <c r="S30" s="5">
        <v>1</v>
      </c>
      <c r="T30" s="5">
        <f t="shared" si="5"/>
        <v>1</v>
      </c>
      <c r="U30" t="s">
        <v>9</v>
      </c>
      <c r="V30" t="s">
        <v>1</v>
      </c>
      <c r="W30">
        <v>1</v>
      </c>
      <c r="Y30" t="s">
        <v>9</v>
      </c>
      <c r="Z30">
        <v>0.80794701986754969</v>
      </c>
      <c r="AA30" s="6">
        <v>5.2733333333333334</v>
      </c>
      <c r="AC30" s="6" t="s">
        <v>33</v>
      </c>
      <c r="AD30">
        <v>0.92330316729595219</v>
      </c>
      <c r="AE30">
        <v>0.92093090877586459</v>
      </c>
      <c r="AF30">
        <v>1</v>
      </c>
      <c r="AG30">
        <v>0.25</v>
      </c>
      <c r="AI30">
        <f t="shared" si="0"/>
        <v>0.875</v>
      </c>
      <c r="AJ30">
        <f t="shared" si="1"/>
        <v>0.625</v>
      </c>
      <c r="AL30" t="s">
        <v>9</v>
      </c>
      <c r="AM30" t="s">
        <v>1</v>
      </c>
      <c r="AN30">
        <v>4</v>
      </c>
      <c r="AP30">
        <v>4</v>
      </c>
      <c r="AQ30">
        <v>2.5</v>
      </c>
      <c r="AS30">
        <f t="shared" si="6"/>
        <v>3.75</v>
      </c>
      <c r="AT30">
        <f t="shared" si="7"/>
        <v>3.125</v>
      </c>
      <c r="AV30">
        <v>0.875</v>
      </c>
      <c r="AW30">
        <v>3.75</v>
      </c>
      <c r="AX30" t="s">
        <v>9</v>
      </c>
    </row>
    <row r="31" spans="1:50">
      <c r="A31" s="4">
        <v>1</v>
      </c>
      <c r="B31" s="4">
        <v>1</v>
      </c>
      <c r="C31" s="4">
        <v>1</v>
      </c>
      <c r="D31" s="4">
        <v>1</v>
      </c>
      <c r="E31" s="4">
        <f t="shared" si="2"/>
        <v>1</v>
      </c>
      <c r="F31" s="4">
        <v>0</v>
      </c>
      <c r="G31" s="4">
        <v>0</v>
      </c>
      <c r="H31" s="4">
        <v>1</v>
      </c>
      <c r="I31" s="4">
        <v>0</v>
      </c>
      <c r="J31" s="4">
        <f t="shared" si="3"/>
        <v>0.25</v>
      </c>
      <c r="K31" s="5">
        <v>1</v>
      </c>
      <c r="L31" s="5">
        <v>1</v>
      </c>
      <c r="M31" s="5">
        <v>1</v>
      </c>
      <c r="N31" s="5">
        <v>1</v>
      </c>
      <c r="O31" s="5">
        <f t="shared" si="4"/>
        <v>1</v>
      </c>
      <c r="P31" s="5">
        <v>1</v>
      </c>
      <c r="Q31" s="5">
        <v>1</v>
      </c>
      <c r="R31" s="5">
        <v>1</v>
      </c>
      <c r="S31" s="5">
        <v>1</v>
      </c>
      <c r="T31" s="5">
        <f t="shared" si="5"/>
        <v>1</v>
      </c>
      <c r="U31" t="s">
        <v>9</v>
      </c>
      <c r="V31" t="s">
        <v>1</v>
      </c>
      <c r="W31">
        <v>1</v>
      </c>
      <c r="Y31" t="s">
        <v>10</v>
      </c>
      <c r="Z31">
        <v>0.65333333333333332</v>
      </c>
      <c r="AA31" s="6">
        <v>5.1333333333333337</v>
      </c>
      <c r="AC31" s="6" t="s">
        <v>34</v>
      </c>
      <c r="AD31">
        <v>0.1066138664363904</v>
      </c>
      <c r="AE31">
        <v>0.10633994161735841</v>
      </c>
      <c r="AF31">
        <v>1</v>
      </c>
      <c r="AG31">
        <v>0.25</v>
      </c>
      <c r="AI31">
        <f t="shared" si="0"/>
        <v>1</v>
      </c>
      <c r="AJ31">
        <f t="shared" si="1"/>
        <v>0.625</v>
      </c>
      <c r="AL31" t="s">
        <v>9</v>
      </c>
      <c r="AM31" t="s">
        <v>1</v>
      </c>
      <c r="AN31">
        <v>6.75</v>
      </c>
      <c r="AP31">
        <v>6.75</v>
      </c>
      <c r="AQ31">
        <v>5.75</v>
      </c>
      <c r="AS31">
        <f t="shared" si="6"/>
        <v>6.5</v>
      </c>
      <c r="AT31">
        <f t="shared" si="7"/>
        <v>6.25</v>
      </c>
      <c r="AV31">
        <v>1</v>
      </c>
      <c r="AW31">
        <v>6.5</v>
      </c>
      <c r="AX31" t="s">
        <v>9</v>
      </c>
    </row>
    <row r="32" spans="1:50">
      <c r="A32" s="4">
        <v>1</v>
      </c>
      <c r="B32" s="4">
        <v>0</v>
      </c>
      <c r="C32" s="4">
        <v>0</v>
      </c>
      <c r="D32" s="4">
        <v>1</v>
      </c>
      <c r="E32" s="4">
        <f t="shared" si="2"/>
        <v>0.5</v>
      </c>
      <c r="F32" s="4">
        <v>0</v>
      </c>
      <c r="G32" s="4">
        <v>0</v>
      </c>
      <c r="H32" s="4">
        <v>1</v>
      </c>
      <c r="I32" s="4">
        <v>0</v>
      </c>
      <c r="J32" s="4">
        <f t="shared" si="3"/>
        <v>0.25</v>
      </c>
      <c r="K32" s="5">
        <v>1</v>
      </c>
      <c r="L32" s="5">
        <v>1</v>
      </c>
      <c r="M32" s="5">
        <v>1</v>
      </c>
      <c r="N32" s="5">
        <v>1</v>
      </c>
      <c r="O32" s="5">
        <f t="shared" si="4"/>
        <v>1</v>
      </c>
      <c r="P32" s="5">
        <v>1</v>
      </c>
      <c r="Q32" s="5">
        <v>0</v>
      </c>
      <c r="R32" s="5">
        <v>1</v>
      </c>
      <c r="S32" s="5">
        <v>1</v>
      </c>
      <c r="T32" s="5">
        <f t="shared" si="5"/>
        <v>0.75</v>
      </c>
      <c r="U32" t="s">
        <v>9</v>
      </c>
      <c r="V32" t="s">
        <v>1</v>
      </c>
      <c r="W32">
        <v>0.5</v>
      </c>
      <c r="AF32">
        <v>0.5</v>
      </c>
      <c r="AG32">
        <v>0.25</v>
      </c>
      <c r="AI32">
        <f t="shared" si="0"/>
        <v>0.75</v>
      </c>
      <c r="AJ32">
        <f t="shared" si="1"/>
        <v>0.5</v>
      </c>
      <c r="AL32" t="s">
        <v>9</v>
      </c>
      <c r="AM32" t="s">
        <v>1</v>
      </c>
      <c r="AN32">
        <v>6</v>
      </c>
      <c r="AP32">
        <v>6</v>
      </c>
      <c r="AQ32">
        <v>6.5</v>
      </c>
      <c r="AS32">
        <f t="shared" si="6"/>
        <v>6</v>
      </c>
      <c r="AT32">
        <f t="shared" si="7"/>
        <v>6.375</v>
      </c>
      <c r="AV32">
        <v>0.75</v>
      </c>
      <c r="AW32">
        <v>6</v>
      </c>
      <c r="AX32" t="s">
        <v>9</v>
      </c>
    </row>
    <row r="33" spans="1:50">
      <c r="A33" s="4">
        <v>1</v>
      </c>
      <c r="B33" s="4">
        <v>1</v>
      </c>
      <c r="C33" s="4">
        <v>1</v>
      </c>
      <c r="D33" s="4">
        <v>1</v>
      </c>
      <c r="E33" s="4">
        <f t="shared" si="2"/>
        <v>1</v>
      </c>
      <c r="F33" s="4">
        <v>0</v>
      </c>
      <c r="G33" s="4">
        <v>0</v>
      </c>
      <c r="H33" s="4">
        <v>1</v>
      </c>
      <c r="I33" s="4">
        <v>0</v>
      </c>
      <c r="J33" s="4">
        <f t="shared" si="3"/>
        <v>0.25</v>
      </c>
      <c r="K33" s="5">
        <v>1</v>
      </c>
      <c r="L33" s="5">
        <v>1</v>
      </c>
      <c r="M33" s="5">
        <v>1</v>
      </c>
      <c r="N33" s="5">
        <v>1</v>
      </c>
      <c r="O33" s="5">
        <f t="shared" si="4"/>
        <v>1</v>
      </c>
      <c r="P33" s="5">
        <v>1</v>
      </c>
      <c r="Q33" s="5">
        <v>0</v>
      </c>
      <c r="R33" s="5">
        <v>1</v>
      </c>
      <c r="S33" s="5">
        <v>1</v>
      </c>
      <c r="T33" s="5">
        <f t="shared" si="5"/>
        <v>0.75</v>
      </c>
      <c r="U33" t="s">
        <v>9</v>
      </c>
      <c r="V33" t="s">
        <v>1</v>
      </c>
      <c r="W33">
        <v>1</v>
      </c>
      <c r="AF33">
        <v>1</v>
      </c>
      <c r="AG33">
        <v>0.25</v>
      </c>
      <c r="AI33">
        <f t="shared" si="0"/>
        <v>1</v>
      </c>
      <c r="AJ33">
        <f t="shared" si="1"/>
        <v>0.5</v>
      </c>
      <c r="AL33" t="s">
        <v>9</v>
      </c>
      <c r="AM33" t="s">
        <v>1</v>
      </c>
      <c r="AN33">
        <v>6.5</v>
      </c>
      <c r="AP33">
        <v>6.5</v>
      </c>
      <c r="AQ33">
        <v>6.75</v>
      </c>
      <c r="AS33">
        <f t="shared" si="6"/>
        <v>6.5</v>
      </c>
      <c r="AT33">
        <f t="shared" si="7"/>
        <v>6.125</v>
      </c>
      <c r="AV33">
        <v>1</v>
      </c>
      <c r="AW33">
        <v>6.5</v>
      </c>
      <c r="AX33" t="s">
        <v>9</v>
      </c>
    </row>
    <row r="34" spans="1:50">
      <c r="A34" s="4">
        <v>1</v>
      </c>
      <c r="B34" s="4">
        <v>0</v>
      </c>
      <c r="C34" s="4">
        <v>0</v>
      </c>
      <c r="D34" s="4">
        <v>0</v>
      </c>
      <c r="E34" s="4">
        <f t="shared" si="2"/>
        <v>0.25</v>
      </c>
      <c r="F34" s="4">
        <v>0</v>
      </c>
      <c r="G34" s="4">
        <v>0</v>
      </c>
      <c r="H34" s="4">
        <v>1</v>
      </c>
      <c r="I34" s="4">
        <v>1</v>
      </c>
      <c r="J34" s="4">
        <f t="shared" si="3"/>
        <v>0.5</v>
      </c>
      <c r="K34" s="5">
        <v>1</v>
      </c>
      <c r="L34" s="5">
        <v>1</v>
      </c>
      <c r="M34" s="5">
        <v>1</v>
      </c>
      <c r="N34" s="5">
        <v>1</v>
      </c>
      <c r="O34" s="5">
        <f t="shared" si="4"/>
        <v>1</v>
      </c>
      <c r="P34" s="5">
        <v>1</v>
      </c>
      <c r="Q34" s="5">
        <v>0</v>
      </c>
      <c r="R34" s="5">
        <v>1</v>
      </c>
      <c r="S34" s="5">
        <v>1</v>
      </c>
      <c r="T34" s="5">
        <f t="shared" si="5"/>
        <v>0.75</v>
      </c>
      <c r="U34" t="s">
        <v>9</v>
      </c>
      <c r="V34" t="s">
        <v>1</v>
      </c>
      <c r="W34">
        <v>0.25</v>
      </c>
      <c r="AF34">
        <v>0.25</v>
      </c>
      <c r="AG34">
        <v>0.5</v>
      </c>
      <c r="AI34">
        <f t="shared" ref="AI34:AI65" si="8">(AF34+AF109)/2</f>
        <v>0.625</v>
      </c>
      <c r="AJ34">
        <f t="shared" ref="AJ34:AJ65" si="9">(AG34+AG109)/2</f>
        <v>0.625</v>
      </c>
      <c r="AL34" t="s">
        <v>9</v>
      </c>
      <c r="AM34" t="s">
        <v>1</v>
      </c>
      <c r="AN34">
        <v>4.5</v>
      </c>
      <c r="AP34">
        <v>4.5</v>
      </c>
      <c r="AQ34">
        <v>3</v>
      </c>
      <c r="AS34">
        <f t="shared" si="6"/>
        <v>4.375</v>
      </c>
      <c r="AT34">
        <f t="shared" si="7"/>
        <v>3.625</v>
      </c>
      <c r="AV34">
        <v>0.625</v>
      </c>
      <c r="AW34">
        <v>4.375</v>
      </c>
      <c r="AX34" t="s">
        <v>9</v>
      </c>
    </row>
    <row r="35" spans="1:50">
      <c r="A35" s="4">
        <v>1</v>
      </c>
      <c r="B35" s="4">
        <v>1</v>
      </c>
      <c r="C35" s="4">
        <v>1</v>
      </c>
      <c r="D35" s="4">
        <v>1</v>
      </c>
      <c r="E35" s="4">
        <f t="shared" si="2"/>
        <v>1</v>
      </c>
      <c r="F35" s="4">
        <v>0</v>
      </c>
      <c r="G35" s="4">
        <v>0</v>
      </c>
      <c r="H35" s="4">
        <v>1</v>
      </c>
      <c r="I35" s="4">
        <v>1</v>
      </c>
      <c r="J35" s="4">
        <f t="shared" si="3"/>
        <v>0.5</v>
      </c>
      <c r="K35" s="5">
        <v>1</v>
      </c>
      <c r="L35" s="5">
        <v>0</v>
      </c>
      <c r="M35" s="5">
        <v>1</v>
      </c>
      <c r="N35" s="5">
        <v>1</v>
      </c>
      <c r="O35" s="5">
        <f t="shared" si="4"/>
        <v>0.75</v>
      </c>
      <c r="P35" s="5">
        <v>1</v>
      </c>
      <c r="Q35" s="5">
        <v>0</v>
      </c>
      <c r="R35" s="5">
        <v>1</v>
      </c>
      <c r="S35" s="5">
        <v>1</v>
      </c>
      <c r="T35" s="5">
        <f t="shared" si="5"/>
        <v>0.75</v>
      </c>
      <c r="U35" t="s">
        <v>9</v>
      </c>
      <c r="V35" t="s">
        <v>1</v>
      </c>
      <c r="W35">
        <v>1</v>
      </c>
      <c r="AF35">
        <v>1</v>
      </c>
      <c r="AG35">
        <v>0.5</v>
      </c>
      <c r="AI35">
        <f t="shared" si="8"/>
        <v>0.875</v>
      </c>
      <c r="AJ35">
        <f t="shared" si="9"/>
        <v>0.625</v>
      </c>
      <c r="AL35" t="s">
        <v>9</v>
      </c>
      <c r="AM35" t="s">
        <v>1</v>
      </c>
      <c r="AN35">
        <v>5.5</v>
      </c>
      <c r="AP35">
        <v>5.5</v>
      </c>
      <c r="AQ35">
        <v>4.75</v>
      </c>
      <c r="AS35">
        <f t="shared" si="6"/>
        <v>5.25</v>
      </c>
      <c r="AT35">
        <f t="shared" si="7"/>
        <v>5</v>
      </c>
      <c r="AV35">
        <v>0.875</v>
      </c>
      <c r="AW35">
        <v>5.25</v>
      </c>
      <c r="AX35" t="s">
        <v>9</v>
      </c>
    </row>
    <row r="36" spans="1:50">
      <c r="A36" s="4">
        <v>1</v>
      </c>
      <c r="B36" s="4">
        <v>1</v>
      </c>
      <c r="C36" s="4">
        <v>1</v>
      </c>
      <c r="D36" s="4">
        <v>1</v>
      </c>
      <c r="E36" s="4">
        <f t="shared" si="2"/>
        <v>1</v>
      </c>
      <c r="F36" s="4">
        <v>0</v>
      </c>
      <c r="G36" s="4">
        <v>0</v>
      </c>
      <c r="H36" s="4">
        <v>1</v>
      </c>
      <c r="I36" s="4">
        <v>1</v>
      </c>
      <c r="J36" s="4">
        <f t="shared" si="3"/>
        <v>0.5</v>
      </c>
      <c r="K36" s="5">
        <v>1</v>
      </c>
      <c r="L36" s="5">
        <v>1</v>
      </c>
      <c r="M36" s="5">
        <v>1</v>
      </c>
      <c r="N36" s="5">
        <v>1</v>
      </c>
      <c r="O36" s="5">
        <f t="shared" si="4"/>
        <v>1</v>
      </c>
      <c r="P36" s="5">
        <v>1</v>
      </c>
      <c r="Q36" s="5">
        <v>1</v>
      </c>
      <c r="R36" s="5">
        <v>1</v>
      </c>
      <c r="S36" s="5">
        <v>1</v>
      </c>
      <c r="T36" s="5">
        <f t="shared" si="5"/>
        <v>1</v>
      </c>
      <c r="U36" t="s">
        <v>9</v>
      </c>
      <c r="V36" t="s">
        <v>1</v>
      </c>
      <c r="W36">
        <v>1</v>
      </c>
      <c r="AF36">
        <v>1</v>
      </c>
      <c r="AG36">
        <v>0.5</v>
      </c>
      <c r="AI36">
        <f t="shared" si="8"/>
        <v>1</v>
      </c>
      <c r="AJ36">
        <f t="shared" si="9"/>
        <v>0.75</v>
      </c>
      <c r="AL36" t="s">
        <v>9</v>
      </c>
      <c r="AM36" t="s">
        <v>1</v>
      </c>
      <c r="AN36">
        <v>4.25</v>
      </c>
      <c r="AP36">
        <v>4.25</v>
      </c>
      <c r="AQ36">
        <v>4</v>
      </c>
      <c r="AS36">
        <f t="shared" si="6"/>
        <v>4.125</v>
      </c>
      <c r="AT36">
        <f t="shared" si="7"/>
        <v>4.375</v>
      </c>
      <c r="AV36">
        <v>1</v>
      </c>
      <c r="AW36">
        <v>4.125</v>
      </c>
      <c r="AX36" t="s">
        <v>9</v>
      </c>
    </row>
    <row r="37" spans="1:50">
      <c r="A37" s="4">
        <v>1</v>
      </c>
      <c r="B37" s="4">
        <v>1</v>
      </c>
      <c r="C37" s="4">
        <v>1</v>
      </c>
      <c r="D37" s="4">
        <v>1</v>
      </c>
      <c r="E37" s="4">
        <f t="shared" si="2"/>
        <v>1</v>
      </c>
      <c r="F37" s="4">
        <v>1</v>
      </c>
      <c r="G37" s="4">
        <v>1</v>
      </c>
      <c r="H37" s="4">
        <v>1</v>
      </c>
      <c r="I37" s="4">
        <v>1</v>
      </c>
      <c r="J37" s="4">
        <f t="shared" si="3"/>
        <v>1</v>
      </c>
      <c r="K37" s="5">
        <v>1</v>
      </c>
      <c r="L37" s="5">
        <v>1</v>
      </c>
      <c r="M37" s="5">
        <v>1</v>
      </c>
      <c r="N37" s="5">
        <v>1</v>
      </c>
      <c r="O37" s="5">
        <f t="shared" si="4"/>
        <v>1</v>
      </c>
      <c r="P37" s="5">
        <v>1</v>
      </c>
      <c r="Q37" s="5">
        <v>1</v>
      </c>
      <c r="R37" s="5">
        <v>1</v>
      </c>
      <c r="S37" s="5">
        <v>1</v>
      </c>
      <c r="T37" s="5">
        <f t="shared" si="5"/>
        <v>1</v>
      </c>
      <c r="U37" t="s">
        <v>9</v>
      </c>
      <c r="V37" t="s">
        <v>1</v>
      </c>
      <c r="W37">
        <v>1</v>
      </c>
      <c r="AF37">
        <v>1</v>
      </c>
      <c r="AG37">
        <v>1</v>
      </c>
      <c r="AI37">
        <f t="shared" si="8"/>
        <v>1</v>
      </c>
      <c r="AJ37">
        <f t="shared" si="9"/>
        <v>1</v>
      </c>
      <c r="AL37" t="s">
        <v>9</v>
      </c>
      <c r="AM37" t="s">
        <v>1</v>
      </c>
      <c r="AN37">
        <v>5.5</v>
      </c>
      <c r="AP37">
        <v>5.5</v>
      </c>
      <c r="AQ37">
        <v>4</v>
      </c>
      <c r="AS37">
        <f t="shared" si="6"/>
        <v>5.5</v>
      </c>
      <c r="AT37">
        <f t="shared" si="7"/>
        <v>4.875</v>
      </c>
      <c r="AV37">
        <v>1</v>
      </c>
      <c r="AW37">
        <v>5.5</v>
      </c>
      <c r="AX37" t="s">
        <v>9</v>
      </c>
    </row>
    <row r="38" spans="1:50">
      <c r="A38" s="4">
        <v>1</v>
      </c>
      <c r="B38" s="4">
        <v>0</v>
      </c>
      <c r="C38" s="4">
        <v>0</v>
      </c>
      <c r="D38" s="4">
        <v>1</v>
      </c>
      <c r="E38" s="4">
        <f t="shared" si="2"/>
        <v>0.5</v>
      </c>
      <c r="F38" s="4">
        <v>0</v>
      </c>
      <c r="G38" s="4">
        <v>0</v>
      </c>
      <c r="H38" s="4">
        <v>1</v>
      </c>
      <c r="I38" s="4">
        <v>0</v>
      </c>
      <c r="J38" s="4">
        <f t="shared" si="3"/>
        <v>0.25</v>
      </c>
      <c r="K38" s="5">
        <v>1</v>
      </c>
      <c r="L38" s="5">
        <v>0</v>
      </c>
      <c r="M38" s="5">
        <v>1</v>
      </c>
      <c r="N38" s="5">
        <v>1</v>
      </c>
      <c r="O38" s="5">
        <f t="shared" si="4"/>
        <v>0.75</v>
      </c>
      <c r="P38" s="5">
        <v>1</v>
      </c>
      <c r="Q38" s="5">
        <v>1</v>
      </c>
      <c r="R38" s="5">
        <v>1</v>
      </c>
      <c r="S38" s="5">
        <v>1</v>
      </c>
      <c r="T38" s="5">
        <f t="shared" si="5"/>
        <v>1</v>
      </c>
      <c r="U38" t="s">
        <v>9</v>
      </c>
      <c r="V38" t="s">
        <v>1</v>
      </c>
      <c r="W38">
        <v>0.5</v>
      </c>
      <c r="AF38">
        <v>0.5</v>
      </c>
      <c r="AG38">
        <v>0.25</v>
      </c>
      <c r="AI38">
        <f t="shared" si="8"/>
        <v>0.625</v>
      </c>
      <c r="AJ38">
        <f t="shared" si="9"/>
        <v>0.625</v>
      </c>
      <c r="AL38" t="s">
        <v>9</v>
      </c>
      <c r="AM38" t="s">
        <v>1</v>
      </c>
      <c r="AN38">
        <v>2.25</v>
      </c>
      <c r="AP38">
        <v>2.25</v>
      </c>
      <c r="AQ38">
        <v>4.25</v>
      </c>
      <c r="AS38">
        <f t="shared" si="6"/>
        <v>3</v>
      </c>
      <c r="AT38">
        <f t="shared" si="7"/>
        <v>4.5</v>
      </c>
      <c r="AV38">
        <v>0.625</v>
      </c>
      <c r="AW38">
        <v>3</v>
      </c>
      <c r="AX38" t="s">
        <v>9</v>
      </c>
    </row>
    <row r="39" spans="1:50">
      <c r="A39" s="4">
        <v>1</v>
      </c>
      <c r="B39" s="4">
        <v>1</v>
      </c>
      <c r="C39" s="4">
        <v>0</v>
      </c>
      <c r="D39" s="4">
        <v>1</v>
      </c>
      <c r="E39" s="4">
        <f t="shared" si="2"/>
        <v>0.75</v>
      </c>
      <c r="F39" s="4">
        <v>1</v>
      </c>
      <c r="G39" s="4">
        <v>0</v>
      </c>
      <c r="H39" s="4">
        <v>1</v>
      </c>
      <c r="I39" s="4">
        <v>1</v>
      </c>
      <c r="J39" s="4">
        <f t="shared" si="3"/>
        <v>0.75</v>
      </c>
      <c r="K39" s="5">
        <v>1</v>
      </c>
      <c r="L39" s="5">
        <v>1</v>
      </c>
      <c r="M39" s="5">
        <v>1</v>
      </c>
      <c r="N39" s="5">
        <v>1</v>
      </c>
      <c r="O39" s="5">
        <f t="shared" si="4"/>
        <v>1</v>
      </c>
      <c r="P39" s="5">
        <v>1</v>
      </c>
      <c r="Q39" s="5">
        <v>1</v>
      </c>
      <c r="R39" s="5">
        <v>1</v>
      </c>
      <c r="S39" s="5">
        <v>1</v>
      </c>
      <c r="T39" s="5">
        <f t="shared" si="5"/>
        <v>1</v>
      </c>
      <c r="U39" t="s">
        <v>9</v>
      </c>
      <c r="V39" t="s">
        <v>1</v>
      </c>
      <c r="W39">
        <v>0.75</v>
      </c>
      <c r="AF39">
        <v>0.75</v>
      </c>
      <c r="AG39">
        <v>0.75</v>
      </c>
      <c r="AI39">
        <f t="shared" si="8"/>
        <v>0.875</v>
      </c>
      <c r="AJ39">
        <f t="shared" si="9"/>
        <v>0.875</v>
      </c>
      <c r="AL39" t="s">
        <v>9</v>
      </c>
      <c r="AM39" t="s">
        <v>1</v>
      </c>
      <c r="AN39">
        <v>6.75</v>
      </c>
      <c r="AP39">
        <v>6.75</v>
      </c>
      <c r="AQ39">
        <v>6.75</v>
      </c>
      <c r="AS39">
        <f t="shared" si="6"/>
        <v>6.75</v>
      </c>
      <c r="AT39">
        <f t="shared" si="7"/>
        <v>6.75</v>
      </c>
      <c r="AV39">
        <v>0.875</v>
      </c>
      <c r="AW39">
        <v>6.75</v>
      </c>
      <c r="AX39" t="s">
        <v>9</v>
      </c>
    </row>
    <row r="40" spans="1:50">
      <c r="A40" s="4">
        <v>1</v>
      </c>
      <c r="B40" s="4">
        <v>1</v>
      </c>
      <c r="C40" s="4">
        <v>1</v>
      </c>
      <c r="D40" s="4">
        <v>1</v>
      </c>
      <c r="E40" s="4">
        <f t="shared" si="2"/>
        <v>1</v>
      </c>
      <c r="F40" s="4">
        <v>1</v>
      </c>
      <c r="G40" s="4">
        <v>1</v>
      </c>
      <c r="H40" s="4">
        <v>1</v>
      </c>
      <c r="I40" s="4">
        <v>1</v>
      </c>
      <c r="J40" s="4">
        <f t="shared" si="3"/>
        <v>1</v>
      </c>
      <c r="K40" s="5">
        <v>1</v>
      </c>
      <c r="L40" s="5">
        <v>0</v>
      </c>
      <c r="M40" s="5">
        <v>1</v>
      </c>
      <c r="N40" s="5">
        <v>1</v>
      </c>
      <c r="O40" s="5">
        <f t="shared" si="4"/>
        <v>0.75</v>
      </c>
      <c r="P40" s="5">
        <v>1</v>
      </c>
      <c r="Q40" s="5">
        <v>1</v>
      </c>
      <c r="R40" s="5">
        <v>1</v>
      </c>
      <c r="S40" s="5">
        <v>1</v>
      </c>
      <c r="T40" s="5">
        <f t="shared" si="5"/>
        <v>1</v>
      </c>
      <c r="U40" t="s">
        <v>9</v>
      </c>
      <c r="V40" t="s">
        <v>1</v>
      </c>
      <c r="W40">
        <v>1</v>
      </c>
      <c r="AF40">
        <v>1</v>
      </c>
      <c r="AG40">
        <v>1</v>
      </c>
      <c r="AI40">
        <f t="shared" si="8"/>
        <v>0.875</v>
      </c>
      <c r="AJ40">
        <f t="shared" si="9"/>
        <v>1</v>
      </c>
      <c r="AL40" t="s">
        <v>9</v>
      </c>
      <c r="AM40" t="s">
        <v>1</v>
      </c>
      <c r="AN40">
        <v>7</v>
      </c>
      <c r="AP40">
        <v>7</v>
      </c>
      <c r="AQ40">
        <v>6</v>
      </c>
      <c r="AS40">
        <f t="shared" si="6"/>
        <v>6</v>
      </c>
      <c r="AT40">
        <f t="shared" si="7"/>
        <v>5.75</v>
      </c>
      <c r="AV40">
        <v>0.875</v>
      </c>
      <c r="AW40">
        <v>6</v>
      </c>
      <c r="AX40" t="s">
        <v>9</v>
      </c>
    </row>
    <row r="41" spans="1:50">
      <c r="A41" s="4">
        <v>1</v>
      </c>
      <c r="B41" s="4">
        <v>1</v>
      </c>
      <c r="C41" s="4">
        <v>1</v>
      </c>
      <c r="D41" s="4">
        <v>1</v>
      </c>
      <c r="E41" s="4">
        <f t="shared" si="2"/>
        <v>1</v>
      </c>
      <c r="F41" s="4">
        <v>1</v>
      </c>
      <c r="G41" s="4">
        <v>1</v>
      </c>
      <c r="H41" s="4">
        <v>1</v>
      </c>
      <c r="I41" s="4">
        <v>1</v>
      </c>
      <c r="J41" s="4">
        <f t="shared" si="3"/>
        <v>1</v>
      </c>
      <c r="K41" s="5">
        <v>1</v>
      </c>
      <c r="L41" s="5">
        <v>0</v>
      </c>
      <c r="M41" s="5">
        <v>1</v>
      </c>
      <c r="N41" s="5">
        <v>1</v>
      </c>
      <c r="O41" s="5">
        <f t="shared" si="4"/>
        <v>0.75</v>
      </c>
      <c r="P41" s="5">
        <v>1</v>
      </c>
      <c r="Q41" s="5">
        <v>1</v>
      </c>
      <c r="R41" s="5">
        <v>1</v>
      </c>
      <c r="S41" s="5">
        <v>1</v>
      </c>
      <c r="T41" s="5">
        <f t="shared" si="5"/>
        <v>1</v>
      </c>
      <c r="U41" t="s">
        <v>9</v>
      </c>
      <c r="V41" t="s">
        <v>1</v>
      </c>
      <c r="W41">
        <v>1</v>
      </c>
      <c r="AF41">
        <v>1</v>
      </c>
      <c r="AG41">
        <v>1</v>
      </c>
      <c r="AI41">
        <f t="shared" si="8"/>
        <v>0.875</v>
      </c>
      <c r="AJ41">
        <f t="shared" si="9"/>
        <v>1</v>
      </c>
      <c r="AL41" t="s">
        <v>9</v>
      </c>
      <c r="AM41" t="s">
        <v>1</v>
      </c>
      <c r="AN41">
        <v>4</v>
      </c>
      <c r="AP41">
        <v>4</v>
      </c>
      <c r="AQ41">
        <v>6.5</v>
      </c>
      <c r="AS41">
        <f t="shared" si="6"/>
        <v>4.125</v>
      </c>
      <c r="AT41">
        <f t="shared" si="7"/>
        <v>5.25</v>
      </c>
      <c r="AV41">
        <v>0.875</v>
      </c>
      <c r="AW41">
        <v>4.125</v>
      </c>
      <c r="AX41" t="s">
        <v>9</v>
      </c>
    </row>
    <row r="42" spans="1:50">
      <c r="A42" s="4">
        <v>0</v>
      </c>
      <c r="B42" s="4">
        <v>0</v>
      </c>
      <c r="C42" s="4">
        <v>0</v>
      </c>
      <c r="D42" s="4">
        <v>0</v>
      </c>
      <c r="E42" s="4">
        <f t="shared" si="2"/>
        <v>0</v>
      </c>
      <c r="F42" s="4">
        <v>0</v>
      </c>
      <c r="G42" s="4">
        <v>0</v>
      </c>
      <c r="H42" s="4">
        <v>1</v>
      </c>
      <c r="I42" s="4">
        <v>0</v>
      </c>
      <c r="J42" s="4">
        <f t="shared" si="3"/>
        <v>0.25</v>
      </c>
      <c r="K42" s="5">
        <v>1</v>
      </c>
      <c r="L42" s="5">
        <v>1</v>
      </c>
      <c r="M42" s="5">
        <v>1</v>
      </c>
      <c r="N42" s="5">
        <v>1</v>
      </c>
      <c r="O42" s="5">
        <f t="shared" si="4"/>
        <v>1</v>
      </c>
      <c r="P42" s="5">
        <v>0</v>
      </c>
      <c r="Q42" s="5">
        <v>0</v>
      </c>
      <c r="R42" s="5">
        <v>0</v>
      </c>
      <c r="S42" s="5">
        <v>0</v>
      </c>
      <c r="T42" s="5">
        <f t="shared" si="5"/>
        <v>0</v>
      </c>
      <c r="U42" t="s">
        <v>9</v>
      </c>
      <c r="V42" t="s">
        <v>1</v>
      </c>
      <c r="W42">
        <v>0</v>
      </c>
      <c r="AF42">
        <v>0</v>
      </c>
      <c r="AG42">
        <v>0.25</v>
      </c>
      <c r="AI42">
        <f t="shared" si="8"/>
        <v>0.5</v>
      </c>
      <c r="AJ42">
        <f t="shared" si="9"/>
        <v>0.125</v>
      </c>
      <c r="AL42" t="s">
        <v>9</v>
      </c>
      <c r="AM42" t="s">
        <v>1</v>
      </c>
      <c r="AN42">
        <v>4</v>
      </c>
      <c r="AP42">
        <v>4</v>
      </c>
      <c r="AQ42">
        <v>5.25</v>
      </c>
      <c r="AS42">
        <f t="shared" si="6"/>
        <v>4.25</v>
      </c>
      <c r="AT42">
        <f t="shared" si="7"/>
        <v>4.75</v>
      </c>
      <c r="AV42">
        <v>0.5</v>
      </c>
      <c r="AW42">
        <v>4.25</v>
      </c>
      <c r="AX42" t="s">
        <v>9</v>
      </c>
    </row>
    <row r="43" spans="1:50">
      <c r="A43" s="4">
        <v>1</v>
      </c>
      <c r="B43" s="4">
        <v>1</v>
      </c>
      <c r="C43" s="4">
        <v>0</v>
      </c>
      <c r="D43" s="4">
        <v>1</v>
      </c>
      <c r="E43" s="4">
        <f t="shared" si="2"/>
        <v>0.75</v>
      </c>
      <c r="F43" s="4">
        <v>0</v>
      </c>
      <c r="G43" s="4">
        <v>1</v>
      </c>
      <c r="H43" s="4">
        <v>1</v>
      </c>
      <c r="I43" s="4">
        <v>1</v>
      </c>
      <c r="J43" s="4">
        <f t="shared" si="3"/>
        <v>0.75</v>
      </c>
      <c r="K43" s="5">
        <v>1</v>
      </c>
      <c r="L43" s="5">
        <v>0</v>
      </c>
      <c r="M43" s="5">
        <v>1</v>
      </c>
      <c r="N43" s="5">
        <v>1</v>
      </c>
      <c r="O43" s="5">
        <f t="shared" si="4"/>
        <v>0.75</v>
      </c>
      <c r="P43" s="5">
        <v>1</v>
      </c>
      <c r="Q43" s="5">
        <v>1</v>
      </c>
      <c r="R43" s="5">
        <v>1</v>
      </c>
      <c r="S43" s="5">
        <v>1</v>
      </c>
      <c r="T43" s="5">
        <f t="shared" si="5"/>
        <v>1</v>
      </c>
      <c r="U43" t="s">
        <v>9</v>
      </c>
      <c r="V43" t="s">
        <v>1</v>
      </c>
      <c r="W43">
        <v>0.75</v>
      </c>
      <c r="AF43">
        <v>0.75</v>
      </c>
      <c r="AG43">
        <v>0.75</v>
      </c>
      <c r="AI43">
        <f t="shared" si="8"/>
        <v>0.75</v>
      </c>
      <c r="AJ43">
        <f t="shared" si="9"/>
        <v>0.875</v>
      </c>
      <c r="AL43" t="s">
        <v>9</v>
      </c>
      <c r="AM43" t="s">
        <v>1</v>
      </c>
      <c r="AN43">
        <v>4.5</v>
      </c>
      <c r="AP43">
        <v>4.5</v>
      </c>
      <c r="AQ43">
        <v>4.75</v>
      </c>
      <c r="AS43">
        <f t="shared" si="6"/>
        <v>5</v>
      </c>
      <c r="AT43">
        <f t="shared" si="7"/>
        <v>4.875</v>
      </c>
      <c r="AV43">
        <v>0.75</v>
      </c>
      <c r="AW43">
        <v>5</v>
      </c>
      <c r="AX43" t="s">
        <v>9</v>
      </c>
    </row>
    <row r="44" spans="1:50">
      <c r="A44" s="4">
        <v>0</v>
      </c>
      <c r="B44" s="4">
        <v>0</v>
      </c>
      <c r="C44" s="4">
        <v>0</v>
      </c>
      <c r="D44" s="4">
        <v>0</v>
      </c>
      <c r="E44" s="4">
        <f t="shared" si="2"/>
        <v>0</v>
      </c>
      <c r="F44" s="4">
        <v>0</v>
      </c>
      <c r="G44" s="4">
        <v>1</v>
      </c>
      <c r="H44" s="4">
        <v>1</v>
      </c>
      <c r="I44" s="4">
        <v>0</v>
      </c>
      <c r="J44" s="4">
        <f t="shared" si="3"/>
        <v>0.5</v>
      </c>
      <c r="K44" s="5">
        <v>1</v>
      </c>
      <c r="L44" s="5">
        <v>1</v>
      </c>
      <c r="M44" s="5">
        <v>1</v>
      </c>
      <c r="N44" s="5">
        <v>1</v>
      </c>
      <c r="O44" s="5">
        <f t="shared" si="4"/>
        <v>1</v>
      </c>
      <c r="P44" s="5">
        <v>1</v>
      </c>
      <c r="Q44" s="5">
        <v>1</v>
      </c>
      <c r="R44" s="5">
        <v>1</v>
      </c>
      <c r="S44" s="5">
        <v>1</v>
      </c>
      <c r="T44" s="5">
        <f t="shared" si="5"/>
        <v>1</v>
      </c>
      <c r="U44" t="s">
        <v>9</v>
      </c>
      <c r="V44" t="s">
        <v>1</v>
      </c>
      <c r="W44">
        <v>0</v>
      </c>
      <c r="AF44">
        <v>0</v>
      </c>
      <c r="AG44">
        <v>0.5</v>
      </c>
      <c r="AI44">
        <f t="shared" si="8"/>
        <v>0.5</v>
      </c>
      <c r="AJ44">
        <f t="shared" si="9"/>
        <v>0.75</v>
      </c>
      <c r="AL44" t="s">
        <v>9</v>
      </c>
      <c r="AM44" t="s">
        <v>1</v>
      </c>
      <c r="AN44">
        <v>4.25</v>
      </c>
      <c r="AP44">
        <v>4.25</v>
      </c>
      <c r="AQ44">
        <v>2.5</v>
      </c>
      <c r="AS44">
        <f t="shared" si="6"/>
        <v>5.125</v>
      </c>
      <c r="AT44">
        <f t="shared" si="7"/>
        <v>4.125</v>
      </c>
      <c r="AV44">
        <v>0.5</v>
      </c>
      <c r="AW44">
        <v>5.125</v>
      </c>
      <c r="AX44" t="s">
        <v>9</v>
      </c>
    </row>
    <row r="45" spans="1:50">
      <c r="A45" s="4">
        <v>1</v>
      </c>
      <c r="B45" s="4">
        <v>1</v>
      </c>
      <c r="C45" s="4">
        <v>0</v>
      </c>
      <c r="D45" s="4">
        <v>0</v>
      </c>
      <c r="E45" s="4">
        <f t="shared" si="2"/>
        <v>0.5</v>
      </c>
      <c r="F45" s="4">
        <v>1</v>
      </c>
      <c r="G45" s="4">
        <v>1</v>
      </c>
      <c r="H45" s="4">
        <v>1</v>
      </c>
      <c r="I45" s="4">
        <v>1</v>
      </c>
      <c r="J45" s="4">
        <f t="shared" si="3"/>
        <v>1</v>
      </c>
      <c r="K45" s="5">
        <v>1</v>
      </c>
      <c r="L45" s="5">
        <v>1</v>
      </c>
      <c r="M45" s="5">
        <v>1</v>
      </c>
      <c r="N45" s="5">
        <v>1</v>
      </c>
      <c r="O45" s="5">
        <f t="shared" si="4"/>
        <v>1</v>
      </c>
      <c r="P45" s="5">
        <v>1</v>
      </c>
      <c r="Q45" s="5">
        <v>1</v>
      </c>
      <c r="R45" s="5">
        <v>1</v>
      </c>
      <c r="S45" s="5">
        <v>1</v>
      </c>
      <c r="T45" s="5">
        <f t="shared" si="5"/>
        <v>1</v>
      </c>
      <c r="U45" t="s">
        <v>9</v>
      </c>
      <c r="V45" t="s">
        <v>1</v>
      </c>
      <c r="W45">
        <v>0.5</v>
      </c>
      <c r="AF45">
        <v>0.5</v>
      </c>
      <c r="AG45">
        <v>1</v>
      </c>
      <c r="AI45">
        <f t="shared" si="8"/>
        <v>0.75</v>
      </c>
      <c r="AJ45">
        <f t="shared" si="9"/>
        <v>1</v>
      </c>
      <c r="AL45" t="s">
        <v>9</v>
      </c>
      <c r="AM45" t="s">
        <v>1</v>
      </c>
      <c r="AN45">
        <v>4</v>
      </c>
      <c r="AP45">
        <v>4</v>
      </c>
      <c r="AQ45">
        <v>5.25</v>
      </c>
      <c r="AS45">
        <f t="shared" si="6"/>
        <v>4.625</v>
      </c>
      <c r="AT45">
        <f t="shared" si="7"/>
        <v>5.5</v>
      </c>
      <c r="AV45">
        <v>0.75</v>
      </c>
      <c r="AW45">
        <v>4.625</v>
      </c>
      <c r="AX45" t="s">
        <v>9</v>
      </c>
    </row>
    <row r="46" spans="1:50">
      <c r="A46" s="4">
        <v>1</v>
      </c>
      <c r="B46" s="4">
        <v>0</v>
      </c>
      <c r="C46" s="4">
        <v>0</v>
      </c>
      <c r="D46" s="4">
        <v>0</v>
      </c>
      <c r="E46" s="4">
        <f t="shared" si="2"/>
        <v>0.25</v>
      </c>
      <c r="F46" s="4">
        <v>0</v>
      </c>
      <c r="G46" s="4">
        <v>0</v>
      </c>
      <c r="H46" s="4">
        <v>1</v>
      </c>
      <c r="I46" s="4">
        <v>0</v>
      </c>
      <c r="J46" s="4">
        <f t="shared" si="3"/>
        <v>0.25</v>
      </c>
      <c r="K46" s="5">
        <v>1</v>
      </c>
      <c r="L46" s="5">
        <v>1</v>
      </c>
      <c r="M46" s="5">
        <v>1</v>
      </c>
      <c r="N46" s="5">
        <v>1</v>
      </c>
      <c r="O46" s="5">
        <f t="shared" si="4"/>
        <v>1</v>
      </c>
      <c r="P46" s="5">
        <v>1</v>
      </c>
      <c r="Q46" s="5">
        <v>1</v>
      </c>
      <c r="R46" s="5">
        <v>1</v>
      </c>
      <c r="S46" s="5">
        <v>1</v>
      </c>
      <c r="T46" s="5">
        <f t="shared" si="5"/>
        <v>1</v>
      </c>
      <c r="U46" t="s">
        <v>9</v>
      </c>
      <c r="V46" t="s">
        <v>1</v>
      </c>
      <c r="W46">
        <v>0.25</v>
      </c>
      <c r="AF46">
        <v>0.25</v>
      </c>
      <c r="AG46">
        <v>0.25</v>
      </c>
      <c r="AI46">
        <f t="shared" si="8"/>
        <v>0.625</v>
      </c>
      <c r="AJ46">
        <f t="shared" si="9"/>
        <v>0.625</v>
      </c>
      <c r="AL46" t="s">
        <v>9</v>
      </c>
      <c r="AM46" t="s">
        <v>1</v>
      </c>
      <c r="AN46">
        <v>5</v>
      </c>
      <c r="AP46">
        <v>5</v>
      </c>
      <c r="AQ46">
        <v>5.5</v>
      </c>
      <c r="AS46">
        <f t="shared" si="6"/>
        <v>4.75</v>
      </c>
      <c r="AT46">
        <f t="shared" si="7"/>
        <v>5.625</v>
      </c>
      <c r="AV46">
        <v>0.625</v>
      </c>
      <c r="AW46">
        <v>4.75</v>
      </c>
      <c r="AX46" t="s">
        <v>9</v>
      </c>
    </row>
    <row r="47" spans="1:50">
      <c r="A47" s="4">
        <v>1</v>
      </c>
      <c r="B47" s="4">
        <v>0</v>
      </c>
      <c r="C47" s="4">
        <v>0</v>
      </c>
      <c r="D47" s="4">
        <v>1</v>
      </c>
      <c r="E47" s="4">
        <f t="shared" si="2"/>
        <v>0.5</v>
      </c>
      <c r="F47" s="4">
        <v>0</v>
      </c>
      <c r="G47" s="4">
        <v>0</v>
      </c>
      <c r="H47" s="4">
        <v>1</v>
      </c>
      <c r="I47" s="4">
        <v>0</v>
      </c>
      <c r="J47" s="4">
        <f t="shared" si="3"/>
        <v>0.25</v>
      </c>
      <c r="K47" s="5">
        <v>1</v>
      </c>
      <c r="L47" s="5">
        <v>1</v>
      </c>
      <c r="M47" s="5">
        <v>1</v>
      </c>
      <c r="N47" s="5">
        <v>1</v>
      </c>
      <c r="O47" s="5">
        <f t="shared" si="4"/>
        <v>1</v>
      </c>
      <c r="P47" s="5">
        <v>1</v>
      </c>
      <c r="Q47" s="5">
        <v>0</v>
      </c>
      <c r="R47" s="5">
        <v>1</v>
      </c>
      <c r="S47" s="5">
        <v>1</v>
      </c>
      <c r="T47" s="5">
        <f t="shared" si="5"/>
        <v>0.75</v>
      </c>
      <c r="U47" t="s">
        <v>9</v>
      </c>
      <c r="V47" t="s">
        <v>1</v>
      </c>
      <c r="W47">
        <v>0.5</v>
      </c>
      <c r="AF47">
        <v>0.5</v>
      </c>
      <c r="AG47">
        <v>0.25</v>
      </c>
      <c r="AI47">
        <f t="shared" si="8"/>
        <v>0.75</v>
      </c>
      <c r="AJ47">
        <f t="shared" si="9"/>
        <v>0.5</v>
      </c>
      <c r="AL47" t="s">
        <v>9</v>
      </c>
      <c r="AM47" t="s">
        <v>1</v>
      </c>
      <c r="AN47">
        <v>5</v>
      </c>
      <c r="AP47">
        <v>5</v>
      </c>
      <c r="AQ47">
        <v>5</v>
      </c>
      <c r="AS47">
        <f t="shared" si="6"/>
        <v>5.75</v>
      </c>
      <c r="AT47">
        <f t="shared" si="7"/>
        <v>5.25</v>
      </c>
      <c r="AV47">
        <v>0.75</v>
      </c>
      <c r="AW47">
        <v>5.75</v>
      </c>
      <c r="AX47" t="s">
        <v>9</v>
      </c>
    </row>
    <row r="48" spans="1:50">
      <c r="A48" s="4">
        <v>0</v>
      </c>
      <c r="B48" s="4">
        <v>1</v>
      </c>
      <c r="C48" s="4">
        <v>1</v>
      </c>
      <c r="D48" s="4">
        <v>1</v>
      </c>
      <c r="E48" s="4">
        <f t="shared" si="2"/>
        <v>0.75</v>
      </c>
      <c r="F48" s="4">
        <v>0</v>
      </c>
      <c r="G48" s="4">
        <v>0</v>
      </c>
      <c r="H48" s="4">
        <v>1</v>
      </c>
      <c r="I48" s="4">
        <v>0</v>
      </c>
      <c r="J48" s="4">
        <f t="shared" si="3"/>
        <v>0.25</v>
      </c>
      <c r="K48" s="5">
        <v>1</v>
      </c>
      <c r="L48" s="5">
        <v>1</v>
      </c>
      <c r="M48" s="5">
        <v>1</v>
      </c>
      <c r="N48" s="5">
        <v>1</v>
      </c>
      <c r="O48" s="5">
        <f t="shared" si="4"/>
        <v>1</v>
      </c>
      <c r="P48" s="5">
        <v>1</v>
      </c>
      <c r="Q48" s="5">
        <v>1</v>
      </c>
      <c r="R48" s="5">
        <v>1</v>
      </c>
      <c r="S48" s="5">
        <v>1</v>
      </c>
      <c r="T48" s="5">
        <f t="shared" si="5"/>
        <v>1</v>
      </c>
      <c r="U48" t="s">
        <v>9</v>
      </c>
      <c r="V48" t="s">
        <v>1</v>
      </c>
      <c r="W48">
        <v>0.75</v>
      </c>
      <c r="AF48">
        <v>0.75</v>
      </c>
      <c r="AG48">
        <v>0.25</v>
      </c>
      <c r="AI48">
        <f t="shared" si="8"/>
        <v>0.875</v>
      </c>
      <c r="AJ48">
        <f t="shared" si="9"/>
        <v>0.625</v>
      </c>
      <c r="AL48" t="s">
        <v>9</v>
      </c>
      <c r="AM48" t="s">
        <v>1</v>
      </c>
      <c r="AN48">
        <v>4</v>
      </c>
      <c r="AP48">
        <v>4</v>
      </c>
      <c r="AQ48">
        <v>2.25</v>
      </c>
      <c r="AS48">
        <f t="shared" si="6"/>
        <v>5</v>
      </c>
      <c r="AT48">
        <f t="shared" si="7"/>
        <v>3.875</v>
      </c>
      <c r="AV48">
        <v>0.875</v>
      </c>
      <c r="AW48">
        <v>5</v>
      </c>
      <c r="AX48" t="s">
        <v>9</v>
      </c>
    </row>
    <row r="49" spans="1:50">
      <c r="A49" s="4">
        <v>1</v>
      </c>
      <c r="B49" s="4">
        <v>0</v>
      </c>
      <c r="C49" s="4">
        <v>0</v>
      </c>
      <c r="D49" s="4">
        <v>1</v>
      </c>
      <c r="E49" s="4">
        <f t="shared" si="2"/>
        <v>0.5</v>
      </c>
      <c r="F49" s="4">
        <v>0</v>
      </c>
      <c r="G49" s="4">
        <v>0</v>
      </c>
      <c r="H49" s="4">
        <v>1</v>
      </c>
      <c r="I49" s="4">
        <v>0</v>
      </c>
      <c r="J49" s="4">
        <f t="shared" si="3"/>
        <v>0.25</v>
      </c>
      <c r="K49" s="5">
        <v>1</v>
      </c>
      <c r="L49" s="5">
        <v>1</v>
      </c>
      <c r="M49" s="5">
        <v>1</v>
      </c>
      <c r="N49" s="5">
        <v>1</v>
      </c>
      <c r="O49" s="5">
        <f t="shared" si="4"/>
        <v>1</v>
      </c>
      <c r="P49" s="5">
        <v>1</v>
      </c>
      <c r="Q49" s="5">
        <v>1</v>
      </c>
      <c r="R49" s="5">
        <v>1</v>
      </c>
      <c r="S49" s="5">
        <v>1</v>
      </c>
      <c r="T49" s="5">
        <f t="shared" si="5"/>
        <v>1</v>
      </c>
      <c r="U49" t="s">
        <v>9</v>
      </c>
      <c r="V49" t="s">
        <v>1</v>
      </c>
      <c r="W49">
        <v>0.5</v>
      </c>
      <c r="AF49">
        <v>0.5</v>
      </c>
      <c r="AG49">
        <v>0.25</v>
      </c>
      <c r="AI49">
        <f t="shared" si="8"/>
        <v>0.75</v>
      </c>
      <c r="AJ49">
        <f t="shared" si="9"/>
        <v>0.625</v>
      </c>
      <c r="AL49" t="s">
        <v>9</v>
      </c>
      <c r="AM49" t="s">
        <v>1</v>
      </c>
      <c r="AN49">
        <v>5.75</v>
      </c>
      <c r="AP49">
        <v>5.75</v>
      </c>
      <c r="AQ49">
        <v>6.5</v>
      </c>
      <c r="AS49">
        <f t="shared" si="6"/>
        <v>5.875</v>
      </c>
      <c r="AT49">
        <f t="shared" si="7"/>
        <v>5.75</v>
      </c>
      <c r="AV49">
        <v>0.75</v>
      </c>
      <c r="AW49">
        <v>5.875</v>
      </c>
      <c r="AX49" t="s">
        <v>9</v>
      </c>
    </row>
    <row r="50" spans="1:50">
      <c r="A50" s="4">
        <v>0</v>
      </c>
      <c r="B50" s="4">
        <v>1</v>
      </c>
      <c r="C50" s="4">
        <v>1</v>
      </c>
      <c r="D50" s="4">
        <v>1</v>
      </c>
      <c r="E50" s="4">
        <f t="shared" si="2"/>
        <v>0.75</v>
      </c>
      <c r="F50" s="4">
        <v>0</v>
      </c>
      <c r="G50" s="4">
        <v>0</v>
      </c>
      <c r="H50" s="4">
        <v>1</v>
      </c>
      <c r="I50" s="4">
        <v>0</v>
      </c>
      <c r="J50" s="4">
        <f t="shared" si="3"/>
        <v>0.25</v>
      </c>
      <c r="K50" s="5">
        <v>1</v>
      </c>
      <c r="L50" s="5">
        <v>1</v>
      </c>
      <c r="M50" s="5">
        <v>1</v>
      </c>
      <c r="N50" s="5">
        <v>1</v>
      </c>
      <c r="O50" s="5">
        <f t="shared" si="4"/>
        <v>1</v>
      </c>
      <c r="P50" s="5">
        <v>1</v>
      </c>
      <c r="Q50" s="5">
        <v>0</v>
      </c>
      <c r="R50" s="5">
        <v>1</v>
      </c>
      <c r="S50" s="5">
        <v>1</v>
      </c>
      <c r="T50" s="5">
        <f t="shared" si="5"/>
        <v>0.75</v>
      </c>
      <c r="U50" t="s">
        <v>9</v>
      </c>
      <c r="V50" t="s">
        <v>1</v>
      </c>
      <c r="W50">
        <v>0.75</v>
      </c>
      <c r="AE50" t="s">
        <v>19</v>
      </c>
      <c r="AF50">
        <v>0.75</v>
      </c>
      <c r="AG50">
        <v>0.25</v>
      </c>
      <c r="AI50">
        <f t="shared" si="8"/>
        <v>0.875</v>
      </c>
      <c r="AJ50">
        <f t="shared" si="9"/>
        <v>0.5</v>
      </c>
      <c r="AL50" t="s">
        <v>9</v>
      </c>
      <c r="AM50" t="s">
        <v>1</v>
      </c>
      <c r="AN50">
        <v>5</v>
      </c>
      <c r="AP50">
        <v>5</v>
      </c>
      <c r="AQ50">
        <v>4.5</v>
      </c>
      <c r="AS50">
        <f t="shared" si="6"/>
        <v>5.25</v>
      </c>
      <c r="AT50">
        <f t="shared" si="7"/>
        <v>5.375</v>
      </c>
      <c r="AV50">
        <v>0.875</v>
      </c>
      <c r="AW50">
        <v>5.25</v>
      </c>
      <c r="AX50" t="s">
        <v>9</v>
      </c>
    </row>
    <row r="51" spans="1:50">
      <c r="A51" s="4">
        <v>1</v>
      </c>
      <c r="B51" s="4">
        <v>1</v>
      </c>
      <c r="C51" s="4">
        <v>1</v>
      </c>
      <c r="D51" s="4">
        <v>1</v>
      </c>
      <c r="E51" s="4">
        <f t="shared" si="2"/>
        <v>1</v>
      </c>
      <c r="F51" s="4">
        <v>0</v>
      </c>
      <c r="G51" s="4">
        <v>0</v>
      </c>
      <c r="H51" s="4">
        <v>1</v>
      </c>
      <c r="I51" s="4">
        <v>0</v>
      </c>
      <c r="J51" s="4">
        <f t="shared" si="3"/>
        <v>0.25</v>
      </c>
      <c r="K51" s="5">
        <v>1</v>
      </c>
      <c r="L51" s="5">
        <v>1</v>
      </c>
      <c r="M51" s="5">
        <v>1</v>
      </c>
      <c r="N51" s="5">
        <v>1</v>
      </c>
      <c r="O51" s="5">
        <f t="shared" si="4"/>
        <v>1</v>
      </c>
      <c r="P51" s="5">
        <v>1</v>
      </c>
      <c r="Q51" s="5">
        <v>1</v>
      </c>
      <c r="R51" s="5">
        <v>1</v>
      </c>
      <c r="S51" s="5">
        <v>1</v>
      </c>
      <c r="T51" s="5">
        <f t="shared" si="5"/>
        <v>1</v>
      </c>
      <c r="U51" t="s">
        <v>9</v>
      </c>
      <c r="V51" t="s">
        <v>1</v>
      </c>
      <c r="W51">
        <v>1</v>
      </c>
      <c r="AF51">
        <v>1</v>
      </c>
      <c r="AG51">
        <v>0.25</v>
      </c>
      <c r="AI51">
        <f t="shared" si="8"/>
        <v>1</v>
      </c>
      <c r="AJ51">
        <f t="shared" si="9"/>
        <v>0.625</v>
      </c>
      <c r="AL51" t="s">
        <v>9</v>
      </c>
      <c r="AM51" t="s">
        <v>1</v>
      </c>
      <c r="AN51">
        <v>5</v>
      </c>
      <c r="AP51">
        <v>5</v>
      </c>
      <c r="AQ51">
        <v>5</v>
      </c>
      <c r="AS51">
        <f t="shared" si="6"/>
        <v>4.5</v>
      </c>
      <c r="AT51">
        <f t="shared" si="7"/>
        <v>4.5</v>
      </c>
      <c r="AV51">
        <v>1</v>
      </c>
      <c r="AW51">
        <v>4.5</v>
      </c>
      <c r="AX51" t="s">
        <v>9</v>
      </c>
    </row>
    <row r="52" spans="1:50">
      <c r="A52" s="4">
        <v>1</v>
      </c>
      <c r="B52" s="4">
        <v>0</v>
      </c>
      <c r="C52" s="4">
        <v>0</v>
      </c>
      <c r="D52" s="4">
        <v>0</v>
      </c>
      <c r="E52" s="4">
        <f t="shared" si="2"/>
        <v>0.25</v>
      </c>
      <c r="F52" s="4">
        <v>0</v>
      </c>
      <c r="G52" s="4">
        <v>0</v>
      </c>
      <c r="H52" s="4">
        <v>1</v>
      </c>
      <c r="I52" s="4">
        <v>0</v>
      </c>
      <c r="J52" s="4">
        <f t="shared" si="3"/>
        <v>0.25</v>
      </c>
      <c r="K52" s="5">
        <v>1</v>
      </c>
      <c r="L52" s="5">
        <v>1</v>
      </c>
      <c r="M52" s="5">
        <v>1</v>
      </c>
      <c r="N52" s="5">
        <v>1</v>
      </c>
      <c r="O52" s="5">
        <f t="shared" si="4"/>
        <v>1</v>
      </c>
      <c r="P52" s="5">
        <v>1</v>
      </c>
      <c r="Q52" s="5">
        <v>0</v>
      </c>
      <c r="R52" s="5">
        <v>1</v>
      </c>
      <c r="S52" s="5">
        <v>0</v>
      </c>
      <c r="T52" s="5">
        <f t="shared" si="5"/>
        <v>0.5</v>
      </c>
      <c r="U52" t="s">
        <v>9</v>
      </c>
      <c r="V52" t="s">
        <v>1</v>
      </c>
      <c r="W52">
        <v>0.25</v>
      </c>
      <c r="AF52">
        <v>0.25</v>
      </c>
      <c r="AG52">
        <v>0.25</v>
      </c>
      <c r="AI52">
        <f t="shared" si="8"/>
        <v>0.625</v>
      </c>
      <c r="AJ52">
        <f t="shared" si="9"/>
        <v>0.375</v>
      </c>
      <c r="AL52" t="s">
        <v>9</v>
      </c>
      <c r="AM52" t="s">
        <v>1</v>
      </c>
      <c r="AN52">
        <v>6</v>
      </c>
      <c r="AP52">
        <v>6</v>
      </c>
      <c r="AQ52">
        <v>5</v>
      </c>
      <c r="AS52">
        <f t="shared" si="6"/>
        <v>5.875</v>
      </c>
      <c r="AT52">
        <f t="shared" si="7"/>
        <v>4.75</v>
      </c>
      <c r="AV52">
        <v>0.625</v>
      </c>
      <c r="AW52">
        <v>5.875</v>
      </c>
      <c r="AX52" t="s">
        <v>9</v>
      </c>
    </row>
    <row r="53" spans="1:50">
      <c r="A53" s="4">
        <v>1</v>
      </c>
      <c r="B53" s="4">
        <v>1</v>
      </c>
      <c r="C53" s="4">
        <v>1</v>
      </c>
      <c r="D53" s="4">
        <v>1</v>
      </c>
      <c r="E53" s="4">
        <f t="shared" si="2"/>
        <v>1</v>
      </c>
      <c r="F53" s="4">
        <v>0</v>
      </c>
      <c r="G53" s="4">
        <v>0</v>
      </c>
      <c r="H53" s="4">
        <v>1</v>
      </c>
      <c r="I53" s="4">
        <v>0</v>
      </c>
      <c r="J53" s="4">
        <f t="shared" si="3"/>
        <v>0.25</v>
      </c>
      <c r="K53" s="5">
        <v>1</v>
      </c>
      <c r="L53" s="5">
        <v>0</v>
      </c>
      <c r="M53" s="5">
        <v>1</v>
      </c>
      <c r="N53" s="5">
        <v>1</v>
      </c>
      <c r="O53" s="5">
        <f t="shared" si="4"/>
        <v>0.75</v>
      </c>
      <c r="P53" s="5">
        <v>1</v>
      </c>
      <c r="Q53" s="5">
        <v>0</v>
      </c>
      <c r="R53" s="5">
        <v>1</v>
      </c>
      <c r="S53" s="5">
        <v>1</v>
      </c>
      <c r="T53" s="5">
        <f t="shared" si="5"/>
        <v>0.75</v>
      </c>
      <c r="U53" t="s">
        <v>9</v>
      </c>
      <c r="V53" t="s">
        <v>1</v>
      </c>
      <c r="W53">
        <v>1</v>
      </c>
      <c r="AF53">
        <v>1</v>
      </c>
      <c r="AG53">
        <v>0.25</v>
      </c>
      <c r="AI53">
        <f t="shared" si="8"/>
        <v>0.875</v>
      </c>
      <c r="AJ53">
        <f t="shared" si="9"/>
        <v>0.5</v>
      </c>
      <c r="AL53" t="s">
        <v>9</v>
      </c>
      <c r="AM53" t="s">
        <v>1</v>
      </c>
      <c r="AN53">
        <v>5.25</v>
      </c>
      <c r="AP53">
        <v>5.25</v>
      </c>
      <c r="AQ53">
        <v>4</v>
      </c>
      <c r="AS53">
        <f t="shared" si="6"/>
        <v>5.5</v>
      </c>
      <c r="AT53">
        <f t="shared" si="7"/>
        <v>4.875</v>
      </c>
      <c r="AV53">
        <v>0.875</v>
      </c>
      <c r="AW53">
        <v>5.5</v>
      </c>
      <c r="AX53" t="s">
        <v>9</v>
      </c>
    </row>
    <row r="54" spans="1:50">
      <c r="A54" s="4">
        <v>1</v>
      </c>
      <c r="B54" s="4">
        <v>1</v>
      </c>
      <c r="C54" s="4">
        <v>0</v>
      </c>
      <c r="D54" s="4">
        <v>1</v>
      </c>
      <c r="E54" s="4">
        <f t="shared" si="2"/>
        <v>0.75</v>
      </c>
      <c r="F54" s="4">
        <v>0</v>
      </c>
      <c r="G54" s="4">
        <v>0</v>
      </c>
      <c r="H54" s="4">
        <v>1</v>
      </c>
      <c r="I54" s="4">
        <v>1</v>
      </c>
      <c r="J54" s="4">
        <f t="shared" si="3"/>
        <v>0.5</v>
      </c>
      <c r="K54" s="5">
        <v>1</v>
      </c>
      <c r="L54" s="5">
        <v>1</v>
      </c>
      <c r="M54" s="5">
        <v>1</v>
      </c>
      <c r="N54" s="5">
        <v>1</v>
      </c>
      <c r="O54" s="5">
        <f t="shared" si="4"/>
        <v>1</v>
      </c>
      <c r="P54" s="5">
        <v>1</v>
      </c>
      <c r="Q54" s="5">
        <v>1</v>
      </c>
      <c r="R54" s="5">
        <v>0</v>
      </c>
      <c r="S54" s="5">
        <v>1</v>
      </c>
      <c r="T54" s="5">
        <f t="shared" si="5"/>
        <v>0.75</v>
      </c>
      <c r="U54" t="s">
        <v>9</v>
      </c>
      <c r="V54" t="s">
        <v>1</v>
      </c>
      <c r="W54">
        <v>0.75</v>
      </c>
      <c r="AF54">
        <v>0.75</v>
      </c>
      <c r="AG54">
        <v>0.5</v>
      </c>
      <c r="AI54">
        <f t="shared" si="8"/>
        <v>0.875</v>
      </c>
      <c r="AJ54">
        <f t="shared" si="9"/>
        <v>0.625</v>
      </c>
      <c r="AL54" t="s">
        <v>9</v>
      </c>
      <c r="AM54" t="s">
        <v>1</v>
      </c>
      <c r="AN54">
        <v>3</v>
      </c>
      <c r="AP54">
        <v>3</v>
      </c>
      <c r="AQ54">
        <v>4.5</v>
      </c>
      <c r="AS54">
        <f t="shared" si="6"/>
        <v>4.125</v>
      </c>
      <c r="AT54">
        <f t="shared" si="7"/>
        <v>3.875</v>
      </c>
      <c r="AV54">
        <v>0.875</v>
      </c>
      <c r="AW54">
        <v>4.125</v>
      </c>
      <c r="AX54" t="s">
        <v>9</v>
      </c>
    </row>
    <row r="55" spans="1:50">
      <c r="A55" s="4">
        <v>1</v>
      </c>
      <c r="B55" s="4">
        <v>0</v>
      </c>
      <c r="C55" s="4">
        <v>1</v>
      </c>
      <c r="D55" s="4">
        <v>1</v>
      </c>
      <c r="E55" s="4">
        <f t="shared" si="2"/>
        <v>0.75</v>
      </c>
      <c r="F55" s="4">
        <v>0</v>
      </c>
      <c r="G55" s="4">
        <v>0</v>
      </c>
      <c r="H55" s="4">
        <v>1</v>
      </c>
      <c r="I55" s="4">
        <v>0</v>
      </c>
      <c r="J55" s="4">
        <f t="shared" si="3"/>
        <v>0.25</v>
      </c>
      <c r="K55" s="5">
        <v>1</v>
      </c>
      <c r="L55" s="5">
        <v>1</v>
      </c>
      <c r="M55" s="5">
        <v>1</v>
      </c>
      <c r="N55" s="5">
        <v>1</v>
      </c>
      <c r="O55" s="5">
        <f t="shared" si="4"/>
        <v>1</v>
      </c>
      <c r="P55" s="5">
        <v>1</v>
      </c>
      <c r="Q55" s="5">
        <v>1</v>
      </c>
      <c r="R55" s="5">
        <v>1</v>
      </c>
      <c r="S55" s="5">
        <v>1</v>
      </c>
      <c r="T55" s="5">
        <f t="shared" si="5"/>
        <v>1</v>
      </c>
      <c r="U55" t="s">
        <v>9</v>
      </c>
      <c r="V55" t="s">
        <v>1</v>
      </c>
      <c r="W55">
        <v>0.75</v>
      </c>
      <c r="AF55">
        <v>0.75</v>
      </c>
      <c r="AG55">
        <v>0.25</v>
      </c>
      <c r="AI55">
        <f t="shared" si="8"/>
        <v>0.875</v>
      </c>
      <c r="AJ55">
        <f t="shared" si="9"/>
        <v>0.625</v>
      </c>
      <c r="AL55" t="s">
        <v>9</v>
      </c>
      <c r="AM55" t="s">
        <v>1</v>
      </c>
      <c r="AN55">
        <v>5.75</v>
      </c>
      <c r="AP55">
        <v>5.75</v>
      </c>
      <c r="AQ55">
        <v>7</v>
      </c>
      <c r="AS55">
        <f t="shared" si="6"/>
        <v>5.625</v>
      </c>
      <c r="AT55">
        <f t="shared" si="7"/>
        <v>6.25</v>
      </c>
      <c r="AV55">
        <v>0.875</v>
      </c>
      <c r="AW55">
        <v>5.625</v>
      </c>
      <c r="AX55" t="s">
        <v>9</v>
      </c>
    </row>
    <row r="56" spans="1:50">
      <c r="A56" s="4">
        <v>1</v>
      </c>
      <c r="B56" s="4">
        <v>1</v>
      </c>
      <c r="C56" s="4">
        <v>0</v>
      </c>
      <c r="D56" s="4">
        <v>1</v>
      </c>
      <c r="E56" s="4">
        <f t="shared" si="2"/>
        <v>0.75</v>
      </c>
      <c r="F56" s="4">
        <v>0</v>
      </c>
      <c r="G56" s="4">
        <v>0</v>
      </c>
      <c r="H56" s="4">
        <v>1</v>
      </c>
      <c r="I56" s="4">
        <v>0</v>
      </c>
      <c r="J56" s="4">
        <f t="shared" si="3"/>
        <v>0.25</v>
      </c>
      <c r="K56" s="5">
        <v>1</v>
      </c>
      <c r="L56" s="5">
        <v>1</v>
      </c>
      <c r="M56" s="5">
        <v>1</v>
      </c>
      <c r="N56" s="5">
        <v>1</v>
      </c>
      <c r="O56" s="5">
        <f t="shared" si="4"/>
        <v>1</v>
      </c>
      <c r="P56" s="5">
        <v>1</v>
      </c>
      <c r="Q56" s="5">
        <v>1</v>
      </c>
      <c r="R56" s="5">
        <v>1</v>
      </c>
      <c r="S56" s="5">
        <v>1</v>
      </c>
      <c r="T56" s="5">
        <f t="shared" si="5"/>
        <v>1</v>
      </c>
      <c r="U56" t="s">
        <v>9</v>
      </c>
      <c r="V56" t="s">
        <v>1</v>
      </c>
      <c r="W56">
        <v>0.75</v>
      </c>
      <c r="AF56">
        <v>0.75</v>
      </c>
      <c r="AG56">
        <v>0.25</v>
      </c>
      <c r="AI56">
        <f t="shared" si="8"/>
        <v>0.875</v>
      </c>
      <c r="AJ56">
        <f t="shared" si="9"/>
        <v>0.625</v>
      </c>
      <c r="AL56" t="s">
        <v>9</v>
      </c>
      <c r="AM56" t="s">
        <v>1</v>
      </c>
      <c r="AN56">
        <v>6.75</v>
      </c>
      <c r="AP56">
        <v>6.75</v>
      </c>
      <c r="AQ56">
        <v>5.5</v>
      </c>
      <c r="AS56">
        <f t="shared" si="6"/>
        <v>6.875</v>
      </c>
      <c r="AT56">
        <f t="shared" si="7"/>
        <v>5.875</v>
      </c>
      <c r="AV56">
        <v>0.875</v>
      </c>
      <c r="AW56">
        <v>6.875</v>
      </c>
      <c r="AX56" t="s">
        <v>9</v>
      </c>
    </row>
    <row r="57" spans="1:50">
      <c r="A57" s="4">
        <v>1</v>
      </c>
      <c r="B57" s="4">
        <v>1</v>
      </c>
      <c r="C57" s="4">
        <v>1</v>
      </c>
      <c r="D57" s="4">
        <v>1</v>
      </c>
      <c r="E57" s="4">
        <f t="shared" si="2"/>
        <v>1</v>
      </c>
      <c r="F57" s="4">
        <v>0</v>
      </c>
      <c r="G57" s="4">
        <v>1</v>
      </c>
      <c r="H57" s="4">
        <v>1</v>
      </c>
      <c r="I57" s="4">
        <v>1</v>
      </c>
      <c r="J57" s="4">
        <f t="shared" si="3"/>
        <v>0.75</v>
      </c>
      <c r="K57" s="5">
        <v>1</v>
      </c>
      <c r="L57" s="5">
        <v>1</v>
      </c>
      <c r="M57" s="5">
        <v>1</v>
      </c>
      <c r="N57" s="5">
        <v>1</v>
      </c>
      <c r="O57" s="5">
        <f t="shared" si="4"/>
        <v>1</v>
      </c>
      <c r="P57" s="5">
        <v>1</v>
      </c>
      <c r="Q57" s="5">
        <v>1</v>
      </c>
      <c r="R57" s="5">
        <v>1</v>
      </c>
      <c r="S57" s="5">
        <v>1</v>
      </c>
      <c r="T57" s="5">
        <f t="shared" si="5"/>
        <v>1</v>
      </c>
      <c r="U57" t="s">
        <v>9</v>
      </c>
      <c r="V57" t="s">
        <v>1</v>
      </c>
      <c r="W57">
        <v>1</v>
      </c>
      <c r="AF57">
        <v>1</v>
      </c>
      <c r="AG57">
        <v>0.75</v>
      </c>
      <c r="AI57">
        <f t="shared" si="8"/>
        <v>1</v>
      </c>
      <c r="AJ57">
        <f t="shared" si="9"/>
        <v>0.875</v>
      </c>
      <c r="AL57" t="s">
        <v>9</v>
      </c>
      <c r="AM57" t="s">
        <v>1</v>
      </c>
      <c r="AN57">
        <v>6.25</v>
      </c>
      <c r="AP57">
        <v>6.25</v>
      </c>
      <c r="AQ57">
        <v>6</v>
      </c>
      <c r="AS57">
        <f t="shared" si="6"/>
        <v>5.625</v>
      </c>
      <c r="AT57">
        <f t="shared" si="7"/>
        <v>6.5</v>
      </c>
      <c r="AV57">
        <v>1</v>
      </c>
      <c r="AW57">
        <v>5.625</v>
      </c>
      <c r="AX57" t="s">
        <v>9</v>
      </c>
    </row>
    <row r="58" spans="1:50">
      <c r="A58" s="4">
        <v>1</v>
      </c>
      <c r="B58" s="4">
        <v>0</v>
      </c>
      <c r="C58" s="4">
        <v>0</v>
      </c>
      <c r="D58" s="4">
        <v>1</v>
      </c>
      <c r="E58" s="4">
        <f t="shared" si="2"/>
        <v>0.5</v>
      </c>
      <c r="F58" s="4">
        <v>0</v>
      </c>
      <c r="G58" s="4">
        <v>0</v>
      </c>
      <c r="H58" s="4">
        <v>1</v>
      </c>
      <c r="I58" s="4">
        <v>0</v>
      </c>
      <c r="J58" s="4">
        <f t="shared" si="3"/>
        <v>0.25</v>
      </c>
      <c r="K58" s="5">
        <v>1</v>
      </c>
      <c r="L58" s="5">
        <v>1</v>
      </c>
      <c r="M58" s="5">
        <v>1</v>
      </c>
      <c r="N58" s="5">
        <v>1</v>
      </c>
      <c r="O58" s="5">
        <f t="shared" si="4"/>
        <v>1</v>
      </c>
      <c r="P58" s="5">
        <v>1</v>
      </c>
      <c r="Q58" s="5">
        <v>1</v>
      </c>
      <c r="R58" s="5">
        <v>1</v>
      </c>
      <c r="S58" s="5">
        <v>1</v>
      </c>
      <c r="T58" s="5">
        <f t="shared" si="5"/>
        <v>1</v>
      </c>
      <c r="U58" t="s">
        <v>9</v>
      </c>
      <c r="V58" t="s">
        <v>1</v>
      </c>
      <c r="W58">
        <v>0.5</v>
      </c>
      <c r="AF58">
        <v>0.5</v>
      </c>
      <c r="AG58">
        <v>0.25</v>
      </c>
      <c r="AI58">
        <f t="shared" si="8"/>
        <v>0.75</v>
      </c>
      <c r="AJ58">
        <f t="shared" si="9"/>
        <v>0.625</v>
      </c>
      <c r="AL58" t="s">
        <v>9</v>
      </c>
      <c r="AM58" t="s">
        <v>1</v>
      </c>
      <c r="AN58">
        <v>4.75</v>
      </c>
      <c r="AP58">
        <v>4.75</v>
      </c>
      <c r="AQ58">
        <v>4.75</v>
      </c>
      <c r="AS58">
        <f t="shared" si="6"/>
        <v>4.875</v>
      </c>
      <c r="AT58">
        <f t="shared" si="7"/>
        <v>4.5</v>
      </c>
      <c r="AV58">
        <v>0.75</v>
      </c>
      <c r="AW58">
        <v>4.875</v>
      </c>
      <c r="AX58" t="s">
        <v>9</v>
      </c>
    </row>
    <row r="59" spans="1:50">
      <c r="A59" s="4">
        <v>1</v>
      </c>
      <c r="B59" s="4">
        <v>0</v>
      </c>
      <c r="C59" s="4">
        <v>0</v>
      </c>
      <c r="D59" s="4">
        <v>1</v>
      </c>
      <c r="E59" s="4">
        <f t="shared" si="2"/>
        <v>0.5</v>
      </c>
      <c r="F59" s="4">
        <v>0</v>
      </c>
      <c r="G59" s="4">
        <v>0</v>
      </c>
      <c r="H59" s="4">
        <v>1</v>
      </c>
      <c r="I59" s="4">
        <v>0</v>
      </c>
      <c r="J59" s="4">
        <f t="shared" si="3"/>
        <v>0.25</v>
      </c>
      <c r="K59" s="5">
        <v>1</v>
      </c>
      <c r="L59" s="5">
        <v>1</v>
      </c>
      <c r="M59" s="5">
        <v>1</v>
      </c>
      <c r="N59" s="5">
        <v>1</v>
      </c>
      <c r="O59" s="5">
        <f t="shared" si="4"/>
        <v>1</v>
      </c>
      <c r="P59" s="5">
        <v>1</v>
      </c>
      <c r="Q59" s="5">
        <v>1</v>
      </c>
      <c r="R59" s="5">
        <v>1</v>
      </c>
      <c r="S59" s="5">
        <v>1</v>
      </c>
      <c r="T59" s="5">
        <f t="shared" si="5"/>
        <v>1</v>
      </c>
      <c r="U59" t="s">
        <v>9</v>
      </c>
      <c r="V59" t="s">
        <v>1</v>
      </c>
      <c r="W59">
        <v>0.5</v>
      </c>
      <c r="AF59">
        <v>0.5</v>
      </c>
      <c r="AG59">
        <v>0.25</v>
      </c>
      <c r="AI59">
        <f t="shared" si="8"/>
        <v>0.75</v>
      </c>
      <c r="AJ59">
        <f t="shared" si="9"/>
        <v>0.625</v>
      </c>
      <c r="AL59" t="s">
        <v>9</v>
      </c>
      <c r="AM59" t="s">
        <v>1</v>
      </c>
      <c r="AN59">
        <v>4.25</v>
      </c>
      <c r="AP59">
        <v>4.25</v>
      </c>
      <c r="AQ59">
        <v>6</v>
      </c>
      <c r="AS59">
        <f t="shared" si="6"/>
        <v>4.75</v>
      </c>
      <c r="AT59">
        <f t="shared" si="7"/>
        <v>5.75</v>
      </c>
      <c r="AV59">
        <v>0.75</v>
      </c>
      <c r="AW59">
        <v>4.75</v>
      </c>
      <c r="AX59" t="s">
        <v>9</v>
      </c>
    </row>
    <row r="60" spans="1:50">
      <c r="A60" s="4">
        <v>1</v>
      </c>
      <c r="B60" s="4">
        <v>0</v>
      </c>
      <c r="C60" s="4">
        <v>0</v>
      </c>
      <c r="D60" s="4">
        <v>1</v>
      </c>
      <c r="E60" s="4">
        <f t="shared" si="2"/>
        <v>0.5</v>
      </c>
      <c r="F60" s="4">
        <v>0</v>
      </c>
      <c r="G60" s="4">
        <v>1</v>
      </c>
      <c r="H60" s="4">
        <v>1</v>
      </c>
      <c r="I60" s="4">
        <v>1</v>
      </c>
      <c r="J60" s="4">
        <f t="shared" si="3"/>
        <v>0.75</v>
      </c>
      <c r="K60" s="5">
        <v>1</v>
      </c>
      <c r="L60" s="5">
        <v>1</v>
      </c>
      <c r="M60" s="5">
        <v>1</v>
      </c>
      <c r="N60" s="5">
        <v>1</v>
      </c>
      <c r="O60" s="5">
        <f t="shared" si="4"/>
        <v>1</v>
      </c>
      <c r="P60" s="5">
        <v>1</v>
      </c>
      <c r="Q60" s="5">
        <v>0</v>
      </c>
      <c r="R60" s="5">
        <v>1</v>
      </c>
      <c r="S60" s="5">
        <v>1</v>
      </c>
      <c r="T60" s="5">
        <f t="shared" si="5"/>
        <v>0.75</v>
      </c>
      <c r="U60" t="s">
        <v>9</v>
      </c>
      <c r="V60" t="s">
        <v>1</v>
      </c>
      <c r="W60">
        <v>0.5</v>
      </c>
      <c r="AF60">
        <v>0.5</v>
      </c>
      <c r="AG60">
        <v>0.75</v>
      </c>
      <c r="AI60">
        <f t="shared" si="8"/>
        <v>0.75</v>
      </c>
      <c r="AJ60">
        <f t="shared" si="9"/>
        <v>0.75</v>
      </c>
      <c r="AL60" t="s">
        <v>9</v>
      </c>
      <c r="AM60" t="s">
        <v>1</v>
      </c>
      <c r="AN60">
        <v>4.75</v>
      </c>
      <c r="AP60">
        <v>4.75</v>
      </c>
      <c r="AQ60">
        <v>4.75</v>
      </c>
      <c r="AS60">
        <f t="shared" si="6"/>
        <v>5.25</v>
      </c>
      <c r="AT60">
        <f t="shared" si="7"/>
        <v>5</v>
      </c>
      <c r="AV60">
        <v>0.75</v>
      </c>
      <c r="AW60">
        <v>5.25</v>
      </c>
      <c r="AX60" t="s">
        <v>9</v>
      </c>
    </row>
    <row r="61" spans="1:50">
      <c r="A61" s="4">
        <v>1</v>
      </c>
      <c r="B61" s="4">
        <v>0</v>
      </c>
      <c r="C61" s="4">
        <v>1</v>
      </c>
      <c r="D61" s="4">
        <v>1</v>
      </c>
      <c r="E61" s="4">
        <f t="shared" si="2"/>
        <v>0.75</v>
      </c>
      <c r="F61" s="4">
        <v>0</v>
      </c>
      <c r="G61" s="4">
        <v>0</v>
      </c>
      <c r="H61" s="4">
        <v>1</v>
      </c>
      <c r="I61" s="4">
        <v>0</v>
      </c>
      <c r="J61" s="4">
        <f t="shared" si="3"/>
        <v>0.25</v>
      </c>
      <c r="K61" s="5">
        <v>1</v>
      </c>
      <c r="L61" s="5">
        <v>1</v>
      </c>
      <c r="M61" s="5">
        <v>1</v>
      </c>
      <c r="N61" s="5">
        <v>1</v>
      </c>
      <c r="O61" s="5">
        <f t="shared" si="4"/>
        <v>1</v>
      </c>
      <c r="P61" s="5">
        <v>1</v>
      </c>
      <c r="Q61" s="5">
        <v>1</v>
      </c>
      <c r="R61" s="5">
        <v>1</v>
      </c>
      <c r="S61" s="5">
        <v>1</v>
      </c>
      <c r="T61" s="5">
        <f t="shared" si="5"/>
        <v>1</v>
      </c>
      <c r="U61" t="s">
        <v>9</v>
      </c>
      <c r="V61" t="s">
        <v>1</v>
      </c>
      <c r="W61">
        <v>0.75</v>
      </c>
      <c r="AF61">
        <v>0.75</v>
      </c>
      <c r="AG61">
        <v>0.25</v>
      </c>
      <c r="AI61">
        <f t="shared" si="8"/>
        <v>0.875</v>
      </c>
      <c r="AJ61">
        <f t="shared" si="9"/>
        <v>0.625</v>
      </c>
      <c r="AL61" t="s">
        <v>9</v>
      </c>
      <c r="AM61" t="s">
        <v>1</v>
      </c>
      <c r="AN61">
        <v>5.25</v>
      </c>
      <c r="AP61">
        <v>5.25</v>
      </c>
      <c r="AQ61">
        <v>6</v>
      </c>
      <c r="AS61">
        <f t="shared" si="6"/>
        <v>5.875</v>
      </c>
      <c r="AT61">
        <f t="shared" si="7"/>
        <v>5.75</v>
      </c>
      <c r="AV61">
        <v>0.875</v>
      </c>
      <c r="AW61">
        <v>5.875</v>
      </c>
      <c r="AX61" t="s">
        <v>9</v>
      </c>
    </row>
    <row r="62" spans="1:50">
      <c r="A62" s="4">
        <v>1</v>
      </c>
      <c r="B62" s="4">
        <v>0</v>
      </c>
      <c r="C62" s="4">
        <v>1</v>
      </c>
      <c r="D62" s="4">
        <v>1</v>
      </c>
      <c r="E62" s="4">
        <f t="shared" si="2"/>
        <v>0.75</v>
      </c>
      <c r="F62" s="4">
        <v>0</v>
      </c>
      <c r="G62" s="4">
        <v>0</v>
      </c>
      <c r="H62" s="4">
        <v>1</v>
      </c>
      <c r="I62" s="4">
        <v>0</v>
      </c>
      <c r="J62" s="4">
        <f t="shared" si="3"/>
        <v>0.25</v>
      </c>
      <c r="K62" s="5">
        <v>1</v>
      </c>
      <c r="L62" s="5">
        <v>1</v>
      </c>
      <c r="M62" s="5">
        <v>1</v>
      </c>
      <c r="N62" s="5">
        <v>1</v>
      </c>
      <c r="O62" s="5">
        <f t="shared" si="4"/>
        <v>1</v>
      </c>
      <c r="P62" s="5">
        <v>1</v>
      </c>
      <c r="Q62" s="5">
        <v>0</v>
      </c>
      <c r="R62" s="5">
        <v>1</v>
      </c>
      <c r="S62" s="5">
        <v>1</v>
      </c>
      <c r="T62" s="5">
        <f t="shared" si="5"/>
        <v>0.75</v>
      </c>
      <c r="U62" t="s">
        <v>9</v>
      </c>
      <c r="V62" t="s">
        <v>1</v>
      </c>
      <c r="W62">
        <v>0.75</v>
      </c>
      <c r="AF62">
        <v>0.75</v>
      </c>
      <c r="AG62">
        <v>0.25</v>
      </c>
      <c r="AI62">
        <f t="shared" si="8"/>
        <v>0.875</v>
      </c>
      <c r="AJ62">
        <f t="shared" si="9"/>
        <v>0.5</v>
      </c>
      <c r="AL62" t="s">
        <v>9</v>
      </c>
      <c r="AM62" t="s">
        <v>1</v>
      </c>
      <c r="AN62">
        <v>5.25</v>
      </c>
      <c r="AP62">
        <v>5.25</v>
      </c>
      <c r="AQ62">
        <v>5</v>
      </c>
      <c r="AS62">
        <f t="shared" si="6"/>
        <v>4.75</v>
      </c>
      <c r="AT62">
        <f t="shared" si="7"/>
        <v>5</v>
      </c>
      <c r="AV62">
        <v>0.875</v>
      </c>
      <c r="AW62">
        <v>4.75</v>
      </c>
      <c r="AX62" t="s">
        <v>9</v>
      </c>
    </row>
    <row r="63" spans="1:50">
      <c r="A63" s="4">
        <v>1</v>
      </c>
      <c r="B63" s="4">
        <v>0</v>
      </c>
      <c r="C63" s="4">
        <v>1</v>
      </c>
      <c r="D63" s="4">
        <v>1</v>
      </c>
      <c r="E63" s="4">
        <f t="shared" si="2"/>
        <v>0.75</v>
      </c>
      <c r="F63" s="4">
        <v>0</v>
      </c>
      <c r="G63" s="4">
        <v>0</v>
      </c>
      <c r="H63" s="4">
        <v>0</v>
      </c>
      <c r="I63" s="4">
        <v>1</v>
      </c>
      <c r="J63" s="4">
        <f t="shared" si="3"/>
        <v>0.25</v>
      </c>
      <c r="K63" s="5">
        <v>0</v>
      </c>
      <c r="L63" s="5">
        <v>0</v>
      </c>
      <c r="M63" s="5">
        <v>1</v>
      </c>
      <c r="N63" s="5">
        <v>1</v>
      </c>
      <c r="O63" s="5">
        <f t="shared" si="4"/>
        <v>0.5</v>
      </c>
      <c r="P63" s="5">
        <v>1</v>
      </c>
      <c r="Q63" s="5">
        <v>1</v>
      </c>
      <c r="R63" s="5">
        <v>1</v>
      </c>
      <c r="S63" s="5">
        <v>0</v>
      </c>
      <c r="T63" s="5">
        <f t="shared" si="5"/>
        <v>0.75</v>
      </c>
      <c r="U63" t="s">
        <v>9</v>
      </c>
      <c r="V63" t="s">
        <v>1</v>
      </c>
      <c r="W63">
        <v>0.75</v>
      </c>
      <c r="AF63">
        <v>0.75</v>
      </c>
      <c r="AG63">
        <v>0.25</v>
      </c>
      <c r="AI63">
        <f t="shared" si="8"/>
        <v>0.625</v>
      </c>
      <c r="AJ63">
        <f t="shared" si="9"/>
        <v>0.5</v>
      </c>
      <c r="AL63" t="s">
        <v>9</v>
      </c>
      <c r="AM63" t="s">
        <v>1</v>
      </c>
      <c r="AN63">
        <v>4.25</v>
      </c>
      <c r="AP63">
        <v>4.25</v>
      </c>
      <c r="AQ63">
        <v>4.5</v>
      </c>
      <c r="AS63">
        <f t="shared" si="6"/>
        <v>4.125</v>
      </c>
      <c r="AT63">
        <f t="shared" si="7"/>
        <v>4.25</v>
      </c>
      <c r="AV63">
        <v>0.625</v>
      </c>
      <c r="AW63">
        <v>4.125</v>
      </c>
      <c r="AX63" t="s">
        <v>9</v>
      </c>
    </row>
    <row r="64" spans="1:50">
      <c r="A64" s="4">
        <v>1</v>
      </c>
      <c r="B64" s="4">
        <v>1</v>
      </c>
      <c r="C64" s="4">
        <v>1</v>
      </c>
      <c r="D64" s="4">
        <v>1</v>
      </c>
      <c r="E64" s="4">
        <f t="shared" si="2"/>
        <v>1</v>
      </c>
      <c r="F64" s="4">
        <v>0</v>
      </c>
      <c r="G64" s="4">
        <v>1</v>
      </c>
      <c r="H64" s="4">
        <v>1</v>
      </c>
      <c r="I64" s="4">
        <v>1</v>
      </c>
      <c r="J64" s="4">
        <f t="shared" si="3"/>
        <v>0.75</v>
      </c>
      <c r="K64" s="5">
        <v>1</v>
      </c>
      <c r="L64" s="5">
        <v>1</v>
      </c>
      <c r="M64" s="5">
        <v>1</v>
      </c>
      <c r="N64" s="5">
        <v>0</v>
      </c>
      <c r="O64" s="5">
        <f t="shared" si="4"/>
        <v>0.75</v>
      </c>
      <c r="P64" s="5">
        <v>1</v>
      </c>
      <c r="Q64" s="5">
        <v>0</v>
      </c>
      <c r="R64" s="5">
        <v>1</v>
      </c>
      <c r="S64" s="5">
        <v>1</v>
      </c>
      <c r="T64" s="5">
        <f t="shared" si="5"/>
        <v>0.75</v>
      </c>
      <c r="U64" t="s">
        <v>9</v>
      </c>
      <c r="V64" t="s">
        <v>1</v>
      </c>
      <c r="W64">
        <v>1</v>
      </c>
      <c r="AF64">
        <v>1</v>
      </c>
      <c r="AG64">
        <v>0.75</v>
      </c>
      <c r="AI64">
        <f t="shared" si="8"/>
        <v>0.875</v>
      </c>
      <c r="AJ64">
        <f t="shared" si="9"/>
        <v>0.75</v>
      </c>
      <c r="AL64" t="s">
        <v>9</v>
      </c>
      <c r="AM64" t="s">
        <v>1</v>
      </c>
      <c r="AN64">
        <v>6</v>
      </c>
      <c r="AP64">
        <v>6</v>
      </c>
      <c r="AQ64">
        <v>5</v>
      </c>
      <c r="AS64">
        <f t="shared" si="6"/>
        <v>5.75</v>
      </c>
      <c r="AT64">
        <f t="shared" si="7"/>
        <v>5.125</v>
      </c>
      <c r="AV64">
        <v>0.875</v>
      </c>
      <c r="AW64">
        <v>5.75</v>
      </c>
      <c r="AX64" t="s">
        <v>9</v>
      </c>
    </row>
    <row r="65" spans="1:50">
      <c r="A65" s="4">
        <v>1</v>
      </c>
      <c r="B65" s="4">
        <v>1</v>
      </c>
      <c r="C65" s="4">
        <v>1</v>
      </c>
      <c r="D65" s="4">
        <v>1</v>
      </c>
      <c r="E65" s="4">
        <f t="shared" si="2"/>
        <v>1</v>
      </c>
      <c r="F65" s="4">
        <v>0</v>
      </c>
      <c r="G65" s="4">
        <v>1</v>
      </c>
      <c r="H65" s="4">
        <v>1</v>
      </c>
      <c r="I65" s="4">
        <v>0</v>
      </c>
      <c r="J65" s="4">
        <f t="shared" si="3"/>
        <v>0.5</v>
      </c>
      <c r="K65" s="5">
        <v>1</v>
      </c>
      <c r="L65" s="5">
        <v>1</v>
      </c>
      <c r="M65" s="5">
        <v>1</v>
      </c>
      <c r="N65" s="5">
        <v>1</v>
      </c>
      <c r="O65" s="5">
        <f t="shared" si="4"/>
        <v>1</v>
      </c>
      <c r="P65" s="5">
        <v>1</v>
      </c>
      <c r="Q65" s="5">
        <v>1</v>
      </c>
      <c r="R65" s="5">
        <v>1</v>
      </c>
      <c r="S65" s="5">
        <v>1</v>
      </c>
      <c r="T65" s="5">
        <f t="shared" si="5"/>
        <v>1</v>
      </c>
      <c r="U65" t="s">
        <v>9</v>
      </c>
      <c r="V65" t="s">
        <v>1</v>
      </c>
      <c r="W65">
        <v>1</v>
      </c>
      <c r="AF65">
        <v>1</v>
      </c>
      <c r="AG65">
        <v>0.5</v>
      </c>
      <c r="AI65">
        <f t="shared" si="8"/>
        <v>1</v>
      </c>
      <c r="AJ65">
        <f t="shared" si="9"/>
        <v>0.75</v>
      </c>
      <c r="AL65" t="s">
        <v>9</v>
      </c>
      <c r="AM65" t="s">
        <v>1</v>
      </c>
      <c r="AN65">
        <v>4.5</v>
      </c>
      <c r="AP65">
        <v>4.5</v>
      </c>
      <c r="AQ65">
        <v>4.25</v>
      </c>
      <c r="AS65">
        <f t="shared" si="6"/>
        <v>5.75</v>
      </c>
      <c r="AT65">
        <f t="shared" si="7"/>
        <v>4.375</v>
      </c>
      <c r="AV65">
        <v>1</v>
      </c>
      <c r="AW65">
        <v>5.75</v>
      </c>
      <c r="AX65" t="s">
        <v>9</v>
      </c>
    </row>
    <row r="66" spans="1:50">
      <c r="A66" s="4">
        <v>1</v>
      </c>
      <c r="B66" s="4">
        <v>1</v>
      </c>
      <c r="C66" s="4">
        <v>0</v>
      </c>
      <c r="D66" s="4">
        <v>1</v>
      </c>
      <c r="E66" s="4">
        <f t="shared" si="2"/>
        <v>0.75</v>
      </c>
      <c r="F66" s="4">
        <v>0</v>
      </c>
      <c r="G66" s="4">
        <v>0</v>
      </c>
      <c r="H66" s="4">
        <v>1</v>
      </c>
      <c r="I66" s="4">
        <v>0</v>
      </c>
      <c r="J66" s="4">
        <f t="shared" si="3"/>
        <v>0.25</v>
      </c>
      <c r="K66" s="5">
        <v>1</v>
      </c>
      <c r="L66" s="5">
        <v>1</v>
      </c>
      <c r="M66" s="5">
        <v>1</v>
      </c>
      <c r="N66" s="5">
        <v>1</v>
      </c>
      <c r="O66" s="5">
        <f t="shared" si="4"/>
        <v>1</v>
      </c>
      <c r="P66" s="5">
        <v>1</v>
      </c>
      <c r="Q66" s="5">
        <v>1</v>
      </c>
      <c r="R66" s="5">
        <v>1</v>
      </c>
      <c r="S66" s="5">
        <v>1</v>
      </c>
      <c r="T66" s="5">
        <f t="shared" si="5"/>
        <v>1</v>
      </c>
      <c r="U66" t="s">
        <v>9</v>
      </c>
      <c r="V66" t="s">
        <v>1</v>
      </c>
      <c r="W66">
        <v>0.75</v>
      </c>
      <c r="AF66">
        <v>0.75</v>
      </c>
      <c r="AG66">
        <v>0.25</v>
      </c>
      <c r="AI66">
        <f t="shared" ref="AI66:AI76" si="10">(AF66+AF141)/2</f>
        <v>0.875</v>
      </c>
      <c r="AJ66">
        <f t="shared" ref="AJ66:AJ76" si="11">(AG66+AG141)/2</f>
        <v>0.625</v>
      </c>
      <c r="AL66" t="s">
        <v>9</v>
      </c>
      <c r="AM66" t="s">
        <v>1</v>
      </c>
      <c r="AN66">
        <v>4.25</v>
      </c>
      <c r="AP66">
        <v>4.25</v>
      </c>
      <c r="AQ66">
        <v>5.5</v>
      </c>
      <c r="AS66">
        <f t="shared" si="6"/>
        <v>5.5</v>
      </c>
      <c r="AT66">
        <f t="shared" si="7"/>
        <v>5.625</v>
      </c>
      <c r="AV66">
        <v>0.875</v>
      </c>
      <c r="AW66">
        <v>5.5</v>
      </c>
      <c r="AX66" t="s">
        <v>9</v>
      </c>
    </row>
    <row r="67" spans="1:50">
      <c r="A67" s="4">
        <v>1</v>
      </c>
      <c r="B67" s="4">
        <v>1</v>
      </c>
      <c r="C67" s="4">
        <v>1</v>
      </c>
      <c r="D67" s="4">
        <v>1</v>
      </c>
      <c r="E67" s="4">
        <f t="shared" ref="E67:E76" si="12">AVERAGE(A67:D67)</f>
        <v>1</v>
      </c>
      <c r="F67" s="4">
        <v>0</v>
      </c>
      <c r="G67" s="4">
        <v>0</v>
      </c>
      <c r="H67" s="4">
        <v>1</v>
      </c>
      <c r="I67" s="4">
        <v>1</v>
      </c>
      <c r="J67" s="4">
        <f t="shared" ref="J67:J76" si="13">AVERAGE(F67:I67)</f>
        <v>0.5</v>
      </c>
      <c r="K67" s="5">
        <v>1</v>
      </c>
      <c r="L67" s="5">
        <v>0</v>
      </c>
      <c r="M67" s="5">
        <v>1</v>
      </c>
      <c r="N67" s="5">
        <v>1</v>
      </c>
      <c r="O67" s="5">
        <f t="shared" ref="O67:O76" si="14">AVERAGE(K67:N67)</f>
        <v>0.75</v>
      </c>
      <c r="P67" s="5">
        <v>1</v>
      </c>
      <c r="Q67" s="5">
        <v>0</v>
      </c>
      <c r="R67" s="5">
        <v>1</v>
      </c>
      <c r="S67" s="5">
        <v>1</v>
      </c>
      <c r="T67" s="5">
        <f t="shared" ref="T67:T76" si="15">AVERAGE(P67:S67)</f>
        <v>0.75</v>
      </c>
      <c r="U67" t="s">
        <v>9</v>
      </c>
      <c r="V67" t="s">
        <v>1</v>
      </c>
      <c r="W67">
        <v>1</v>
      </c>
      <c r="AF67">
        <v>1</v>
      </c>
      <c r="AG67">
        <v>0.5</v>
      </c>
      <c r="AI67">
        <f t="shared" si="10"/>
        <v>0.875</v>
      </c>
      <c r="AJ67">
        <f t="shared" si="11"/>
        <v>0.625</v>
      </c>
      <c r="AL67" t="s">
        <v>9</v>
      </c>
      <c r="AM67" t="s">
        <v>1</v>
      </c>
      <c r="AN67">
        <v>5.25</v>
      </c>
      <c r="AP67">
        <v>5.25</v>
      </c>
      <c r="AQ67">
        <v>3.75</v>
      </c>
      <c r="AS67">
        <f t="shared" ref="AS67:AS76" si="16">(AP67+AP142)/2</f>
        <v>5.5</v>
      </c>
      <c r="AT67">
        <f t="shared" ref="AT67:AT76" si="17">(AQ67+AQ142)/2</f>
        <v>4.625</v>
      </c>
      <c r="AV67">
        <v>0.875</v>
      </c>
      <c r="AW67">
        <v>5.5</v>
      </c>
      <c r="AX67" t="s">
        <v>9</v>
      </c>
    </row>
    <row r="68" spans="1:50">
      <c r="A68" s="4">
        <v>1</v>
      </c>
      <c r="B68" s="4">
        <v>1</v>
      </c>
      <c r="C68" s="4">
        <v>1</v>
      </c>
      <c r="D68" s="4">
        <v>1</v>
      </c>
      <c r="E68" s="4">
        <f t="shared" si="12"/>
        <v>1</v>
      </c>
      <c r="F68" s="4">
        <v>0</v>
      </c>
      <c r="G68" s="4">
        <v>1</v>
      </c>
      <c r="H68" s="4">
        <v>1</v>
      </c>
      <c r="I68" s="4">
        <v>1</v>
      </c>
      <c r="J68" s="4">
        <f t="shared" si="13"/>
        <v>0.75</v>
      </c>
      <c r="K68" s="5">
        <v>1</v>
      </c>
      <c r="L68" s="5">
        <v>1</v>
      </c>
      <c r="M68" s="5">
        <v>1</v>
      </c>
      <c r="N68" s="5">
        <v>1</v>
      </c>
      <c r="O68" s="5">
        <f t="shared" si="14"/>
        <v>1</v>
      </c>
      <c r="P68" s="5">
        <v>1</v>
      </c>
      <c r="Q68" s="5">
        <v>1</v>
      </c>
      <c r="R68" s="5">
        <v>1</v>
      </c>
      <c r="S68" s="5">
        <v>1</v>
      </c>
      <c r="T68" s="5">
        <f t="shared" si="15"/>
        <v>1</v>
      </c>
      <c r="U68" t="s">
        <v>9</v>
      </c>
      <c r="V68" t="s">
        <v>1</v>
      </c>
      <c r="W68">
        <v>1</v>
      </c>
      <c r="AF68">
        <v>1</v>
      </c>
      <c r="AG68">
        <v>0.75</v>
      </c>
      <c r="AI68">
        <f t="shared" si="10"/>
        <v>1</v>
      </c>
      <c r="AJ68">
        <f t="shared" si="11"/>
        <v>0.875</v>
      </c>
      <c r="AL68" t="s">
        <v>9</v>
      </c>
      <c r="AM68" t="s">
        <v>1</v>
      </c>
      <c r="AN68">
        <v>5.5</v>
      </c>
      <c r="AP68">
        <v>5.5</v>
      </c>
      <c r="AQ68">
        <v>4</v>
      </c>
      <c r="AS68">
        <f t="shared" si="16"/>
        <v>6.25</v>
      </c>
      <c r="AT68">
        <f t="shared" si="17"/>
        <v>5</v>
      </c>
      <c r="AV68">
        <v>1</v>
      </c>
      <c r="AW68">
        <v>6.25</v>
      </c>
      <c r="AX68" t="s">
        <v>9</v>
      </c>
    </row>
    <row r="69" spans="1:50">
      <c r="A69" s="4">
        <v>1</v>
      </c>
      <c r="B69" s="4">
        <v>1</v>
      </c>
      <c r="C69" s="4">
        <v>1</v>
      </c>
      <c r="D69" s="4">
        <v>1</v>
      </c>
      <c r="E69" s="4">
        <f t="shared" si="12"/>
        <v>1</v>
      </c>
      <c r="F69" s="4">
        <v>1</v>
      </c>
      <c r="G69" s="4">
        <v>1</v>
      </c>
      <c r="H69" s="4">
        <v>1</v>
      </c>
      <c r="I69" s="4">
        <v>1</v>
      </c>
      <c r="J69" s="4">
        <f t="shared" si="13"/>
        <v>1</v>
      </c>
      <c r="K69" s="5">
        <v>1</v>
      </c>
      <c r="L69" s="5">
        <v>1</v>
      </c>
      <c r="M69" s="5">
        <v>0</v>
      </c>
      <c r="N69" s="5">
        <v>1</v>
      </c>
      <c r="O69" s="5">
        <f t="shared" si="14"/>
        <v>0.75</v>
      </c>
      <c r="P69" s="5">
        <v>1</v>
      </c>
      <c r="Q69" s="5">
        <v>0</v>
      </c>
      <c r="R69" s="5">
        <v>1</v>
      </c>
      <c r="S69" s="5">
        <v>1</v>
      </c>
      <c r="T69" s="5">
        <f t="shared" si="15"/>
        <v>0.75</v>
      </c>
      <c r="U69" t="s">
        <v>9</v>
      </c>
      <c r="V69" t="s">
        <v>1</v>
      </c>
      <c r="W69">
        <v>1</v>
      </c>
      <c r="AF69">
        <v>1</v>
      </c>
      <c r="AG69">
        <v>1</v>
      </c>
      <c r="AI69">
        <f t="shared" si="10"/>
        <v>0.875</v>
      </c>
      <c r="AJ69">
        <f t="shared" si="11"/>
        <v>0.875</v>
      </c>
      <c r="AL69" t="s">
        <v>9</v>
      </c>
      <c r="AM69" t="s">
        <v>1</v>
      </c>
      <c r="AN69">
        <v>6</v>
      </c>
      <c r="AP69">
        <v>6</v>
      </c>
      <c r="AQ69">
        <v>6</v>
      </c>
      <c r="AS69">
        <f t="shared" si="16"/>
        <v>5.375</v>
      </c>
      <c r="AT69">
        <f t="shared" si="17"/>
        <v>6</v>
      </c>
      <c r="AV69">
        <v>0.875</v>
      </c>
      <c r="AW69">
        <v>5.375</v>
      </c>
      <c r="AX69" t="s">
        <v>9</v>
      </c>
    </row>
    <row r="70" spans="1:50">
      <c r="A70" s="4">
        <v>1</v>
      </c>
      <c r="B70" s="4">
        <v>1</v>
      </c>
      <c r="C70" s="4">
        <v>1</v>
      </c>
      <c r="D70" s="4">
        <v>1</v>
      </c>
      <c r="E70" s="4">
        <f t="shared" si="12"/>
        <v>1</v>
      </c>
      <c r="F70" s="4">
        <v>0</v>
      </c>
      <c r="G70" s="4">
        <v>1</v>
      </c>
      <c r="H70" s="4">
        <v>1</v>
      </c>
      <c r="I70" s="4">
        <v>1</v>
      </c>
      <c r="J70" s="4">
        <f t="shared" si="13"/>
        <v>0.75</v>
      </c>
      <c r="K70" s="5">
        <v>1</v>
      </c>
      <c r="L70" s="5">
        <v>1</v>
      </c>
      <c r="M70" s="5">
        <v>1</v>
      </c>
      <c r="N70" s="5">
        <v>1</v>
      </c>
      <c r="O70" s="5">
        <f t="shared" si="14"/>
        <v>1</v>
      </c>
      <c r="P70" s="5">
        <v>1</v>
      </c>
      <c r="Q70" s="5">
        <v>0</v>
      </c>
      <c r="R70" s="5">
        <v>1</v>
      </c>
      <c r="S70" s="5">
        <v>1</v>
      </c>
      <c r="T70" s="5">
        <f t="shared" si="15"/>
        <v>0.75</v>
      </c>
      <c r="U70" t="s">
        <v>9</v>
      </c>
      <c r="V70" t="s">
        <v>1</v>
      </c>
      <c r="W70">
        <v>1</v>
      </c>
      <c r="AF70">
        <v>1</v>
      </c>
      <c r="AG70">
        <v>0.75</v>
      </c>
      <c r="AI70">
        <f t="shared" si="10"/>
        <v>1</v>
      </c>
      <c r="AJ70">
        <f t="shared" si="11"/>
        <v>0.75</v>
      </c>
      <c r="AL70" t="s">
        <v>9</v>
      </c>
      <c r="AM70" t="s">
        <v>1</v>
      </c>
      <c r="AN70">
        <v>4</v>
      </c>
      <c r="AP70">
        <v>4</v>
      </c>
      <c r="AQ70">
        <v>3.5</v>
      </c>
      <c r="AS70">
        <f t="shared" si="16"/>
        <v>4</v>
      </c>
      <c r="AT70">
        <f t="shared" si="17"/>
        <v>4</v>
      </c>
      <c r="AV70">
        <v>1</v>
      </c>
      <c r="AW70">
        <v>4</v>
      </c>
      <c r="AX70" t="s">
        <v>9</v>
      </c>
    </row>
    <row r="71" spans="1:50">
      <c r="A71" s="4">
        <v>1</v>
      </c>
      <c r="B71" s="4">
        <v>0</v>
      </c>
      <c r="C71" s="4">
        <v>0</v>
      </c>
      <c r="D71" s="4">
        <v>1</v>
      </c>
      <c r="E71" s="4">
        <f t="shared" si="12"/>
        <v>0.5</v>
      </c>
      <c r="F71" s="4">
        <v>0</v>
      </c>
      <c r="G71" s="4">
        <v>1</v>
      </c>
      <c r="H71" s="4">
        <v>0</v>
      </c>
      <c r="I71" s="4">
        <v>0</v>
      </c>
      <c r="J71" s="4">
        <f t="shared" si="13"/>
        <v>0.25</v>
      </c>
      <c r="K71" s="5">
        <v>1</v>
      </c>
      <c r="L71" s="5">
        <v>1</v>
      </c>
      <c r="M71" s="5">
        <v>1</v>
      </c>
      <c r="N71" s="5">
        <v>1</v>
      </c>
      <c r="O71" s="5">
        <f t="shared" si="14"/>
        <v>1</v>
      </c>
      <c r="P71" s="5">
        <v>1</v>
      </c>
      <c r="Q71" s="5">
        <v>0</v>
      </c>
      <c r="R71" s="5">
        <v>1</v>
      </c>
      <c r="S71" s="5">
        <v>1</v>
      </c>
      <c r="T71" s="5">
        <f t="shared" si="15"/>
        <v>0.75</v>
      </c>
      <c r="U71" t="s">
        <v>9</v>
      </c>
      <c r="V71" t="s">
        <v>1</v>
      </c>
      <c r="W71">
        <v>0.5</v>
      </c>
      <c r="AF71">
        <v>0.5</v>
      </c>
      <c r="AG71">
        <v>0.25</v>
      </c>
      <c r="AI71">
        <f t="shared" si="10"/>
        <v>0.75</v>
      </c>
      <c r="AJ71">
        <f t="shared" si="11"/>
        <v>0.5</v>
      </c>
      <c r="AL71" t="s">
        <v>9</v>
      </c>
      <c r="AM71" t="s">
        <v>1</v>
      </c>
      <c r="AN71">
        <v>6.5</v>
      </c>
      <c r="AP71">
        <v>6.5</v>
      </c>
      <c r="AQ71">
        <v>3.25</v>
      </c>
      <c r="AS71">
        <f t="shared" si="16"/>
        <v>5.625</v>
      </c>
      <c r="AT71">
        <f t="shared" si="17"/>
        <v>3.25</v>
      </c>
      <c r="AV71">
        <v>0.75</v>
      </c>
      <c r="AW71">
        <v>5.625</v>
      </c>
      <c r="AX71" t="s">
        <v>9</v>
      </c>
    </row>
    <row r="72" spans="1:50">
      <c r="A72" s="4">
        <v>1</v>
      </c>
      <c r="B72" s="4">
        <v>0</v>
      </c>
      <c r="C72" s="4">
        <v>1</v>
      </c>
      <c r="D72" s="4">
        <v>1</v>
      </c>
      <c r="E72" s="4">
        <f t="shared" si="12"/>
        <v>0.75</v>
      </c>
      <c r="F72" s="4">
        <v>0</v>
      </c>
      <c r="G72" s="4">
        <v>0</v>
      </c>
      <c r="H72" s="4">
        <v>1</v>
      </c>
      <c r="I72" s="4">
        <v>0</v>
      </c>
      <c r="J72" s="4">
        <f t="shared" si="13"/>
        <v>0.25</v>
      </c>
      <c r="K72" s="5">
        <v>1</v>
      </c>
      <c r="L72" s="5">
        <v>1</v>
      </c>
      <c r="M72" s="5">
        <v>1</v>
      </c>
      <c r="N72" s="5">
        <v>1</v>
      </c>
      <c r="O72" s="5">
        <f t="shared" si="14"/>
        <v>1</v>
      </c>
      <c r="P72" s="5">
        <v>1</v>
      </c>
      <c r="Q72" s="5">
        <v>0</v>
      </c>
      <c r="R72" s="5">
        <v>0</v>
      </c>
      <c r="S72" s="5">
        <v>1</v>
      </c>
      <c r="T72" s="5">
        <f t="shared" si="15"/>
        <v>0.5</v>
      </c>
      <c r="U72" t="s">
        <v>9</v>
      </c>
      <c r="V72" t="s">
        <v>1</v>
      </c>
      <c r="W72">
        <v>0.75</v>
      </c>
      <c r="AF72">
        <v>0.75</v>
      </c>
      <c r="AG72">
        <v>0.25</v>
      </c>
      <c r="AI72">
        <f t="shared" si="10"/>
        <v>0.875</v>
      </c>
      <c r="AJ72">
        <f t="shared" si="11"/>
        <v>0.375</v>
      </c>
      <c r="AL72" t="s">
        <v>9</v>
      </c>
      <c r="AM72" t="s">
        <v>1</v>
      </c>
      <c r="AN72">
        <v>4</v>
      </c>
      <c r="AP72">
        <v>4</v>
      </c>
      <c r="AQ72">
        <v>6.5</v>
      </c>
      <c r="AS72">
        <f t="shared" si="16"/>
        <v>4.5</v>
      </c>
      <c r="AT72">
        <f t="shared" si="17"/>
        <v>5.5</v>
      </c>
      <c r="AV72">
        <v>0.875</v>
      </c>
      <c r="AW72">
        <v>4.5</v>
      </c>
      <c r="AX72" t="s">
        <v>9</v>
      </c>
    </row>
    <row r="73" spans="1:50">
      <c r="A73" s="4">
        <v>1</v>
      </c>
      <c r="B73" s="4">
        <v>0</v>
      </c>
      <c r="C73" s="4">
        <v>0</v>
      </c>
      <c r="D73" s="4">
        <v>1</v>
      </c>
      <c r="E73" s="4">
        <f t="shared" si="12"/>
        <v>0.5</v>
      </c>
      <c r="F73" s="4">
        <v>1</v>
      </c>
      <c r="G73" s="4">
        <v>1</v>
      </c>
      <c r="H73" s="4">
        <v>1</v>
      </c>
      <c r="I73" s="4">
        <v>1</v>
      </c>
      <c r="J73" s="4">
        <f t="shared" si="13"/>
        <v>1</v>
      </c>
      <c r="K73" s="5">
        <v>1</v>
      </c>
      <c r="L73" s="5">
        <v>1</v>
      </c>
      <c r="M73" s="5">
        <v>1</v>
      </c>
      <c r="N73" s="5">
        <v>1</v>
      </c>
      <c r="O73" s="5">
        <f t="shared" si="14"/>
        <v>1</v>
      </c>
      <c r="P73" s="5">
        <v>1</v>
      </c>
      <c r="Q73" s="5">
        <v>1</v>
      </c>
      <c r="R73" s="5">
        <v>1</v>
      </c>
      <c r="S73" s="5">
        <v>1</v>
      </c>
      <c r="T73" s="5">
        <f t="shared" si="15"/>
        <v>1</v>
      </c>
      <c r="U73" t="s">
        <v>9</v>
      </c>
      <c r="V73" t="s">
        <v>1</v>
      </c>
      <c r="W73">
        <v>0.5</v>
      </c>
      <c r="AF73">
        <v>0.5</v>
      </c>
      <c r="AG73">
        <v>1</v>
      </c>
      <c r="AI73">
        <f t="shared" si="10"/>
        <v>0.75</v>
      </c>
      <c r="AJ73">
        <f t="shared" si="11"/>
        <v>1</v>
      </c>
      <c r="AL73" t="s">
        <v>9</v>
      </c>
      <c r="AM73" t="s">
        <v>1</v>
      </c>
      <c r="AN73">
        <v>5.25</v>
      </c>
      <c r="AP73">
        <v>5.25</v>
      </c>
      <c r="AQ73">
        <v>3.5</v>
      </c>
      <c r="AS73">
        <f t="shared" si="16"/>
        <v>5.625</v>
      </c>
      <c r="AT73">
        <f t="shared" si="17"/>
        <v>4.375</v>
      </c>
      <c r="AV73">
        <v>0.75</v>
      </c>
      <c r="AW73">
        <v>5.625</v>
      </c>
      <c r="AX73" t="s">
        <v>9</v>
      </c>
    </row>
    <row r="74" spans="1:50">
      <c r="A74" s="4">
        <v>1</v>
      </c>
      <c r="B74" s="4">
        <v>0</v>
      </c>
      <c r="C74" s="4">
        <v>0</v>
      </c>
      <c r="D74" s="4">
        <v>1</v>
      </c>
      <c r="E74" s="4">
        <f t="shared" si="12"/>
        <v>0.5</v>
      </c>
      <c r="F74" s="4">
        <v>0</v>
      </c>
      <c r="G74" s="4">
        <v>1</v>
      </c>
      <c r="H74" s="4">
        <v>1</v>
      </c>
      <c r="I74" s="4">
        <v>0</v>
      </c>
      <c r="J74" s="4">
        <f t="shared" si="13"/>
        <v>0.5</v>
      </c>
      <c r="K74" s="5">
        <v>1</v>
      </c>
      <c r="L74" s="5">
        <v>1</v>
      </c>
      <c r="M74" s="5">
        <v>1</v>
      </c>
      <c r="N74" s="5">
        <v>1</v>
      </c>
      <c r="O74" s="5">
        <f t="shared" si="14"/>
        <v>1</v>
      </c>
      <c r="P74" s="5">
        <v>1</v>
      </c>
      <c r="Q74" s="5">
        <v>0</v>
      </c>
      <c r="R74" s="5">
        <v>1</v>
      </c>
      <c r="S74" s="5">
        <v>1</v>
      </c>
      <c r="T74" s="5">
        <f t="shared" si="15"/>
        <v>0.75</v>
      </c>
      <c r="U74" t="s">
        <v>9</v>
      </c>
      <c r="V74" t="s">
        <v>1</v>
      </c>
      <c r="W74">
        <v>0.5</v>
      </c>
      <c r="AF74">
        <v>0.5</v>
      </c>
      <c r="AG74">
        <v>0.5</v>
      </c>
      <c r="AI74">
        <f t="shared" si="10"/>
        <v>0.75</v>
      </c>
      <c r="AJ74">
        <f t="shared" si="11"/>
        <v>0.625</v>
      </c>
      <c r="AL74" t="s">
        <v>9</v>
      </c>
      <c r="AM74" t="s">
        <v>1</v>
      </c>
      <c r="AN74">
        <v>5.5</v>
      </c>
      <c r="AP74">
        <v>5.5</v>
      </c>
      <c r="AQ74">
        <v>6.5</v>
      </c>
      <c r="AS74">
        <f t="shared" si="16"/>
        <v>5.125</v>
      </c>
      <c r="AT74">
        <f t="shared" si="17"/>
        <v>6</v>
      </c>
      <c r="AV74">
        <v>0.75</v>
      </c>
      <c r="AW74">
        <v>5.125</v>
      </c>
      <c r="AX74" t="s">
        <v>9</v>
      </c>
    </row>
    <row r="75" spans="1:50">
      <c r="A75" s="4">
        <v>1</v>
      </c>
      <c r="B75" s="4">
        <v>1</v>
      </c>
      <c r="C75" s="4">
        <v>1</v>
      </c>
      <c r="D75" s="4">
        <v>1</v>
      </c>
      <c r="E75" s="4">
        <f t="shared" si="12"/>
        <v>1</v>
      </c>
      <c r="F75" s="4">
        <v>0</v>
      </c>
      <c r="G75" s="4">
        <v>0</v>
      </c>
      <c r="H75" s="4">
        <v>1</v>
      </c>
      <c r="I75" s="4">
        <v>1</v>
      </c>
      <c r="J75" s="4">
        <f t="shared" si="13"/>
        <v>0.5</v>
      </c>
      <c r="K75" s="5">
        <v>1</v>
      </c>
      <c r="L75" s="5">
        <v>0</v>
      </c>
      <c r="M75" s="5">
        <v>1</v>
      </c>
      <c r="N75" s="5">
        <v>1</v>
      </c>
      <c r="O75" s="5">
        <f t="shared" si="14"/>
        <v>0.75</v>
      </c>
      <c r="P75" s="5">
        <v>1</v>
      </c>
      <c r="Q75" s="5">
        <v>0</v>
      </c>
      <c r="R75" s="5">
        <v>1</v>
      </c>
      <c r="S75" s="5">
        <v>1</v>
      </c>
      <c r="T75" s="5">
        <f t="shared" si="15"/>
        <v>0.75</v>
      </c>
      <c r="U75" t="s">
        <v>9</v>
      </c>
      <c r="V75" t="s">
        <v>1</v>
      </c>
      <c r="W75">
        <v>1</v>
      </c>
      <c r="AF75">
        <v>1</v>
      </c>
      <c r="AG75">
        <v>0.5</v>
      </c>
      <c r="AI75">
        <f t="shared" si="10"/>
        <v>0.875</v>
      </c>
      <c r="AJ75">
        <f t="shared" si="11"/>
        <v>0.625</v>
      </c>
      <c r="AL75" t="s">
        <v>9</v>
      </c>
      <c r="AM75" t="s">
        <v>1</v>
      </c>
      <c r="AN75">
        <v>6</v>
      </c>
      <c r="AP75">
        <v>6</v>
      </c>
      <c r="AQ75">
        <v>5.25</v>
      </c>
      <c r="AS75">
        <f t="shared" si="16"/>
        <v>5.625</v>
      </c>
      <c r="AT75">
        <f t="shared" si="17"/>
        <v>5.375</v>
      </c>
      <c r="AV75">
        <v>0.875</v>
      </c>
      <c r="AW75">
        <v>5.625</v>
      </c>
      <c r="AX75" t="s">
        <v>9</v>
      </c>
    </row>
    <row r="76" spans="1:50">
      <c r="A76" s="4">
        <v>1</v>
      </c>
      <c r="B76" s="4">
        <v>1</v>
      </c>
      <c r="C76" s="4">
        <v>1</v>
      </c>
      <c r="D76" s="4">
        <v>1</v>
      </c>
      <c r="E76" s="4">
        <f t="shared" si="12"/>
        <v>1</v>
      </c>
      <c r="F76" s="4">
        <v>1</v>
      </c>
      <c r="G76" s="4">
        <v>1</v>
      </c>
      <c r="H76" s="4">
        <v>1</v>
      </c>
      <c r="I76" s="4">
        <v>1</v>
      </c>
      <c r="J76" s="4">
        <f t="shared" si="13"/>
        <v>1</v>
      </c>
      <c r="K76" s="5">
        <v>1</v>
      </c>
      <c r="L76" s="5">
        <v>1</v>
      </c>
      <c r="M76" s="5">
        <v>1</v>
      </c>
      <c r="N76" s="5">
        <v>1</v>
      </c>
      <c r="O76" s="5">
        <f t="shared" si="14"/>
        <v>1</v>
      </c>
      <c r="P76" s="5">
        <v>1</v>
      </c>
      <c r="Q76" s="5">
        <v>1</v>
      </c>
      <c r="R76" s="5">
        <v>1</v>
      </c>
      <c r="S76" s="5">
        <v>1</v>
      </c>
      <c r="T76" s="5">
        <f t="shared" si="15"/>
        <v>1</v>
      </c>
      <c r="U76" t="s">
        <v>9</v>
      </c>
      <c r="V76" t="s">
        <v>1</v>
      </c>
      <c r="W76">
        <v>1</v>
      </c>
      <c r="AF76">
        <v>1</v>
      </c>
      <c r="AG76">
        <v>1</v>
      </c>
      <c r="AI76">
        <f t="shared" si="10"/>
        <v>1</v>
      </c>
      <c r="AJ76">
        <f t="shared" si="11"/>
        <v>1</v>
      </c>
      <c r="AL76" t="s">
        <v>9</v>
      </c>
      <c r="AM76" t="s">
        <v>1</v>
      </c>
      <c r="AN76">
        <v>6.25</v>
      </c>
      <c r="AP76">
        <v>6.25</v>
      </c>
      <c r="AQ76">
        <v>3.25</v>
      </c>
      <c r="AS76">
        <f t="shared" si="16"/>
        <v>5.875</v>
      </c>
      <c r="AT76">
        <f t="shared" si="17"/>
        <v>4.375</v>
      </c>
      <c r="AV76">
        <v>1</v>
      </c>
      <c r="AW76">
        <v>5.875</v>
      </c>
      <c r="AX76" t="s">
        <v>9</v>
      </c>
    </row>
    <row r="77" spans="1:50">
      <c r="D77" t="s">
        <v>16</v>
      </c>
      <c r="E77" s="4">
        <f>AVERAGE(E2:E76)</f>
        <v>0.71666666666666667</v>
      </c>
      <c r="J77">
        <f>AVERAGE(J2:J76)</f>
        <v>0.46333333333333332</v>
      </c>
      <c r="O77">
        <f>AVERAGE(O2:O76)</f>
        <v>0.91</v>
      </c>
      <c r="T77">
        <f>AVERAGE(T2:T76)</f>
        <v>0.84333333333333338</v>
      </c>
      <c r="U77" t="s">
        <v>10</v>
      </c>
      <c r="V77" t="s">
        <v>1</v>
      </c>
      <c r="W77">
        <v>0.75</v>
      </c>
      <c r="AF77">
        <v>0.75</v>
      </c>
      <c r="AG77">
        <v>1</v>
      </c>
      <c r="AI77">
        <f>AVERAGE(AI2:AI76)</f>
        <v>0.81333333333333335</v>
      </c>
      <c r="AJ77">
        <f>AVERAGE(AJ2:AJ76)</f>
        <v>0.65333333333333332</v>
      </c>
      <c r="AL77" t="s">
        <v>10</v>
      </c>
      <c r="AM77" t="s">
        <v>1</v>
      </c>
      <c r="AN77">
        <v>4.25</v>
      </c>
      <c r="AP77">
        <v>2.75</v>
      </c>
      <c r="AQ77">
        <v>3.75</v>
      </c>
      <c r="AS77">
        <f>AVERAGE(AS2:AS76)</f>
        <v>5.2733333333333334</v>
      </c>
      <c r="AT77">
        <f>AVERAGE(AT2:AT76)</f>
        <v>5.1333333333333337</v>
      </c>
      <c r="AV77">
        <v>0.875</v>
      </c>
      <c r="AW77">
        <v>4</v>
      </c>
      <c r="AX77" t="s">
        <v>10</v>
      </c>
    </row>
    <row r="78" spans="1:50">
      <c r="D78" t="s">
        <v>20</v>
      </c>
      <c r="E78" s="4">
        <f>_xlfn.STDEV.S(E2:E76)</f>
        <v>0.29446852414428215</v>
      </c>
      <c r="J78">
        <f>_xlfn.STDEV.S(J2:J76)</f>
        <v>0.27782131790898384</v>
      </c>
      <c r="O78">
        <f>_xlfn.STDEV.S(O2:O76)</f>
        <v>0.14022183197406221</v>
      </c>
      <c r="T78">
        <f>_xlfn.STDEV.S(T2:T76)</f>
        <v>0.20039375653362462</v>
      </c>
      <c r="U78" t="s">
        <v>10</v>
      </c>
      <c r="V78" t="s">
        <v>1</v>
      </c>
      <c r="W78">
        <v>0.25</v>
      </c>
      <c r="AF78">
        <v>0.75</v>
      </c>
      <c r="AG78">
        <v>0.5</v>
      </c>
      <c r="AI78">
        <f>STDEV(AI2:AI76)</f>
        <v>0.16099003942105469</v>
      </c>
      <c r="AJ78">
        <f>STDEV(AJ2:AJ76)</f>
        <v>0.18331285716938561</v>
      </c>
      <c r="AL78" t="s">
        <v>10</v>
      </c>
      <c r="AM78" t="s">
        <v>1</v>
      </c>
      <c r="AN78">
        <v>3.5</v>
      </c>
      <c r="AP78">
        <v>5.75</v>
      </c>
      <c r="AQ78">
        <v>5</v>
      </c>
      <c r="AS78">
        <f>STDEV(AS2:AS76)</f>
        <v>0.92330316729595219</v>
      </c>
      <c r="AT78">
        <f>STDEV(AT2:AT76)</f>
        <v>0.92093090877586459</v>
      </c>
      <c r="AV78">
        <v>0.375</v>
      </c>
      <c r="AW78">
        <v>4.25</v>
      </c>
      <c r="AX78" t="s">
        <v>10</v>
      </c>
    </row>
    <row r="79" spans="1:50">
      <c r="D79" t="s">
        <v>21</v>
      </c>
      <c r="E79">
        <f>E78/SQRT(75)</f>
        <v>3.4002296336514616E-2</v>
      </c>
      <c r="J79">
        <f>J78/SQRT(75)</f>
        <v>3.2080042536273681E-2</v>
      </c>
      <c r="O79">
        <f>O78/SQRT(75)</f>
        <v>1.6191422487297456E-2</v>
      </c>
      <c r="T79">
        <f>T78/SQRT(75)</f>
        <v>2.3139477855721697E-2</v>
      </c>
      <c r="U79" t="s">
        <v>10</v>
      </c>
      <c r="V79" t="s">
        <v>1</v>
      </c>
      <c r="W79">
        <v>0.25</v>
      </c>
      <c r="AF79">
        <v>0.75</v>
      </c>
      <c r="AG79">
        <v>0.5</v>
      </c>
      <c r="AI79">
        <f>AI78/SQRT(75)</f>
        <v>1.8589528519318877E-2</v>
      </c>
      <c r="AJ79">
        <f>AJ78/SQRT(75)</f>
        <v>2.116714548653284E-2</v>
      </c>
      <c r="AL79" t="s">
        <v>10</v>
      </c>
      <c r="AM79" t="s">
        <v>1</v>
      </c>
      <c r="AN79">
        <v>4.25</v>
      </c>
      <c r="AP79">
        <v>4.5</v>
      </c>
      <c r="AQ79">
        <v>3.75</v>
      </c>
      <c r="AS79">
        <f>AS78/SQRT(75)</f>
        <v>0.1066138664363904</v>
      </c>
      <c r="AT79">
        <f>AT78/SQRT(75)</f>
        <v>0.10633994161735841</v>
      </c>
      <c r="AV79">
        <v>0.375</v>
      </c>
      <c r="AW79">
        <v>4</v>
      </c>
      <c r="AX79" t="s">
        <v>10</v>
      </c>
    </row>
    <row r="80" spans="1:50">
      <c r="U80" t="s">
        <v>10</v>
      </c>
      <c r="V80" t="s">
        <v>1</v>
      </c>
      <c r="W80">
        <v>0.25</v>
      </c>
      <c r="AF80">
        <v>0.75</v>
      </c>
      <c r="AG80">
        <v>0.75</v>
      </c>
      <c r="AL80" t="s">
        <v>10</v>
      </c>
      <c r="AM80" t="s">
        <v>1</v>
      </c>
      <c r="AN80">
        <v>7</v>
      </c>
      <c r="AP80">
        <v>7</v>
      </c>
      <c r="AQ80">
        <v>7</v>
      </c>
      <c r="AV80">
        <v>0.5</v>
      </c>
      <c r="AW80">
        <v>7</v>
      </c>
      <c r="AX80" t="s">
        <v>10</v>
      </c>
    </row>
    <row r="81" spans="4:50">
      <c r="E81" t="s">
        <v>9</v>
      </c>
      <c r="F81" t="s">
        <v>10</v>
      </c>
      <c r="U81" t="s">
        <v>10</v>
      </c>
      <c r="V81" t="s">
        <v>1</v>
      </c>
      <c r="W81">
        <v>0.25</v>
      </c>
      <c r="AF81">
        <v>0.75</v>
      </c>
      <c r="AG81">
        <v>1</v>
      </c>
      <c r="AL81" t="s">
        <v>10</v>
      </c>
      <c r="AM81" t="s">
        <v>1</v>
      </c>
      <c r="AN81">
        <v>2.75</v>
      </c>
      <c r="AP81">
        <v>3.75</v>
      </c>
      <c r="AQ81">
        <v>5</v>
      </c>
      <c r="AV81">
        <v>0.625</v>
      </c>
      <c r="AW81">
        <v>3.875</v>
      </c>
      <c r="AX81" t="s">
        <v>10</v>
      </c>
    </row>
    <row r="82" spans="4:50">
      <c r="D82" t="s">
        <v>22</v>
      </c>
      <c r="E82" t="s">
        <v>3</v>
      </c>
      <c r="U82" t="s">
        <v>10</v>
      </c>
      <c r="V82" t="s">
        <v>1</v>
      </c>
      <c r="W82">
        <v>0.25</v>
      </c>
      <c r="AF82">
        <v>1</v>
      </c>
      <c r="AG82">
        <v>0.75</v>
      </c>
      <c r="AL82" t="s">
        <v>10</v>
      </c>
      <c r="AM82" t="s">
        <v>1</v>
      </c>
      <c r="AN82">
        <v>6.75</v>
      </c>
      <c r="AP82">
        <v>5.25</v>
      </c>
      <c r="AQ82">
        <v>4.75</v>
      </c>
      <c r="AV82">
        <v>0.5</v>
      </c>
      <c r="AW82">
        <v>5.75</v>
      </c>
      <c r="AX82" t="s">
        <v>10</v>
      </c>
    </row>
    <row r="83" spans="4:50">
      <c r="E83" t="s">
        <v>23</v>
      </c>
      <c r="F83" t="s">
        <v>24</v>
      </c>
      <c r="G83" t="s">
        <v>25</v>
      </c>
      <c r="H83" t="s">
        <v>26</v>
      </c>
      <c r="U83" t="s">
        <v>10</v>
      </c>
      <c r="V83" t="s">
        <v>1</v>
      </c>
      <c r="W83">
        <v>0.25</v>
      </c>
      <c r="AF83">
        <v>0.75</v>
      </c>
      <c r="AG83">
        <v>1</v>
      </c>
      <c r="AL83" t="s">
        <v>10</v>
      </c>
      <c r="AM83" t="s">
        <v>1</v>
      </c>
      <c r="AN83">
        <v>4.75</v>
      </c>
      <c r="AP83">
        <v>5.5</v>
      </c>
      <c r="AQ83">
        <v>5.5</v>
      </c>
      <c r="AV83">
        <v>0.625</v>
      </c>
      <c r="AW83">
        <v>5.125</v>
      </c>
      <c r="AX83" t="s">
        <v>10</v>
      </c>
    </row>
    <row r="84" spans="4:50">
      <c r="D84" t="s">
        <v>1</v>
      </c>
      <c r="E84">
        <v>0.71666666666666667</v>
      </c>
      <c r="F84">
        <v>0.46333333333333332</v>
      </c>
      <c r="G84">
        <v>3.4002296336514616E-2</v>
      </c>
      <c r="H84">
        <v>3.2080042536273681E-2</v>
      </c>
      <c r="U84" t="s">
        <v>10</v>
      </c>
      <c r="V84" t="s">
        <v>1</v>
      </c>
      <c r="W84">
        <v>0.25</v>
      </c>
      <c r="AF84">
        <v>0.75</v>
      </c>
      <c r="AG84">
        <v>0.75</v>
      </c>
      <c r="AL84" t="s">
        <v>10</v>
      </c>
      <c r="AM84" t="s">
        <v>1</v>
      </c>
      <c r="AN84">
        <v>4.75</v>
      </c>
      <c r="AP84">
        <v>5</v>
      </c>
      <c r="AQ84">
        <v>5</v>
      </c>
      <c r="AV84">
        <v>0.5</v>
      </c>
      <c r="AW84">
        <v>4.875</v>
      </c>
      <c r="AX84" t="s">
        <v>10</v>
      </c>
    </row>
    <row r="85" spans="4:50">
      <c r="D85" t="s">
        <v>2</v>
      </c>
      <c r="E85">
        <v>0.91</v>
      </c>
      <c r="F85">
        <v>0.84333333333333338</v>
      </c>
      <c r="G85">
        <v>1.6191422487297456E-2</v>
      </c>
      <c r="H85">
        <v>2.3139477855721697E-2</v>
      </c>
      <c r="U85" t="s">
        <v>10</v>
      </c>
      <c r="V85" t="s">
        <v>1</v>
      </c>
      <c r="W85">
        <v>0.75</v>
      </c>
      <c r="AF85">
        <v>1</v>
      </c>
      <c r="AG85">
        <v>0.5</v>
      </c>
      <c r="AL85" t="s">
        <v>10</v>
      </c>
      <c r="AM85" t="s">
        <v>1</v>
      </c>
      <c r="AN85">
        <v>2.75</v>
      </c>
      <c r="AP85">
        <v>2.75</v>
      </c>
      <c r="AQ85">
        <v>3.75</v>
      </c>
      <c r="AV85">
        <v>0.625</v>
      </c>
      <c r="AW85">
        <v>3.25</v>
      </c>
      <c r="AX85" t="s">
        <v>10</v>
      </c>
    </row>
    <row r="86" spans="4:50">
      <c r="U86" t="s">
        <v>10</v>
      </c>
      <c r="V86" t="s">
        <v>1</v>
      </c>
      <c r="W86">
        <v>0.75</v>
      </c>
      <c r="AF86">
        <v>1</v>
      </c>
      <c r="AG86">
        <v>0.75</v>
      </c>
      <c r="AL86" t="s">
        <v>10</v>
      </c>
      <c r="AM86" t="s">
        <v>1</v>
      </c>
      <c r="AN86">
        <v>5.5</v>
      </c>
      <c r="AP86">
        <v>5.75</v>
      </c>
      <c r="AQ86">
        <v>5.5</v>
      </c>
      <c r="AV86">
        <v>0.75</v>
      </c>
      <c r="AW86">
        <v>5.5</v>
      </c>
      <c r="AX86" t="s">
        <v>10</v>
      </c>
    </row>
    <row r="87" spans="4:50">
      <c r="E87" t="s">
        <v>9</v>
      </c>
      <c r="F87" t="s">
        <v>10</v>
      </c>
      <c r="U87" t="s">
        <v>10</v>
      </c>
      <c r="V87" t="s">
        <v>1</v>
      </c>
      <c r="W87">
        <v>0.25</v>
      </c>
      <c r="AF87">
        <v>1</v>
      </c>
      <c r="AG87">
        <v>0.25</v>
      </c>
      <c r="AL87" t="s">
        <v>10</v>
      </c>
      <c r="AM87" t="s">
        <v>1</v>
      </c>
      <c r="AN87">
        <v>7</v>
      </c>
      <c r="AP87">
        <v>5.25</v>
      </c>
      <c r="AQ87">
        <v>5</v>
      </c>
      <c r="AV87">
        <v>0.25</v>
      </c>
      <c r="AW87">
        <v>6</v>
      </c>
      <c r="AX87" t="s">
        <v>10</v>
      </c>
    </row>
    <row r="88" spans="4:50">
      <c r="D88" t="s">
        <v>1</v>
      </c>
      <c r="E88">
        <v>0.29446852414428215</v>
      </c>
      <c r="F88">
        <v>0.27782131790898384</v>
      </c>
      <c r="U88" t="s">
        <v>10</v>
      </c>
      <c r="V88" t="s">
        <v>1</v>
      </c>
      <c r="W88">
        <v>0</v>
      </c>
      <c r="AF88">
        <v>0.75</v>
      </c>
      <c r="AG88">
        <v>0.75</v>
      </c>
      <c r="AL88" t="s">
        <v>10</v>
      </c>
      <c r="AM88" t="s">
        <v>1</v>
      </c>
      <c r="AN88">
        <v>6</v>
      </c>
      <c r="AP88">
        <v>6</v>
      </c>
      <c r="AQ88">
        <v>5</v>
      </c>
      <c r="AV88">
        <v>0.375</v>
      </c>
      <c r="AW88">
        <v>5.5</v>
      </c>
      <c r="AX88" t="s">
        <v>10</v>
      </c>
    </row>
    <row r="89" spans="4:50">
      <c r="D89" t="s">
        <v>2</v>
      </c>
      <c r="E89">
        <v>0.14022183197406221</v>
      </c>
      <c r="F89">
        <v>0.20039375653362462</v>
      </c>
      <c r="U89" t="s">
        <v>10</v>
      </c>
      <c r="V89" t="s">
        <v>1</v>
      </c>
      <c r="W89">
        <v>0.75</v>
      </c>
      <c r="AF89">
        <v>1</v>
      </c>
      <c r="AG89">
        <v>1</v>
      </c>
      <c r="AL89" t="s">
        <v>10</v>
      </c>
      <c r="AM89" t="s">
        <v>1</v>
      </c>
      <c r="AN89">
        <v>5.75</v>
      </c>
      <c r="AP89">
        <v>6</v>
      </c>
      <c r="AQ89">
        <v>5.75</v>
      </c>
      <c r="AV89">
        <v>0.875</v>
      </c>
      <c r="AW89">
        <v>5.75</v>
      </c>
      <c r="AX89" t="s">
        <v>10</v>
      </c>
    </row>
    <row r="90" spans="4:50">
      <c r="U90" t="s">
        <v>10</v>
      </c>
      <c r="V90" t="s">
        <v>1</v>
      </c>
      <c r="W90">
        <v>0.5</v>
      </c>
      <c r="AF90">
        <v>1</v>
      </c>
      <c r="AG90">
        <v>0.75</v>
      </c>
      <c r="AL90" t="s">
        <v>10</v>
      </c>
      <c r="AM90" t="s">
        <v>1</v>
      </c>
      <c r="AN90">
        <v>5.5</v>
      </c>
      <c r="AP90">
        <v>6.5</v>
      </c>
      <c r="AQ90">
        <v>6.25</v>
      </c>
      <c r="AV90">
        <v>0.625</v>
      </c>
      <c r="AW90">
        <v>5.875</v>
      </c>
      <c r="AX90" t="s">
        <v>10</v>
      </c>
    </row>
    <row r="91" spans="4:50">
      <c r="D91" t="s">
        <v>27</v>
      </c>
      <c r="U91" t="s">
        <v>10</v>
      </c>
      <c r="V91" t="s">
        <v>1</v>
      </c>
      <c r="W91">
        <v>0.75</v>
      </c>
      <c r="AF91">
        <v>1</v>
      </c>
      <c r="AG91">
        <v>1</v>
      </c>
      <c r="AL91" t="s">
        <v>10</v>
      </c>
      <c r="AM91" t="s">
        <v>1</v>
      </c>
      <c r="AN91">
        <v>3.5</v>
      </c>
      <c r="AP91">
        <v>5.25</v>
      </c>
      <c r="AQ91">
        <v>6</v>
      </c>
      <c r="AV91">
        <v>0.875</v>
      </c>
      <c r="AW91">
        <v>4.75</v>
      </c>
      <c r="AX91" t="s">
        <v>10</v>
      </c>
    </row>
    <row r="92" spans="4:50">
      <c r="E92" t="s">
        <v>9</v>
      </c>
      <c r="F92" t="s">
        <v>10</v>
      </c>
      <c r="U92" t="s">
        <v>10</v>
      </c>
      <c r="V92" t="s">
        <v>1</v>
      </c>
      <c r="W92">
        <v>1</v>
      </c>
      <c r="AF92">
        <v>1</v>
      </c>
      <c r="AG92">
        <v>0.5</v>
      </c>
      <c r="AL92" t="s">
        <v>10</v>
      </c>
      <c r="AM92" t="s">
        <v>1</v>
      </c>
      <c r="AN92">
        <v>5</v>
      </c>
      <c r="AP92">
        <v>7</v>
      </c>
      <c r="AQ92">
        <v>6.25</v>
      </c>
      <c r="AV92">
        <v>0.75</v>
      </c>
      <c r="AW92">
        <v>5.625</v>
      </c>
      <c r="AX92" t="s">
        <v>10</v>
      </c>
    </row>
    <row r="93" spans="4:50">
      <c r="D93" t="s">
        <v>1</v>
      </c>
      <c r="E93">
        <v>3.4002296336514616E-2</v>
      </c>
      <c r="F93">
        <v>3.2080042536273681E-2</v>
      </c>
      <c r="U93" t="s">
        <v>10</v>
      </c>
      <c r="V93" t="s">
        <v>1</v>
      </c>
      <c r="W93">
        <v>0.25</v>
      </c>
      <c r="AF93">
        <v>1</v>
      </c>
      <c r="AG93">
        <v>1</v>
      </c>
      <c r="AL93" t="s">
        <v>10</v>
      </c>
      <c r="AM93" t="s">
        <v>1</v>
      </c>
      <c r="AN93">
        <v>6.75</v>
      </c>
      <c r="AP93">
        <v>7</v>
      </c>
      <c r="AQ93">
        <v>5.5</v>
      </c>
      <c r="AV93">
        <v>0.625</v>
      </c>
      <c r="AW93">
        <v>6.125</v>
      </c>
      <c r="AX93" t="s">
        <v>10</v>
      </c>
    </row>
    <row r="94" spans="4:50">
      <c r="D94" t="s">
        <v>2</v>
      </c>
      <c r="E94">
        <v>1.6191422487297456E-2</v>
      </c>
      <c r="F94">
        <v>2.3139477855721697E-2</v>
      </c>
      <c r="U94" t="s">
        <v>10</v>
      </c>
      <c r="V94" t="s">
        <v>1</v>
      </c>
      <c r="W94">
        <v>0.25</v>
      </c>
      <c r="AF94">
        <v>0.5</v>
      </c>
      <c r="AG94">
        <v>1</v>
      </c>
      <c r="AL94" t="s">
        <v>10</v>
      </c>
      <c r="AM94" t="s">
        <v>1</v>
      </c>
      <c r="AN94">
        <v>5.75</v>
      </c>
      <c r="AP94">
        <v>4</v>
      </c>
      <c r="AQ94">
        <v>3.25</v>
      </c>
      <c r="AV94">
        <v>0.625</v>
      </c>
      <c r="AW94">
        <v>4.5</v>
      </c>
      <c r="AX94" t="s">
        <v>10</v>
      </c>
    </row>
    <row r="95" spans="4:50">
      <c r="U95" t="s">
        <v>10</v>
      </c>
      <c r="V95" t="s">
        <v>1</v>
      </c>
      <c r="W95">
        <v>1</v>
      </c>
      <c r="AF95">
        <v>1</v>
      </c>
      <c r="AG95">
        <v>1</v>
      </c>
      <c r="AL95" t="s">
        <v>10</v>
      </c>
      <c r="AM95" t="s">
        <v>1</v>
      </c>
      <c r="AN95">
        <v>6.25</v>
      </c>
      <c r="AP95">
        <v>6.75</v>
      </c>
      <c r="AQ95">
        <v>6.75</v>
      </c>
      <c r="AV95">
        <v>1</v>
      </c>
      <c r="AW95">
        <v>6.5</v>
      </c>
      <c r="AX95" t="s">
        <v>10</v>
      </c>
    </row>
    <row r="96" spans="4:50">
      <c r="U96" t="s">
        <v>10</v>
      </c>
      <c r="V96" t="s">
        <v>1</v>
      </c>
      <c r="W96">
        <v>0.25</v>
      </c>
      <c r="AF96">
        <v>1</v>
      </c>
      <c r="AG96">
        <v>0.75</v>
      </c>
      <c r="AL96" t="s">
        <v>10</v>
      </c>
      <c r="AM96" t="s">
        <v>1</v>
      </c>
      <c r="AN96">
        <v>6.5</v>
      </c>
      <c r="AP96">
        <v>5.5</v>
      </c>
      <c r="AQ96">
        <v>6</v>
      </c>
      <c r="AV96">
        <v>0.5</v>
      </c>
      <c r="AW96">
        <v>6.25</v>
      </c>
      <c r="AX96" t="s">
        <v>10</v>
      </c>
    </row>
    <row r="97" spans="4:50">
      <c r="U97" t="s">
        <v>10</v>
      </c>
      <c r="V97" t="s">
        <v>1</v>
      </c>
      <c r="W97">
        <v>0.5</v>
      </c>
      <c r="AF97">
        <v>0.75</v>
      </c>
      <c r="AG97">
        <v>1</v>
      </c>
      <c r="AL97" t="s">
        <v>10</v>
      </c>
      <c r="AM97" t="s">
        <v>1</v>
      </c>
      <c r="AN97">
        <v>3.25</v>
      </c>
      <c r="AP97">
        <v>4</v>
      </c>
      <c r="AQ97">
        <v>4.25</v>
      </c>
      <c r="AV97">
        <v>0.75</v>
      </c>
      <c r="AW97">
        <v>3.75</v>
      </c>
      <c r="AX97" t="s">
        <v>10</v>
      </c>
    </row>
    <row r="98" spans="4:50">
      <c r="D98" t="s">
        <v>28</v>
      </c>
      <c r="U98" t="s">
        <v>10</v>
      </c>
      <c r="V98" t="s">
        <v>1</v>
      </c>
      <c r="W98">
        <v>0.75</v>
      </c>
      <c r="AF98">
        <v>1</v>
      </c>
      <c r="AG98">
        <v>0.75</v>
      </c>
      <c r="AL98" t="s">
        <v>10</v>
      </c>
      <c r="AM98" t="s">
        <v>1</v>
      </c>
      <c r="AN98">
        <v>4</v>
      </c>
      <c r="AP98">
        <v>5.75</v>
      </c>
      <c r="AQ98">
        <v>4.75</v>
      </c>
      <c r="AV98">
        <v>0.75</v>
      </c>
      <c r="AW98">
        <v>4.375</v>
      </c>
      <c r="AX98" t="s">
        <v>10</v>
      </c>
    </row>
    <row r="99" spans="4:50">
      <c r="E99" t="s">
        <v>19</v>
      </c>
      <c r="F99" t="s">
        <v>29</v>
      </c>
      <c r="H99" t="s">
        <v>9</v>
      </c>
      <c r="U99" t="s">
        <v>10</v>
      </c>
      <c r="V99" t="s">
        <v>1</v>
      </c>
      <c r="W99">
        <v>0.25</v>
      </c>
      <c r="AF99">
        <v>0.5</v>
      </c>
      <c r="AG99">
        <v>1</v>
      </c>
      <c r="AL99" t="s">
        <v>10</v>
      </c>
      <c r="AM99" t="s">
        <v>1</v>
      </c>
      <c r="AN99">
        <v>3.75</v>
      </c>
      <c r="AP99">
        <v>4.5</v>
      </c>
      <c r="AQ99">
        <v>6</v>
      </c>
      <c r="AV99">
        <v>0.625</v>
      </c>
      <c r="AW99">
        <v>4.875</v>
      </c>
      <c r="AX99" t="s">
        <v>10</v>
      </c>
    </row>
    <row r="100" spans="4:50">
      <c r="D100" t="s">
        <v>1</v>
      </c>
      <c r="E100">
        <v>5.1566666666666663</v>
      </c>
      <c r="F100">
        <v>5.003333333333333</v>
      </c>
      <c r="H100" t="s">
        <v>10</v>
      </c>
      <c r="U100" t="s">
        <v>10</v>
      </c>
      <c r="V100" t="s">
        <v>1</v>
      </c>
      <c r="W100">
        <v>0.25</v>
      </c>
      <c r="AF100">
        <v>1</v>
      </c>
      <c r="AG100">
        <v>1</v>
      </c>
      <c r="AL100" t="s">
        <v>10</v>
      </c>
      <c r="AM100" t="s">
        <v>1</v>
      </c>
      <c r="AN100">
        <v>7</v>
      </c>
      <c r="AP100">
        <v>7</v>
      </c>
      <c r="AQ100">
        <v>6</v>
      </c>
      <c r="AV100">
        <v>0.625</v>
      </c>
      <c r="AW100">
        <v>6.5</v>
      </c>
      <c r="AX100" t="s">
        <v>10</v>
      </c>
    </row>
    <row r="101" spans="4:50">
      <c r="D101" t="s">
        <v>2</v>
      </c>
      <c r="E101">
        <v>5.39</v>
      </c>
      <c r="F101">
        <v>5.2633333333333336</v>
      </c>
      <c r="U101" t="s">
        <v>10</v>
      </c>
      <c r="V101" t="s">
        <v>1</v>
      </c>
      <c r="W101">
        <v>0.25</v>
      </c>
      <c r="AF101">
        <v>1</v>
      </c>
      <c r="AG101">
        <v>1</v>
      </c>
      <c r="AL101" t="s">
        <v>10</v>
      </c>
      <c r="AM101" t="s">
        <v>1</v>
      </c>
      <c r="AN101">
        <v>5.25</v>
      </c>
      <c r="AP101">
        <v>4.5</v>
      </c>
      <c r="AQ101">
        <v>4.25</v>
      </c>
      <c r="AV101">
        <v>0.625</v>
      </c>
      <c r="AW101">
        <v>4.75</v>
      </c>
      <c r="AX101" t="s">
        <v>10</v>
      </c>
    </row>
    <row r="102" spans="4:50">
      <c r="U102" t="s">
        <v>10</v>
      </c>
      <c r="V102" t="s">
        <v>1</v>
      </c>
      <c r="W102">
        <v>0.5</v>
      </c>
      <c r="AF102">
        <v>0.75</v>
      </c>
      <c r="AG102">
        <v>0.75</v>
      </c>
      <c r="AL102" t="s">
        <v>10</v>
      </c>
      <c r="AM102" t="s">
        <v>1</v>
      </c>
      <c r="AN102">
        <v>4.5</v>
      </c>
      <c r="AP102">
        <v>6.5</v>
      </c>
      <c r="AQ102">
        <v>6.25</v>
      </c>
      <c r="AV102">
        <v>0.625</v>
      </c>
      <c r="AW102">
        <v>5.375</v>
      </c>
      <c r="AX102" t="s">
        <v>10</v>
      </c>
    </row>
    <row r="103" spans="4:50">
      <c r="D103" t="s">
        <v>30</v>
      </c>
      <c r="U103" t="s">
        <v>10</v>
      </c>
      <c r="V103" t="s">
        <v>1</v>
      </c>
      <c r="W103">
        <v>0.25</v>
      </c>
      <c r="AF103">
        <v>1</v>
      </c>
      <c r="AG103">
        <v>0.75</v>
      </c>
      <c r="AL103" t="s">
        <v>10</v>
      </c>
      <c r="AM103" t="s">
        <v>1</v>
      </c>
      <c r="AN103">
        <v>6.5</v>
      </c>
      <c r="AP103">
        <v>7</v>
      </c>
      <c r="AQ103">
        <v>7</v>
      </c>
      <c r="AV103">
        <v>0.5</v>
      </c>
      <c r="AW103">
        <v>6.75</v>
      </c>
      <c r="AX103" t="s">
        <v>10</v>
      </c>
    </row>
    <row r="104" spans="4:50">
      <c r="E104" t="s">
        <v>9</v>
      </c>
      <c r="F104" t="s">
        <v>10</v>
      </c>
      <c r="U104" t="s">
        <v>10</v>
      </c>
      <c r="V104" t="s">
        <v>1</v>
      </c>
      <c r="W104">
        <v>0.25</v>
      </c>
      <c r="AF104">
        <v>1</v>
      </c>
      <c r="AG104">
        <v>1</v>
      </c>
      <c r="AL104" t="s">
        <v>10</v>
      </c>
      <c r="AM104" t="s">
        <v>1</v>
      </c>
      <c r="AN104">
        <v>6.25</v>
      </c>
      <c r="AP104">
        <v>6.25</v>
      </c>
      <c r="AQ104">
        <v>6.75</v>
      </c>
      <c r="AV104">
        <v>0.625</v>
      </c>
      <c r="AW104">
        <v>6.5</v>
      </c>
      <c r="AX104" t="s">
        <v>10</v>
      </c>
    </row>
    <row r="105" spans="4:50">
      <c r="D105" t="s">
        <v>1</v>
      </c>
      <c r="E105">
        <v>1.549232916959937</v>
      </c>
      <c r="F105">
        <v>1.7531592760059505</v>
      </c>
      <c r="U105" t="s">
        <v>10</v>
      </c>
      <c r="V105" t="s">
        <v>1</v>
      </c>
      <c r="W105">
        <v>0.25</v>
      </c>
      <c r="AF105">
        <v>0.75</v>
      </c>
      <c r="AG105">
        <v>1</v>
      </c>
      <c r="AL105" t="s">
        <v>10</v>
      </c>
      <c r="AM105" t="s">
        <v>1</v>
      </c>
      <c r="AN105">
        <v>2.5</v>
      </c>
      <c r="AP105">
        <v>3.5</v>
      </c>
      <c r="AQ105">
        <v>3.75</v>
      </c>
      <c r="AV105">
        <v>0.625</v>
      </c>
      <c r="AW105">
        <v>3.125</v>
      </c>
      <c r="AX105" t="s">
        <v>10</v>
      </c>
    </row>
    <row r="106" spans="4:50">
      <c r="D106" t="s">
        <v>2</v>
      </c>
      <c r="E106">
        <v>1.6714902328946497</v>
      </c>
      <c r="F106">
        <v>1.7059767714434364</v>
      </c>
      <c r="U106" t="s">
        <v>10</v>
      </c>
      <c r="V106" t="s">
        <v>1</v>
      </c>
      <c r="W106">
        <v>0.25</v>
      </c>
      <c r="AF106">
        <v>1</v>
      </c>
      <c r="AG106">
        <v>1</v>
      </c>
      <c r="AL106" t="s">
        <v>10</v>
      </c>
      <c r="AM106" t="s">
        <v>1</v>
      </c>
      <c r="AN106">
        <v>5.75</v>
      </c>
      <c r="AP106">
        <v>6.25</v>
      </c>
      <c r="AQ106">
        <v>6.75</v>
      </c>
      <c r="AV106">
        <v>0.625</v>
      </c>
      <c r="AW106">
        <v>6.25</v>
      </c>
      <c r="AX106" t="s">
        <v>10</v>
      </c>
    </row>
    <row r="107" spans="4:50">
      <c r="U107" t="s">
        <v>10</v>
      </c>
      <c r="V107" t="s">
        <v>1</v>
      </c>
      <c r="W107">
        <v>0.25</v>
      </c>
      <c r="AF107">
        <v>1</v>
      </c>
      <c r="AG107">
        <v>0.75</v>
      </c>
      <c r="AL107" t="s">
        <v>10</v>
      </c>
      <c r="AM107" t="s">
        <v>1</v>
      </c>
      <c r="AN107">
        <v>6.5</v>
      </c>
      <c r="AP107">
        <v>6</v>
      </c>
      <c r="AQ107">
        <v>6.25</v>
      </c>
      <c r="AV107">
        <v>0.5</v>
      </c>
      <c r="AW107">
        <v>6.375</v>
      </c>
      <c r="AX107" t="s">
        <v>10</v>
      </c>
    </row>
    <row r="108" spans="4:50">
      <c r="D108" t="s">
        <v>27</v>
      </c>
      <c r="U108" t="s">
        <v>10</v>
      </c>
      <c r="V108" t="s">
        <v>1</v>
      </c>
      <c r="W108">
        <v>0.25</v>
      </c>
      <c r="AF108">
        <v>1</v>
      </c>
      <c r="AG108">
        <v>0.75</v>
      </c>
      <c r="AL108" t="s">
        <v>10</v>
      </c>
      <c r="AM108" t="s">
        <v>1</v>
      </c>
      <c r="AN108">
        <v>6.75</v>
      </c>
      <c r="AP108">
        <v>6.5</v>
      </c>
      <c r="AQ108">
        <v>5.5</v>
      </c>
      <c r="AV108">
        <v>0.5</v>
      </c>
      <c r="AW108">
        <v>6.125</v>
      </c>
      <c r="AX108" t="s">
        <v>10</v>
      </c>
    </row>
    <row r="109" spans="4:50">
      <c r="E109" t="s">
        <v>9</v>
      </c>
      <c r="F109" t="s">
        <v>10</v>
      </c>
      <c r="U109" t="s">
        <v>10</v>
      </c>
      <c r="V109" t="s">
        <v>1</v>
      </c>
      <c r="W109">
        <v>0.5</v>
      </c>
      <c r="AF109">
        <v>1</v>
      </c>
      <c r="AG109">
        <v>0.75</v>
      </c>
      <c r="AL109" t="s">
        <v>10</v>
      </c>
      <c r="AM109" t="s">
        <v>1</v>
      </c>
      <c r="AN109">
        <v>3</v>
      </c>
      <c r="AP109">
        <v>4.25</v>
      </c>
      <c r="AQ109">
        <v>4.25</v>
      </c>
      <c r="AV109">
        <v>0.625</v>
      </c>
      <c r="AW109">
        <v>3.625</v>
      </c>
      <c r="AX109" t="s">
        <v>10</v>
      </c>
    </row>
    <row r="110" spans="4:50">
      <c r="D110" t="s">
        <v>1</v>
      </c>
      <c r="E110">
        <v>8.9445004164424871E-2</v>
      </c>
      <c r="F110">
        <v>0.10121869799343249</v>
      </c>
      <c r="U110" t="s">
        <v>10</v>
      </c>
      <c r="V110" t="s">
        <v>1</v>
      </c>
      <c r="W110">
        <v>0.5</v>
      </c>
      <c r="AF110">
        <v>0.75</v>
      </c>
      <c r="AG110">
        <v>0.75</v>
      </c>
      <c r="AL110" t="s">
        <v>10</v>
      </c>
      <c r="AM110" t="s">
        <v>1</v>
      </c>
      <c r="AN110">
        <v>4.75</v>
      </c>
      <c r="AP110">
        <v>5</v>
      </c>
      <c r="AQ110">
        <v>5.25</v>
      </c>
      <c r="AV110">
        <v>0.625</v>
      </c>
      <c r="AW110">
        <v>5</v>
      </c>
      <c r="AX110" t="s">
        <v>10</v>
      </c>
    </row>
    <row r="111" spans="4:50">
      <c r="D111" t="s">
        <v>2</v>
      </c>
      <c r="E111">
        <v>9.650353359095562E-2</v>
      </c>
      <c r="F111">
        <v>9.8494614822411661E-2</v>
      </c>
      <c r="U111" t="s">
        <v>10</v>
      </c>
      <c r="V111" t="s">
        <v>1</v>
      </c>
      <c r="W111">
        <v>0.5</v>
      </c>
      <c r="AF111">
        <v>1</v>
      </c>
      <c r="AG111">
        <v>1</v>
      </c>
      <c r="AL111" t="s">
        <v>10</v>
      </c>
      <c r="AM111" t="s">
        <v>1</v>
      </c>
      <c r="AN111">
        <v>4</v>
      </c>
      <c r="AP111">
        <v>4</v>
      </c>
      <c r="AQ111">
        <v>4.75</v>
      </c>
      <c r="AV111">
        <v>0.75</v>
      </c>
      <c r="AW111">
        <v>4.375</v>
      </c>
      <c r="AX111" t="s">
        <v>10</v>
      </c>
    </row>
    <row r="112" spans="4:50">
      <c r="U112" t="s">
        <v>10</v>
      </c>
      <c r="V112" t="s">
        <v>1</v>
      </c>
      <c r="W112">
        <v>1</v>
      </c>
      <c r="AF112">
        <v>1</v>
      </c>
      <c r="AG112">
        <v>1</v>
      </c>
      <c r="AL112" t="s">
        <v>10</v>
      </c>
      <c r="AM112" t="s">
        <v>1</v>
      </c>
      <c r="AN112">
        <v>4</v>
      </c>
      <c r="AP112">
        <v>5.5</v>
      </c>
      <c r="AQ112">
        <v>5.75</v>
      </c>
      <c r="AV112">
        <v>1</v>
      </c>
      <c r="AW112">
        <v>4.875</v>
      </c>
      <c r="AX112" t="s">
        <v>10</v>
      </c>
    </row>
    <row r="113" spans="21:50">
      <c r="U113" t="s">
        <v>10</v>
      </c>
      <c r="V113" t="s">
        <v>1</v>
      </c>
      <c r="W113">
        <v>0.25</v>
      </c>
      <c r="AF113">
        <v>0.75</v>
      </c>
      <c r="AG113">
        <v>1</v>
      </c>
      <c r="AL113" t="s">
        <v>10</v>
      </c>
      <c r="AM113" t="s">
        <v>1</v>
      </c>
      <c r="AN113">
        <v>4.25</v>
      </c>
      <c r="AP113">
        <v>3.75</v>
      </c>
      <c r="AQ113">
        <v>4.75</v>
      </c>
      <c r="AV113">
        <v>0.625</v>
      </c>
      <c r="AW113">
        <v>4.5</v>
      </c>
      <c r="AX113" t="s">
        <v>10</v>
      </c>
    </row>
    <row r="114" spans="21:50">
      <c r="U114" t="s">
        <v>10</v>
      </c>
      <c r="V114" t="s">
        <v>1</v>
      </c>
      <c r="W114">
        <v>0.75</v>
      </c>
      <c r="AF114">
        <v>1</v>
      </c>
      <c r="AG114">
        <v>1</v>
      </c>
      <c r="AL114" t="s">
        <v>10</v>
      </c>
      <c r="AM114" t="s">
        <v>1</v>
      </c>
      <c r="AN114">
        <v>6.75</v>
      </c>
      <c r="AP114">
        <v>6.75</v>
      </c>
      <c r="AQ114">
        <v>6.75</v>
      </c>
      <c r="AV114">
        <v>0.875</v>
      </c>
      <c r="AW114">
        <v>6.75</v>
      </c>
      <c r="AX114" t="s">
        <v>10</v>
      </c>
    </row>
    <row r="115" spans="21:50">
      <c r="U115" t="s">
        <v>10</v>
      </c>
      <c r="V115" t="s">
        <v>1</v>
      </c>
      <c r="W115">
        <v>1</v>
      </c>
      <c r="AF115">
        <v>0.75</v>
      </c>
      <c r="AG115">
        <v>1</v>
      </c>
      <c r="AL115" t="s">
        <v>10</v>
      </c>
      <c r="AM115" t="s">
        <v>1</v>
      </c>
      <c r="AN115">
        <v>6</v>
      </c>
      <c r="AP115">
        <v>5</v>
      </c>
      <c r="AQ115">
        <v>5.5</v>
      </c>
      <c r="AV115">
        <v>1</v>
      </c>
      <c r="AW115">
        <v>5.75</v>
      </c>
      <c r="AX115" t="s">
        <v>10</v>
      </c>
    </row>
    <row r="116" spans="21:50">
      <c r="U116" t="s">
        <v>10</v>
      </c>
      <c r="V116" t="s">
        <v>1</v>
      </c>
      <c r="W116">
        <v>1</v>
      </c>
      <c r="AF116">
        <v>0.75</v>
      </c>
      <c r="AG116">
        <v>1</v>
      </c>
      <c r="AL116" t="s">
        <v>10</v>
      </c>
      <c r="AM116" t="s">
        <v>1</v>
      </c>
      <c r="AN116">
        <v>6.5</v>
      </c>
      <c r="AP116">
        <v>4.25</v>
      </c>
      <c r="AQ116">
        <v>4</v>
      </c>
      <c r="AV116">
        <v>1</v>
      </c>
      <c r="AW116">
        <v>5.25</v>
      </c>
      <c r="AX116" t="s">
        <v>10</v>
      </c>
    </row>
    <row r="117" spans="21:50">
      <c r="U117" t="s">
        <v>10</v>
      </c>
      <c r="V117" t="s">
        <v>1</v>
      </c>
      <c r="W117">
        <v>0.25</v>
      </c>
      <c r="AF117">
        <v>1</v>
      </c>
      <c r="AG117">
        <v>0</v>
      </c>
      <c r="AL117" t="s">
        <v>10</v>
      </c>
      <c r="AM117" t="s">
        <v>1</v>
      </c>
      <c r="AN117">
        <v>5.25</v>
      </c>
      <c r="AP117">
        <v>4.5</v>
      </c>
      <c r="AQ117">
        <v>4.25</v>
      </c>
      <c r="AV117">
        <v>0.125</v>
      </c>
      <c r="AW117">
        <v>4.75</v>
      </c>
      <c r="AX117" t="s">
        <v>10</v>
      </c>
    </row>
    <row r="118" spans="21:50">
      <c r="U118" t="s">
        <v>10</v>
      </c>
      <c r="V118" t="s">
        <v>1</v>
      </c>
      <c r="W118">
        <v>0.75</v>
      </c>
      <c r="AF118">
        <v>0.75</v>
      </c>
      <c r="AG118">
        <v>1</v>
      </c>
      <c r="AL118" t="s">
        <v>10</v>
      </c>
      <c r="AM118" t="s">
        <v>1</v>
      </c>
      <c r="AN118">
        <v>4.75</v>
      </c>
      <c r="AP118">
        <v>5.5</v>
      </c>
      <c r="AQ118">
        <v>5</v>
      </c>
      <c r="AV118">
        <v>0.875</v>
      </c>
      <c r="AW118">
        <v>4.875</v>
      </c>
      <c r="AX118" t="s">
        <v>10</v>
      </c>
    </row>
    <row r="119" spans="21:50">
      <c r="U119" t="s">
        <v>10</v>
      </c>
      <c r="V119" t="s">
        <v>1</v>
      </c>
      <c r="W119">
        <v>0.5</v>
      </c>
      <c r="AF119">
        <v>1</v>
      </c>
      <c r="AG119">
        <v>1</v>
      </c>
      <c r="AL119" t="s">
        <v>10</v>
      </c>
      <c r="AM119" t="s">
        <v>1</v>
      </c>
      <c r="AN119">
        <v>2.5</v>
      </c>
      <c r="AP119">
        <v>6</v>
      </c>
      <c r="AQ119">
        <v>5.75</v>
      </c>
      <c r="AV119">
        <v>0.75</v>
      </c>
      <c r="AW119">
        <v>4.125</v>
      </c>
      <c r="AX119" t="s">
        <v>10</v>
      </c>
    </row>
    <row r="120" spans="21:50">
      <c r="U120" t="s">
        <v>10</v>
      </c>
      <c r="V120" t="s">
        <v>1</v>
      </c>
      <c r="W120">
        <v>1</v>
      </c>
      <c r="AF120">
        <v>1</v>
      </c>
      <c r="AG120">
        <v>1</v>
      </c>
      <c r="AL120" t="s">
        <v>10</v>
      </c>
      <c r="AM120" t="s">
        <v>1</v>
      </c>
      <c r="AN120">
        <v>5.25</v>
      </c>
      <c r="AP120">
        <v>5.25</v>
      </c>
      <c r="AQ120">
        <v>5.75</v>
      </c>
      <c r="AV120">
        <v>1</v>
      </c>
      <c r="AW120">
        <v>5.5</v>
      </c>
      <c r="AX120" t="s">
        <v>10</v>
      </c>
    </row>
    <row r="121" spans="21:50">
      <c r="U121" t="s">
        <v>10</v>
      </c>
      <c r="V121" t="s">
        <v>1</v>
      </c>
      <c r="W121">
        <v>0.25</v>
      </c>
      <c r="AF121">
        <v>1</v>
      </c>
      <c r="AG121">
        <v>1</v>
      </c>
      <c r="AL121" t="s">
        <v>10</v>
      </c>
      <c r="AM121" t="s">
        <v>1</v>
      </c>
      <c r="AN121">
        <v>5.5</v>
      </c>
      <c r="AP121">
        <v>4.5</v>
      </c>
      <c r="AQ121">
        <v>5.75</v>
      </c>
      <c r="AV121">
        <v>0.625</v>
      </c>
      <c r="AW121">
        <v>5.625</v>
      </c>
      <c r="AX121" t="s">
        <v>10</v>
      </c>
    </row>
    <row r="122" spans="21:50">
      <c r="U122" t="s">
        <v>10</v>
      </c>
      <c r="V122" t="s">
        <v>1</v>
      </c>
      <c r="W122">
        <v>0.25</v>
      </c>
      <c r="AF122">
        <v>1</v>
      </c>
      <c r="AG122">
        <v>0.75</v>
      </c>
      <c r="AL122" t="s">
        <v>10</v>
      </c>
      <c r="AM122" t="s">
        <v>1</v>
      </c>
      <c r="AN122">
        <v>5</v>
      </c>
      <c r="AP122">
        <v>6.5</v>
      </c>
      <c r="AQ122">
        <v>5.5</v>
      </c>
      <c r="AV122">
        <v>0.5</v>
      </c>
      <c r="AW122">
        <v>5.25</v>
      </c>
      <c r="AX122" t="s">
        <v>10</v>
      </c>
    </row>
    <row r="123" spans="21:50">
      <c r="U123" t="s">
        <v>10</v>
      </c>
      <c r="V123" t="s">
        <v>1</v>
      </c>
      <c r="W123">
        <v>0.25</v>
      </c>
      <c r="AF123">
        <v>1</v>
      </c>
      <c r="AG123">
        <v>1</v>
      </c>
      <c r="AL123" t="s">
        <v>10</v>
      </c>
      <c r="AM123" t="s">
        <v>1</v>
      </c>
      <c r="AN123">
        <v>2.25</v>
      </c>
      <c r="AP123">
        <v>6</v>
      </c>
      <c r="AQ123">
        <v>5.5</v>
      </c>
      <c r="AV123">
        <v>0.625</v>
      </c>
      <c r="AW123">
        <v>3.875</v>
      </c>
      <c r="AX123" t="s">
        <v>10</v>
      </c>
    </row>
    <row r="124" spans="21:50">
      <c r="U124" t="s">
        <v>10</v>
      </c>
      <c r="V124" t="s">
        <v>1</v>
      </c>
      <c r="W124">
        <v>0.25</v>
      </c>
      <c r="AF124">
        <v>1</v>
      </c>
      <c r="AG124">
        <v>1</v>
      </c>
      <c r="AL124" t="s">
        <v>10</v>
      </c>
      <c r="AM124" t="s">
        <v>1</v>
      </c>
      <c r="AN124">
        <v>6.5</v>
      </c>
      <c r="AP124">
        <v>6</v>
      </c>
      <c r="AQ124">
        <v>5</v>
      </c>
      <c r="AV124">
        <v>0.625</v>
      </c>
      <c r="AW124">
        <v>5.75</v>
      </c>
      <c r="AX124" t="s">
        <v>10</v>
      </c>
    </row>
    <row r="125" spans="21:50">
      <c r="U125" t="s">
        <v>10</v>
      </c>
      <c r="V125" t="s">
        <v>1</v>
      </c>
      <c r="W125">
        <v>0.25</v>
      </c>
      <c r="AF125">
        <v>1</v>
      </c>
      <c r="AG125">
        <v>0.75</v>
      </c>
      <c r="AL125" t="s">
        <v>10</v>
      </c>
      <c r="AM125" t="s">
        <v>1</v>
      </c>
      <c r="AN125">
        <v>4.5</v>
      </c>
      <c r="AP125">
        <v>5.5</v>
      </c>
      <c r="AQ125">
        <v>6.25</v>
      </c>
      <c r="AV125">
        <v>0.5</v>
      </c>
      <c r="AW125">
        <v>5.375</v>
      </c>
      <c r="AX125" t="s">
        <v>10</v>
      </c>
    </row>
    <row r="126" spans="21:50">
      <c r="U126" t="s">
        <v>10</v>
      </c>
      <c r="V126" t="s">
        <v>1</v>
      </c>
      <c r="W126">
        <v>0.25</v>
      </c>
      <c r="AF126">
        <v>1</v>
      </c>
      <c r="AG126">
        <v>1</v>
      </c>
      <c r="AL126" t="s">
        <v>10</v>
      </c>
      <c r="AM126" t="s">
        <v>1</v>
      </c>
      <c r="AN126">
        <v>5</v>
      </c>
      <c r="AP126">
        <v>4</v>
      </c>
      <c r="AQ126">
        <v>4</v>
      </c>
      <c r="AV126">
        <v>0.625</v>
      </c>
      <c r="AW126">
        <v>4.5</v>
      </c>
      <c r="AX126" t="s">
        <v>10</v>
      </c>
    </row>
    <row r="127" spans="21:50">
      <c r="U127" t="s">
        <v>10</v>
      </c>
      <c r="V127" t="s">
        <v>1</v>
      </c>
      <c r="W127">
        <v>0.25</v>
      </c>
      <c r="AF127">
        <v>1</v>
      </c>
      <c r="AG127">
        <v>0.5</v>
      </c>
      <c r="AL127" t="s">
        <v>10</v>
      </c>
      <c r="AM127" t="s">
        <v>1</v>
      </c>
      <c r="AN127">
        <v>5</v>
      </c>
      <c r="AP127">
        <v>5.75</v>
      </c>
      <c r="AQ127">
        <v>4.5</v>
      </c>
      <c r="AV127">
        <v>0.375</v>
      </c>
      <c r="AW127">
        <v>4.75</v>
      </c>
      <c r="AX127" t="s">
        <v>10</v>
      </c>
    </row>
    <row r="128" spans="21:50">
      <c r="U128" t="s">
        <v>10</v>
      </c>
      <c r="V128" t="s">
        <v>1</v>
      </c>
      <c r="W128">
        <v>0.25</v>
      </c>
      <c r="AF128">
        <v>0.75</v>
      </c>
      <c r="AG128">
        <v>0.75</v>
      </c>
      <c r="AL128" t="s">
        <v>10</v>
      </c>
      <c r="AM128" t="s">
        <v>1</v>
      </c>
      <c r="AN128">
        <v>4</v>
      </c>
      <c r="AP128">
        <v>5.75</v>
      </c>
      <c r="AQ128">
        <v>5.75</v>
      </c>
      <c r="AV128">
        <v>0.5</v>
      </c>
      <c r="AW128">
        <v>4.875</v>
      </c>
      <c r="AX128" t="s">
        <v>10</v>
      </c>
    </row>
    <row r="129" spans="21:50">
      <c r="U129" t="s">
        <v>10</v>
      </c>
      <c r="V129" t="s">
        <v>1</v>
      </c>
      <c r="W129">
        <v>0.5</v>
      </c>
      <c r="AF129">
        <v>1</v>
      </c>
      <c r="AG129">
        <v>0.75</v>
      </c>
      <c r="AL129" t="s">
        <v>10</v>
      </c>
      <c r="AM129" t="s">
        <v>1</v>
      </c>
      <c r="AN129">
        <v>4.5</v>
      </c>
      <c r="AP129">
        <v>5.25</v>
      </c>
      <c r="AQ129">
        <v>3.25</v>
      </c>
      <c r="AV129">
        <v>0.625</v>
      </c>
      <c r="AW129">
        <v>3.875</v>
      </c>
      <c r="AX129" t="s">
        <v>10</v>
      </c>
    </row>
    <row r="130" spans="21:50">
      <c r="U130" t="s">
        <v>10</v>
      </c>
      <c r="V130" t="s">
        <v>1</v>
      </c>
      <c r="W130">
        <v>0.25</v>
      </c>
      <c r="AF130">
        <v>1</v>
      </c>
      <c r="AG130">
        <v>1</v>
      </c>
      <c r="AL130" t="s">
        <v>10</v>
      </c>
      <c r="AM130" t="s">
        <v>1</v>
      </c>
      <c r="AN130">
        <v>7</v>
      </c>
      <c r="AP130">
        <v>5.5</v>
      </c>
      <c r="AQ130">
        <v>5.5</v>
      </c>
      <c r="AV130">
        <v>0.625</v>
      </c>
      <c r="AW130">
        <v>6.25</v>
      </c>
      <c r="AX130" t="s">
        <v>10</v>
      </c>
    </row>
    <row r="131" spans="21:50">
      <c r="U131" t="s">
        <v>10</v>
      </c>
      <c r="V131" t="s">
        <v>1</v>
      </c>
      <c r="W131">
        <v>0.25</v>
      </c>
      <c r="AF131">
        <v>1</v>
      </c>
      <c r="AG131">
        <v>1</v>
      </c>
      <c r="AL131" t="s">
        <v>10</v>
      </c>
      <c r="AM131" t="s">
        <v>1</v>
      </c>
      <c r="AN131">
        <v>5.5</v>
      </c>
      <c r="AP131">
        <v>7</v>
      </c>
      <c r="AQ131">
        <v>6.25</v>
      </c>
      <c r="AV131">
        <v>0.625</v>
      </c>
      <c r="AW131">
        <v>5.875</v>
      </c>
      <c r="AX131" t="s">
        <v>10</v>
      </c>
    </row>
    <row r="132" spans="21:50">
      <c r="U132" t="s">
        <v>10</v>
      </c>
      <c r="V132" t="s">
        <v>1</v>
      </c>
      <c r="W132">
        <v>0.75</v>
      </c>
      <c r="AF132">
        <v>1</v>
      </c>
      <c r="AG132">
        <v>1</v>
      </c>
      <c r="AL132" t="s">
        <v>10</v>
      </c>
      <c r="AM132" t="s">
        <v>1</v>
      </c>
      <c r="AN132">
        <v>6</v>
      </c>
      <c r="AP132">
        <v>5</v>
      </c>
      <c r="AQ132">
        <v>7</v>
      </c>
      <c r="AV132">
        <v>0.875</v>
      </c>
      <c r="AW132">
        <v>6.5</v>
      </c>
      <c r="AX132" t="s">
        <v>10</v>
      </c>
    </row>
    <row r="133" spans="21:50">
      <c r="U133" t="s">
        <v>10</v>
      </c>
      <c r="V133" t="s">
        <v>1</v>
      </c>
      <c r="W133">
        <v>0.25</v>
      </c>
      <c r="AF133">
        <v>1</v>
      </c>
      <c r="AG133">
        <v>1</v>
      </c>
      <c r="AL133" t="s">
        <v>10</v>
      </c>
      <c r="AM133" t="s">
        <v>1</v>
      </c>
      <c r="AN133">
        <v>4.75</v>
      </c>
      <c r="AP133">
        <v>5</v>
      </c>
      <c r="AQ133">
        <v>4.25</v>
      </c>
      <c r="AV133">
        <v>0.625</v>
      </c>
      <c r="AW133">
        <v>4.5</v>
      </c>
      <c r="AX133" t="s">
        <v>10</v>
      </c>
    </row>
    <row r="134" spans="21:50">
      <c r="U134" t="s">
        <v>10</v>
      </c>
      <c r="V134" t="s">
        <v>1</v>
      </c>
      <c r="W134">
        <v>0.25</v>
      </c>
      <c r="AF134">
        <v>1</v>
      </c>
      <c r="AG134">
        <v>1</v>
      </c>
      <c r="AL134" t="s">
        <v>10</v>
      </c>
      <c r="AM134" t="s">
        <v>1</v>
      </c>
      <c r="AN134">
        <v>6</v>
      </c>
      <c r="AP134">
        <v>5.25</v>
      </c>
      <c r="AQ134">
        <v>5.5</v>
      </c>
      <c r="AV134">
        <v>0.625</v>
      </c>
      <c r="AW134">
        <v>5.75</v>
      </c>
      <c r="AX134" t="s">
        <v>10</v>
      </c>
    </row>
    <row r="135" spans="21:50">
      <c r="U135" t="s">
        <v>10</v>
      </c>
      <c r="V135" t="s">
        <v>1</v>
      </c>
      <c r="W135">
        <v>0.75</v>
      </c>
      <c r="AF135">
        <v>1</v>
      </c>
      <c r="AG135">
        <v>0.75</v>
      </c>
      <c r="AL135" t="s">
        <v>10</v>
      </c>
      <c r="AM135" t="s">
        <v>1</v>
      </c>
      <c r="AN135">
        <v>4.75</v>
      </c>
      <c r="AP135">
        <v>5.75</v>
      </c>
      <c r="AQ135">
        <v>5.25</v>
      </c>
      <c r="AV135">
        <v>0.75</v>
      </c>
      <c r="AW135">
        <v>5</v>
      </c>
      <c r="AX135" t="s">
        <v>10</v>
      </c>
    </row>
    <row r="136" spans="21:50">
      <c r="U136" t="s">
        <v>10</v>
      </c>
      <c r="V136" t="s">
        <v>1</v>
      </c>
      <c r="W136">
        <v>0.25</v>
      </c>
      <c r="AF136">
        <v>1</v>
      </c>
      <c r="AG136">
        <v>1</v>
      </c>
      <c r="AL136" t="s">
        <v>10</v>
      </c>
      <c r="AM136" t="s">
        <v>1</v>
      </c>
      <c r="AN136">
        <v>6</v>
      </c>
      <c r="AP136">
        <v>6.5</v>
      </c>
      <c r="AQ136">
        <v>5.5</v>
      </c>
      <c r="AV136">
        <v>0.625</v>
      </c>
      <c r="AW136">
        <v>5.75</v>
      </c>
      <c r="AX136" t="s">
        <v>10</v>
      </c>
    </row>
    <row r="137" spans="21:50">
      <c r="U137" t="s">
        <v>10</v>
      </c>
      <c r="V137" t="s">
        <v>1</v>
      </c>
      <c r="W137">
        <v>0.25</v>
      </c>
      <c r="AF137">
        <v>1</v>
      </c>
      <c r="AG137">
        <v>0.75</v>
      </c>
      <c r="AL137" t="s">
        <v>10</v>
      </c>
      <c r="AM137" t="s">
        <v>1</v>
      </c>
      <c r="AN137">
        <v>5</v>
      </c>
      <c r="AP137">
        <v>4.25</v>
      </c>
      <c r="AQ137">
        <v>5</v>
      </c>
      <c r="AV137">
        <v>0.5</v>
      </c>
      <c r="AW137">
        <v>5</v>
      </c>
      <c r="AX137" t="s">
        <v>10</v>
      </c>
    </row>
    <row r="138" spans="21:50">
      <c r="U138" t="s">
        <v>10</v>
      </c>
      <c r="V138" t="s">
        <v>1</v>
      </c>
      <c r="W138">
        <v>0.25</v>
      </c>
      <c r="AF138">
        <v>0.5</v>
      </c>
      <c r="AG138">
        <v>0.75</v>
      </c>
      <c r="AL138" t="s">
        <v>10</v>
      </c>
      <c r="AM138" t="s">
        <v>1</v>
      </c>
      <c r="AN138">
        <v>4.5</v>
      </c>
      <c r="AP138">
        <v>4</v>
      </c>
      <c r="AQ138">
        <v>4</v>
      </c>
      <c r="AV138">
        <v>0.5</v>
      </c>
      <c r="AW138">
        <v>4.25</v>
      </c>
      <c r="AX138" t="s">
        <v>10</v>
      </c>
    </row>
    <row r="139" spans="21:50">
      <c r="U139" t="s">
        <v>10</v>
      </c>
      <c r="V139" t="s">
        <v>1</v>
      </c>
      <c r="W139">
        <v>0.75</v>
      </c>
      <c r="AF139">
        <v>0.75</v>
      </c>
      <c r="AG139">
        <v>0.75</v>
      </c>
      <c r="AL139" t="s">
        <v>10</v>
      </c>
      <c r="AM139" t="s">
        <v>1</v>
      </c>
      <c r="AN139">
        <v>5</v>
      </c>
      <c r="AP139">
        <v>5.5</v>
      </c>
      <c r="AQ139">
        <v>5.25</v>
      </c>
      <c r="AV139">
        <v>0.75</v>
      </c>
      <c r="AW139">
        <v>5.125</v>
      </c>
      <c r="AX139" t="s">
        <v>10</v>
      </c>
    </row>
    <row r="140" spans="21:50">
      <c r="U140" t="s">
        <v>10</v>
      </c>
      <c r="V140" t="s">
        <v>1</v>
      </c>
      <c r="W140">
        <v>0.5</v>
      </c>
      <c r="AF140">
        <v>1</v>
      </c>
      <c r="AG140">
        <v>1</v>
      </c>
      <c r="AL140" t="s">
        <v>10</v>
      </c>
      <c r="AM140" t="s">
        <v>1</v>
      </c>
      <c r="AN140">
        <v>4.25</v>
      </c>
      <c r="AP140">
        <v>7</v>
      </c>
      <c r="AQ140">
        <v>4.5</v>
      </c>
      <c r="AV140">
        <v>0.75</v>
      </c>
      <c r="AW140">
        <v>4.375</v>
      </c>
      <c r="AX140" t="s">
        <v>10</v>
      </c>
    </row>
    <row r="141" spans="21:50">
      <c r="U141" t="s">
        <v>10</v>
      </c>
      <c r="V141" t="s">
        <v>1</v>
      </c>
      <c r="W141">
        <v>0.25</v>
      </c>
      <c r="AF141">
        <v>1</v>
      </c>
      <c r="AG141">
        <v>1</v>
      </c>
      <c r="AL141" t="s">
        <v>10</v>
      </c>
      <c r="AM141" t="s">
        <v>1</v>
      </c>
      <c r="AN141">
        <v>5.5</v>
      </c>
      <c r="AP141">
        <v>6.75</v>
      </c>
      <c r="AQ141">
        <v>5.75</v>
      </c>
      <c r="AV141">
        <v>0.625</v>
      </c>
      <c r="AW141">
        <v>5.625</v>
      </c>
      <c r="AX141" t="s">
        <v>10</v>
      </c>
    </row>
    <row r="142" spans="21:50">
      <c r="U142" t="s">
        <v>10</v>
      </c>
      <c r="V142" t="s">
        <v>1</v>
      </c>
      <c r="W142">
        <v>0.5</v>
      </c>
      <c r="AF142">
        <v>0.75</v>
      </c>
      <c r="AG142">
        <v>0.75</v>
      </c>
      <c r="AL142" t="s">
        <v>10</v>
      </c>
      <c r="AM142" t="s">
        <v>1</v>
      </c>
      <c r="AN142">
        <v>3.75</v>
      </c>
      <c r="AP142">
        <v>5.75</v>
      </c>
      <c r="AQ142">
        <v>5.5</v>
      </c>
      <c r="AV142">
        <v>0.625</v>
      </c>
      <c r="AW142">
        <v>4.625</v>
      </c>
      <c r="AX142" t="s">
        <v>10</v>
      </c>
    </row>
    <row r="143" spans="21:50">
      <c r="U143" t="s">
        <v>10</v>
      </c>
      <c r="V143" t="s">
        <v>1</v>
      </c>
      <c r="W143">
        <v>0.75</v>
      </c>
      <c r="AF143">
        <v>1</v>
      </c>
      <c r="AG143">
        <v>1</v>
      </c>
      <c r="AL143" t="s">
        <v>10</v>
      </c>
      <c r="AM143" t="s">
        <v>1</v>
      </c>
      <c r="AN143">
        <v>4</v>
      </c>
      <c r="AP143">
        <v>7</v>
      </c>
      <c r="AQ143">
        <v>6</v>
      </c>
      <c r="AV143">
        <v>0.875</v>
      </c>
      <c r="AW143">
        <v>5</v>
      </c>
      <c r="AX143" t="s">
        <v>10</v>
      </c>
    </row>
    <row r="144" spans="21:50">
      <c r="U144" t="s">
        <v>10</v>
      </c>
      <c r="V144" t="s">
        <v>1</v>
      </c>
      <c r="W144">
        <v>1</v>
      </c>
      <c r="AF144">
        <v>0.75</v>
      </c>
      <c r="AG144">
        <v>0.75</v>
      </c>
      <c r="AL144" t="s">
        <v>10</v>
      </c>
      <c r="AM144" t="s">
        <v>1</v>
      </c>
      <c r="AN144">
        <v>6</v>
      </c>
      <c r="AP144">
        <v>4.75</v>
      </c>
      <c r="AQ144">
        <v>6</v>
      </c>
      <c r="AV144">
        <v>0.875</v>
      </c>
      <c r="AW144">
        <v>6</v>
      </c>
      <c r="AX144" t="s">
        <v>10</v>
      </c>
    </row>
    <row r="145" spans="21:50">
      <c r="U145" t="s">
        <v>10</v>
      </c>
      <c r="V145" t="s">
        <v>1</v>
      </c>
      <c r="W145">
        <v>0.75</v>
      </c>
      <c r="AF145">
        <v>1</v>
      </c>
      <c r="AG145">
        <v>0.75</v>
      </c>
      <c r="AL145" t="s">
        <v>10</v>
      </c>
      <c r="AM145" t="s">
        <v>1</v>
      </c>
      <c r="AN145">
        <v>3.5</v>
      </c>
      <c r="AP145">
        <v>4</v>
      </c>
      <c r="AQ145">
        <v>4.5</v>
      </c>
      <c r="AV145">
        <v>0.75</v>
      </c>
      <c r="AW145">
        <v>4</v>
      </c>
      <c r="AX145" t="s">
        <v>10</v>
      </c>
    </row>
    <row r="146" spans="21:50">
      <c r="U146" t="s">
        <v>10</v>
      </c>
      <c r="V146" t="s">
        <v>1</v>
      </c>
      <c r="W146">
        <v>0.25</v>
      </c>
      <c r="AF146">
        <v>1</v>
      </c>
      <c r="AG146">
        <v>0.75</v>
      </c>
      <c r="AL146" t="s">
        <v>10</v>
      </c>
      <c r="AM146" t="s">
        <v>1</v>
      </c>
      <c r="AN146">
        <v>3.25</v>
      </c>
      <c r="AP146">
        <v>4.75</v>
      </c>
      <c r="AQ146">
        <v>3.25</v>
      </c>
      <c r="AV146">
        <v>0.5</v>
      </c>
      <c r="AW146">
        <v>3.25</v>
      </c>
      <c r="AX146" t="s">
        <v>10</v>
      </c>
    </row>
    <row r="147" spans="21:50">
      <c r="U147" t="s">
        <v>10</v>
      </c>
      <c r="V147" t="s">
        <v>1</v>
      </c>
      <c r="W147">
        <v>0.25</v>
      </c>
      <c r="AF147">
        <v>1</v>
      </c>
      <c r="AG147">
        <v>0.5</v>
      </c>
      <c r="AL147" t="s">
        <v>10</v>
      </c>
      <c r="AM147" t="s">
        <v>1</v>
      </c>
      <c r="AN147">
        <v>6.5</v>
      </c>
      <c r="AP147">
        <v>5</v>
      </c>
      <c r="AQ147">
        <v>4.5</v>
      </c>
      <c r="AV147">
        <v>0.375</v>
      </c>
      <c r="AW147">
        <v>5.5</v>
      </c>
      <c r="AX147" t="s">
        <v>10</v>
      </c>
    </row>
    <row r="148" spans="21:50">
      <c r="U148" t="s">
        <v>10</v>
      </c>
      <c r="V148" t="s">
        <v>1</v>
      </c>
      <c r="W148">
        <v>1</v>
      </c>
      <c r="AF148">
        <v>1</v>
      </c>
      <c r="AG148">
        <v>1</v>
      </c>
      <c r="AL148" t="s">
        <v>10</v>
      </c>
      <c r="AM148" t="s">
        <v>1</v>
      </c>
      <c r="AN148">
        <v>3.5</v>
      </c>
      <c r="AP148">
        <v>6</v>
      </c>
      <c r="AQ148">
        <v>5.25</v>
      </c>
      <c r="AV148">
        <v>1</v>
      </c>
      <c r="AW148">
        <v>4.375</v>
      </c>
      <c r="AX148" t="s">
        <v>10</v>
      </c>
    </row>
    <row r="149" spans="21:50">
      <c r="U149" t="s">
        <v>10</v>
      </c>
      <c r="V149" t="s">
        <v>1</v>
      </c>
      <c r="W149">
        <v>0.5</v>
      </c>
      <c r="AF149">
        <v>1</v>
      </c>
      <c r="AG149">
        <v>0.75</v>
      </c>
      <c r="AL149" t="s">
        <v>10</v>
      </c>
      <c r="AM149" t="s">
        <v>1</v>
      </c>
      <c r="AN149">
        <v>6.5</v>
      </c>
      <c r="AP149">
        <v>4.75</v>
      </c>
      <c r="AQ149">
        <v>5.5</v>
      </c>
      <c r="AV149">
        <v>0.625</v>
      </c>
      <c r="AW149">
        <v>6</v>
      </c>
      <c r="AX149" t="s">
        <v>10</v>
      </c>
    </row>
    <row r="150" spans="21:50">
      <c r="U150" t="s">
        <v>10</v>
      </c>
      <c r="V150" t="s">
        <v>1</v>
      </c>
      <c r="W150">
        <v>0.5</v>
      </c>
      <c r="AF150">
        <v>0.75</v>
      </c>
      <c r="AG150">
        <v>0.75</v>
      </c>
      <c r="AL150" t="s">
        <v>10</v>
      </c>
      <c r="AM150" t="s">
        <v>1</v>
      </c>
      <c r="AN150">
        <v>5.25</v>
      </c>
      <c r="AP150">
        <v>5.25</v>
      </c>
      <c r="AQ150">
        <v>5.5</v>
      </c>
      <c r="AV150">
        <v>0.625</v>
      </c>
      <c r="AW150">
        <v>5.375</v>
      </c>
      <c r="AX150" t="s">
        <v>10</v>
      </c>
    </row>
    <row r="151" spans="21:50">
      <c r="U151" t="s">
        <v>10</v>
      </c>
      <c r="V151" t="s">
        <v>1</v>
      </c>
      <c r="W151">
        <v>1</v>
      </c>
      <c r="AF151">
        <v>1</v>
      </c>
      <c r="AG151">
        <v>1</v>
      </c>
      <c r="AL151" t="s">
        <v>10</v>
      </c>
      <c r="AM151" t="s">
        <v>1</v>
      </c>
      <c r="AN151">
        <v>3.25</v>
      </c>
      <c r="AP151">
        <v>5.5</v>
      </c>
      <c r="AQ151">
        <v>5.5</v>
      </c>
      <c r="AV151">
        <v>1</v>
      </c>
      <c r="AW151">
        <v>4.375</v>
      </c>
      <c r="AX151" t="s">
        <v>10</v>
      </c>
    </row>
    <row r="152" spans="21:50">
      <c r="U152" t="s">
        <v>9</v>
      </c>
      <c r="V152" t="s">
        <v>2</v>
      </c>
      <c r="W152">
        <v>0.75</v>
      </c>
      <c r="AL152" t="s">
        <v>9</v>
      </c>
      <c r="AM152" t="s">
        <v>2</v>
      </c>
      <c r="AN152">
        <v>2.75</v>
      </c>
      <c r="AO152" t="s">
        <v>16</v>
      </c>
      <c r="AP152">
        <f>AVERAGE(AP2:AP151)</f>
        <v>5.2733333333333334</v>
      </c>
      <c r="AQ152">
        <f>AVERAGE(AQ2:AQ151)</f>
        <v>5.1333333333333337</v>
      </c>
    </row>
    <row r="153" spans="21:50">
      <c r="U153" t="s">
        <v>9</v>
      </c>
      <c r="V153" t="s">
        <v>2</v>
      </c>
      <c r="W153">
        <v>0.75</v>
      </c>
      <c r="AL153" t="s">
        <v>9</v>
      </c>
      <c r="AM153" t="s">
        <v>2</v>
      </c>
      <c r="AN153">
        <v>5.75</v>
      </c>
      <c r="AO153" t="s">
        <v>33</v>
      </c>
      <c r="AP153">
        <f>STDEV(AP2:AP151)</f>
        <v>1.0548492475813978</v>
      </c>
      <c r="AQ153">
        <f>STDEV(AQ2:AQ151)</f>
        <v>1.1220287633841204</v>
      </c>
    </row>
    <row r="154" spans="21:50">
      <c r="U154" t="s">
        <v>9</v>
      </c>
      <c r="V154" t="s">
        <v>2</v>
      </c>
      <c r="W154">
        <v>0.75</v>
      </c>
      <c r="AL154" t="s">
        <v>9</v>
      </c>
      <c r="AM154" t="s">
        <v>2</v>
      </c>
      <c r="AN154">
        <v>4.5</v>
      </c>
      <c r="AO154" t="s">
        <v>34</v>
      </c>
      <c r="AP154">
        <f>AP153/SQRT(150)</f>
        <v>8.6128080404439561E-2</v>
      </c>
      <c r="AQ154">
        <f>AQ153/SQRT(150)</f>
        <v>9.1613264900569882E-2</v>
      </c>
    </row>
    <row r="155" spans="21:50">
      <c r="U155" t="s">
        <v>9</v>
      </c>
      <c r="V155" t="s">
        <v>2</v>
      </c>
      <c r="W155">
        <v>0.75</v>
      </c>
      <c r="AL155" t="s">
        <v>9</v>
      </c>
      <c r="AM155" t="s">
        <v>2</v>
      </c>
      <c r="AN155">
        <v>7</v>
      </c>
    </row>
    <row r="156" spans="21:50">
      <c r="U156" t="s">
        <v>9</v>
      </c>
      <c r="V156" t="s">
        <v>2</v>
      </c>
      <c r="W156">
        <v>0.75</v>
      </c>
      <c r="AL156" t="s">
        <v>9</v>
      </c>
      <c r="AM156" t="s">
        <v>2</v>
      </c>
      <c r="AN156">
        <v>3.75</v>
      </c>
    </row>
    <row r="157" spans="21:50">
      <c r="U157" t="s">
        <v>9</v>
      </c>
      <c r="V157" t="s">
        <v>2</v>
      </c>
      <c r="W157">
        <v>1</v>
      </c>
      <c r="AL157" t="s">
        <v>9</v>
      </c>
      <c r="AM157" t="s">
        <v>2</v>
      </c>
      <c r="AN157">
        <v>5.25</v>
      </c>
    </row>
    <row r="158" spans="21:50">
      <c r="U158" t="s">
        <v>9</v>
      </c>
      <c r="V158" t="s">
        <v>2</v>
      </c>
      <c r="W158">
        <v>0.75</v>
      </c>
      <c r="AL158" t="s">
        <v>9</v>
      </c>
      <c r="AM158" t="s">
        <v>2</v>
      </c>
      <c r="AN158">
        <v>5.5</v>
      </c>
    </row>
    <row r="159" spans="21:50">
      <c r="U159" t="s">
        <v>9</v>
      </c>
      <c r="V159" t="s">
        <v>2</v>
      </c>
      <c r="W159">
        <v>0.75</v>
      </c>
      <c r="AL159" t="s">
        <v>9</v>
      </c>
      <c r="AM159" t="s">
        <v>2</v>
      </c>
      <c r="AN159">
        <v>5</v>
      </c>
    </row>
    <row r="160" spans="21:50">
      <c r="U160" t="s">
        <v>9</v>
      </c>
      <c r="V160" t="s">
        <v>2</v>
      </c>
      <c r="W160">
        <v>1</v>
      </c>
      <c r="AL160" t="s">
        <v>9</v>
      </c>
      <c r="AM160" t="s">
        <v>2</v>
      </c>
      <c r="AN160">
        <v>2.75</v>
      </c>
    </row>
    <row r="161" spans="21:40">
      <c r="U161" t="s">
        <v>9</v>
      </c>
      <c r="V161" t="s">
        <v>2</v>
      </c>
      <c r="W161">
        <v>1</v>
      </c>
      <c r="AL161" t="s">
        <v>9</v>
      </c>
      <c r="AM161" t="s">
        <v>2</v>
      </c>
      <c r="AN161">
        <v>5.75</v>
      </c>
    </row>
    <row r="162" spans="21:40">
      <c r="U162" t="s">
        <v>9</v>
      </c>
      <c r="V162" t="s">
        <v>2</v>
      </c>
      <c r="W162">
        <v>1</v>
      </c>
      <c r="AL162" t="s">
        <v>9</v>
      </c>
      <c r="AM162" t="s">
        <v>2</v>
      </c>
      <c r="AN162">
        <v>5.25</v>
      </c>
    </row>
    <row r="163" spans="21:40">
      <c r="U163" t="s">
        <v>9</v>
      </c>
      <c r="V163" t="s">
        <v>2</v>
      </c>
      <c r="W163">
        <v>0.75</v>
      </c>
      <c r="AL163" t="s">
        <v>9</v>
      </c>
      <c r="AM163" t="s">
        <v>2</v>
      </c>
      <c r="AN163">
        <v>6</v>
      </c>
    </row>
    <row r="164" spans="21:40">
      <c r="U164" t="s">
        <v>9</v>
      </c>
      <c r="V164" t="s">
        <v>2</v>
      </c>
      <c r="W164">
        <v>1</v>
      </c>
      <c r="AL164" t="s">
        <v>9</v>
      </c>
      <c r="AM164" t="s">
        <v>2</v>
      </c>
      <c r="AN164">
        <v>6</v>
      </c>
    </row>
    <row r="165" spans="21:40">
      <c r="U165" t="s">
        <v>9</v>
      </c>
      <c r="V165" t="s">
        <v>2</v>
      </c>
      <c r="W165">
        <v>1</v>
      </c>
      <c r="AL165" t="s">
        <v>9</v>
      </c>
      <c r="AM165" t="s">
        <v>2</v>
      </c>
      <c r="AN165">
        <v>6.5</v>
      </c>
    </row>
    <row r="166" spans="21:40">
      <c r="U166" t="s">
        <v>9</v>
      </c>
      <c r="V166" t="s">
        <v>2</v>
      </c>
      <c r="W166">
        <v>1</v>
      </c>
      <c r="AL166" t="s">
        <v>9</v>
      </c>
      <c r="AM166" t="s">
        <v>2</v>
      </c>
      <c r="AN166">
        <v>5.25</v>
      </c>
    </row>
    <row r="167" spans="21:40">
      <c r="U167" t="s">
        <v>9</v>
      </c>
      <c r="V167" t="s">
        <v>2</v>
      </c>
      <c r="W167">
        <v>1</v>
      </c>
      <c r="AL167" t="s">
        <v>9</v>
      </c>
      <c r="AM167" t="s">
        <v>2</v>
      </c>
      <c r="AN167">
        <v>7</v>
      </c>
    </row>
    <row r="168" spans="21:40">
      <c r="U168" t="s">
        <v>9</v>
      </c>
      <c r="V168" t="s">
        <v>2</v>
      </c>
      <c r="W168">
        <v>1</v>
      </c>
      <c r="AL168" t="s">
        <v>9</v>
      </c>
      <c r="AM168" t="s">
        <v>2</v>
      </c>
      <c r="AN168">
        <v>7</v>
      </c>
    </row>
    <row r="169" spans="21:40">
      <c r="U169" t="s">
        <v>9</v>
      </c>
      <c r="V169" t="s">
        <v>2</v>
      </c>
      <c r="W169">
        <v>0.5</v>
      </c>
      <c r="AL169" t="s">
        <v>9</v>
      </c>
      <c r="AM169" t="s">
        <v>2</v>
      </c>
      <c r="AN169">
        <v>4</v>
      </c>
    </row>
    <row r="170" spans="21:40">
      <c r="U170" t="s">
        <v>9</v>
      </c>
      <c r="V170" t="s">
        <v>2</v>
      </c>
      <c r="W170">
        <v>1</v>
      </c>
      <c r="AL170" t="s">
        <v>9</v>
      </c>
      <c r="AM170" t="s">
        <v>2</v>
      </c>
      <c r="AN170">
        <v>6.75</v>
      </c>
    </row>
    <row r="171" spans="21:40">
      <c r="U171" t="s">
        <v>9</v>
      </c>
      <c r="V171" t="s">
        <v>2</v>
      </c>
      <c r="W171">
        <v>1</v>
      </c>
      <c r="AL171" t="s">
        <v>9</v>
      </c>
      <c r="AM171" t="s">
        <v>2</v>
      </c>
      <c r="AN171">
        <v>5.5</v>
      </c>
    </row>
    <row r="172" spans="21:40">
      <c r="U172" t="s">
        <v>9</v>
      </c>
      <c r="V172" t="s">
        <v>2</v>
      </c>
      <c r="W172">
        <v>0.75</v>
      </c>
      <c r="AL172" t="s">
        <v>9</v>
      </c>
      <c r="AM172" t="s">
        <v>2</v>
      </c>
      <c r="AN172">
        <v>4</v>
      </c>
    </row>
    <row r="173" spans="21:40">
      <c r="U173" t="s">
        <v>9</v>
      </c>
      <c r="V173" t="s">
        <v>2</v>
      </c>
      <c r="W173">
        <v>1</v>
      </c>
      <c r="AL173" t="s">
        <v>9</v>
      </c>
      <c r="AM173" t="s">
        <v>2</v>
      </c>
      <c r="AN173">
        <v>5.75</v>
      </c>
    </row>
    <row r="174" spans="21:40">
      <c r="U174" t="s">
        <v>9</v>
      </c>
      <c r="V174" t="s">
        <v>2</v>
      </c>
      <c r="W174">
        <v>0.5</v>
      </c>
      <c r="AL174" t="s">
        <v>9</v>
      </c>
      <c r="AM174" t="s">
        <v>2</v>
      </c>
      <c r="AN174">
        <v>4.5</v>
      </c>
    </row>
    <row r="175" spans="21:40">
      <c r="U175" t="s">
        <v>9</v>
      </c>
      <c r="V175" t="s">
        <v>2</v>
      </c>
      <c r="W175">
        <v>1</v>
      </c>
      <c r="AL175" t="s">
        <v>9</v>
      </c>
      <c r="AM175" t="s">
        <v>2</v>
      </c>
      <c r="AN175">
        <v>7</v>
      </c>
    </row>
    <row r="176" spans="21:40">
      <c r="U176" t="s">
        <v>9</v>
      </c>
      <c r="V176" t="s">
        <v>2</v>
      </c>
      <c r="W176">
        <v>1</v>
      </c>
      <c r="AL176" t="s">
        <v>9</v>
      </c>
      <c r="AM176" t="s">
        <v>2</v>
      </c>
      <c r="AN176">
        <v>4.5</v>
      </c>
    </row>
    <row r="177" spans="21:40">
      <c r="U177" t="s">
        <v>9</v>
      </c>
      <c r="V177" t="s">
        <v>2</v>
      </c>
      <c r="W177">
        <v>0.75</v>
      </c>
      <c r="AL177" t="s">
        <v>9</v>
      </c>
      <c r="AM177" t="s">
        <v>2</v>
      </c>
      <c r="AN177">
        <v>6.5</v>
      </c>
    </row>
    <row r="178" spans="21:40">
      <c r="U178" t="s">
        <v>9</v>
      </c>
      <c r="V178" t="s">
        <v>2</v>
      </c>
      <c r="W178">
        <v>1</v>
      </c>
      <c r="AL178" t="s">
        <v>9</v>
      </c>
      <c r="AM178" t="s">
        <v>2</v>
      </c>
      <c r="AN178">
        <v>7</v>
      </c>
    </row>
    <row r="179" spans="21:40">
      <c r="U179" t="s">
        <v>9</v>
      </c>
      <c r="V179" t="s">
        <v>2</v>
      </c>
      <c r="W179">
        <v>1</v>
      </c>
      <c r="AL179" t="s">
        <v>9</v>
      </c>
      <c r="AM179" t="s">
        <v>2</v>
      </c>
      <c r="AN179">
        <v>6.25</v>
      </c>
    </row>
    <row r="180" spans="21:40">
      <c r="U180" t="s">
        <v>9</v>
      </c>
      <c r="V180" t="s">
        <v>2</v>
      </c>
      <c r="W180">
        <v>0.75</v>
      </c>
      <c r="AL180" t="s">
        <v>9</v>
      </c>
      <c r="AM180" t="s">
        <v>2</v>
      </c>
      <c r="AN180">
        <v>3.5</v>
      </c>
    </row>
    <row r="181" spans="21:40">
      <c r="U181" t="s">
        <v>9</v>
      </c>
      <c r="V181" t="s">
        <v>2</v>
      </c>
      <c r="W181">
        <v>1</v>
      </c>
      <c r="AL181" t="s">
        <v>9</v>
      </c>
      <c r="AM181" t="s">
        <v>2</v>
      </c>
      <c r="AN181">
        <v>6.25</v>
      </c>
    </row>
    <row r="182" spans="21:40">
      <c r="U182" t="s">
        <v>9</v>
      </c>
      <c r="V182" t="s">
        <v>2</v>
      </c>
      <c r="W182">
        <v>1</v>
      </c>
      <c r="AL182" t="s">
        <v>9</v>
      </c>
      <c r="AM182" t="s">
        <v>2</v>
      </c>
      <c r="AN182">
        <v>6</v>
      </c>
    </row>
    <row r="183" spans="21:40">
      <c r="U183" t="s">
        <v>9</v>
      </c>
      <c r="V183" t="s">
        <v>2</v>
      </c>
      <c r="W183">
        <v>1</v>
      </c>
      <c r="AL183" t="s">
        <v>9</v>
      </c>
      <c r="AM183" t="s">
        <v>2</v>
      </c>
      <c r="AN183">
        <v>6.5</v>
      </c>
    </row>
    <row r="184" spans="21:40">
      <c r="U184" t="s">
        <v>9</v>
      </c>
      <c r="V184" t="s">
        <v>2</v>
      </c>
      <c r="W184">
        <v>1</v>
      </c>
      <c r="AL184" t="s">
        <v>9</v>
      </c>
      <c r="AM184" t="s">
        <v>2</v>
      </c>
      <c r="AN184">
        <v>4.25</v>
      </c>
    </row>
    <row r="185" spans="21:40">
      <c r="U185" t="s">
        <v>9</v>
      </c>
      <c r="V185" t="s">
        <v>2</v>
      </c>
      <c r="W185">
        <v>0.75</v>
      </c>
      <c r="AL185" t="s">
        <v>9</v>
      </c>
      <c r="AM185" t="s">
        <v>2</v>
      </c>
      <c r="AN185">
        <v>5</v>
      </c>
    </row>
    <row r="186" spans="21:40">
      <c r="U186" t="s">
        <v>9</v>
      </c>
      <c r="V186" t="s">
        <v>2</v>
      </c>
      <c r="W186">
        <v>1</v>
      </c>
      <c r="AL186" t="s">
        <v>9</v>
      </c>
      <c r="AM186" t="s">
        <v>2</v>
      </c>
      <c r="AN186">
        <v>4</v>
      </c>
    </row>
    <row r="187" spans="21:40">
      <c r="U187" t="s">
        <v>9</v>
      </c>
      <c r="V187" t="s">
        <v>2</v>
      </c>
      <c r="W187">
        <v>1</v>
      </c>
      <c r="AL187" t="s">
        <v>9</v>
      </c>
      <c r="AM187" t="s">
        <v>2</v>
      </c>
      <c r="AN187">
        <v>5.5</v>
      </c>
    </row>
    <row r="188" spans="21:40">
      <c r="U188" t="s">
        <v>9</v>
      </c>
      <c r="V188" t="s">
        <v>2</v>
      </c>
      <c r="W188">
        <v>0.75</v>
      </c>
      <c r="AL188" t="s">
        <v>9</v>
      </c>
      <c r="AM188" t="s">
        <v>2</v>
      </c>
      <c r="AN188">
        <v>3.75</v>
      </c>
    </row>
    <row r="189" spans="21:40">
      <c r="U189" t="s">
        <v>9</v>
      </c>
      <c r="V189" t="s">
        <v>2</v>
      </c>
      <c r="W189">
        <v>1</v>
      </c>
      <c r="AL189" t="s">
        <v>9</v>
      </c>
      <c r="AM189" t="s">
        <v>2</v>
      </c>
      <c r="AN189">
        <v>6.75</v>
      </c>
    </row>
    <row r="190" spans="21:40">
      <c r="U190" t="s">
        <v>9</v>
      </c>
      <c r="V190" t="s">
        <v>2</v>
      </c>
      <c r="W190">
        <v>0.75</v>
      </c>
      <c r="AL190" t="s">
        <v>9</v>
      </c>
      <c r="AM190" t="s">
        <v>2</v>
      </c>
      <c r="AN190">
        <v>5</v>
      </c>
    </row>
    <row r="191" spans="21:40">
      <c r="U191" t="s">
        <v>9</v>
      </c>
      <c r="V191" t="s">
        <v>2</v>
      </c>
      <c r="W191">
        <v>0.75</v>
      </c>
      <c r="AL191" t="s">
        <v>9</v>
      </c>
      <c r="AM191" t="s">
        <v>2</v>
      </c>
      <c r="AN191">
        <v>4.25</v>
      </c>
    </row>
    <row r="192" spans="21:40">
      <c r="U192" t="s">
        <v>9</v>
      </c>
      <c r="V192" t="s">
        <v>2</v>
      </c>
      <c r="W192">
        <v>1</v>
      </c>
      <c r="AL192" t="s">
        <v>9</v>
      </c>
      <c r="AM192" t="s">
        <v>2</v>
      </c>
      <c r="AN192">
        <v>4.5</v>
      </c>
    </row>
    <row r="193" spans="21:40">
      <c r="U193" t="s">
        <v>9</v>
      </c>
      <c r="V193" t="s">
        <v>2</v>
      </c>
      <c r="W193">
        <v>0.75</v>
      </c>
      <c r="AL193" t="s">
        <v>9</v>
      </c>
      <c r="AM193" t="s">
        <v>2</v>
      </c>
      <c r="AN193">
        <v>5.5</v>
      </c>
    </row>
    <row r="194" spans="21:40">
      <c r="U194" t="s">
        <v>9</v>
      </c>
      <c r="V194" t="s">
        <v>2</v>
      </c>
      <c r="W194">
        <v>1</v>
      </c>
      <c r="AL194" t="s">
        <v>9</v>
      </c>
      <c r="AM194" t="s">
        <v>2</v>
      </c>
      <c r="AN194">
        <v>6</v>
      </c>
    </row>
    <row r="195" spans="21:40">
      <c r="U195" t="s">
        <v>9</v>
      </c>
      <c r="V195" t="s">
        <v>2</v>
      </c>
      <c r="W195">
        <v>1</v>
      </c>
      <c r="AL195" t="s">
        <v>9</v>
      </c>
      <c r="AM195" t="s">
        <v>2</v>
      </c>
      <c r="AN195">
        <v>5.25</v>
      </c>
    </row>
    <row r="196" spans="21:40">
      <c r="U196" t="s">
        <v>9</v>
      </c>
      <c r="V196" t="s">
        <v>2</v>
      </c>
      <c r="W196">
        <v>1</v>
      </c>
      <c r="AL196" t="s">
        <v>9</v>
      </c>
      <c r="AM196" t="s">
        <v>2</v>
      </c>
      <c r="AN196">
        <v>4.5</v>
      </c>
    </row>
    <row r="197" spans="21:40">
      <c r="U197" t="s">
        <v>9</v>
      </c>
      <c r="V197" t="s">
        <v>2</v>
      </c>
      <c r="W197">
        <v>1</v>
      </c>
      <c r="AL197" t="s">
        <v>9</v>
      </c>
      <c r="AM197" t="s">
        <v>2</v>
      </c>
      <c r="AN197">
        <v>6.5</v>
      </c>
    </row>
    <row r="198" spans="21:40">
      <c r="U198" t="s">
        <v>9</v>
      </c>
      <c r="V198" t="s">
        <v>2</v>
      </c>
      <c r="W198">
        <v>1</v>
      </c>
      <c r="AL198" t="s">
        <v>9</v>
      </c>
      <c r="AM198" t="s">
        <v>2</v>
      </c>
      <c r="AN198">
        <v>6</v>
      </c>
    </row>
    <row r="199" spans="21:40">
      <c r="U199" t="s">
        <v>9</v>
      </c>
      <c r="V199" t="s">
        <v>2</v>
      </c>
      <c r="W199">
        <v>1</v>
      </c>
      <c r="AL199" t="s">
        <v>9</v>
      </c>
      <c r="AM199" t="s">
        <v>2</v>
      </c>
      <c r="AN199">
        <v>6</v>
      </c>
    </row>
    <row r="200" spans="21:40">
      <c r="U200" t="s">
        <v>9</v>
      </c>
      <c r="V200" t="s">
        <v>2</v>
      </c>
      <c r="W200">
        <v>1</v>
      </c>
      <c r="AL200" t="s">
        <v>9</v>
      </c>
      <c r="AM200" t="s">
        <v>2</v>
      </c>
      <c r="AN200">
        <v>5.5</v>
      </c>
    </row>
    <row r="201" spans="21:40">
      <c r="U201" t="s">
        <v>9</v>
      </c>
      <c r="V201" t="s">
        <v>2</v>
      </c>
      <c r="W201">
        <v>1</v>
      </c>
      <c r="AL201" t="s">
        <v>9</v>
      </c>
      <c r="AM201" t="s">
        <v>2</v>
      </c>
      <c r="AN201">
        <v>4</v>
      </c>
    </row>
    <row r="202" spans="21:40">
      <c r="U202" t="s">
        <v>9</v>
      </c>
      <c r="V202" t="s">
        <v>2</v>
      </c>
      <c r="W202">
        <v>1</v>
      </c>
      <c r="AL202" t="s">
        <v>9</v>
      </c>
      <c r="AM202" t="s">
        <v>2</v>
      </c>
      <c r="AN202">
        <v>5.75</v>
      </c>
    </row>
    <row r="203" spans="21:40">
      <c r="U203" t="s">
        <v>9</v>
      </c>
      <c r="V203" t="s">
        <v>2</v>
      </c>
      <c r="W203">
        <v>0.75</v>
      </c>
      <c r="AL203" t="s">
        <v>9</v>
      </c>
      <c r="AM203" t="s">
        <v>2</v>
      </c>
      <c r="AN203">
        <v>5.75</v>
      </c>
    </row>
    <row r="204" spans="21:40">
      <c r="U204" t="s">
        <v>9</v>
      </c>
      <c r="V204" t="s">
        <v>2</v>
      </c>
      <c r="W204">
        <v>1</v>
      </c>
      <c r="AL204" t="s">
        <v>9</v>
      </c>
      <c r="AM204" t="s">
        <v>2</v>
      </c>
      <c r="AN204">
        <v>5.25</v>
      </c>
    </row>
    <row r="205" spans="21:40">
      <c r="U205" t="s">
        <v>9</v>
      </c>
      <c r="V205" t="s">
        <v>2</v>
      </c>
      <c r="W205">
        <v>1</v>
      </c>
      <c r="AL205" t="s">
        <v>9</v>
      </c>
      <c r="AM205" t="s">
        <v>2</v>
      </c>
      <c r="AN205">
        <v>5.5</v>
      </c>
    </row>
    <row r="206" spans="21:40">
      <c r="U206" t="s">
        <v>9</v>
      </c>
      <c r="V206" t="s">
        <v>2</v>
      </c>
      <c r="W206">
        <v>1</v>
      </c>
      <c r="AL206" t="s">
        <v>9</v>
      </c>
      <c r="AM206" t="s">
        <v>2</v>
      </c>
      <c r="AN206">
        <v>7</v>
      </c>
    </row>
    <row r="207" spans="21:40">
      <c r="U207" t="s">
        <v>9</v>
      </c>
      <c r="V207" t="s">
        <v>2</v>
      </c>
      <c r="W207">
        <v>1</v>
      </c>
      <c r="AL207" t="s">
        <v>9</v>
      </c>
      <c r="AM207" t="s">
        <v>2</v>
      </c>
      <c r="AN207">
        <v>5</v>
      </c>
    </row>
    <row r="208" spans="21:40">
      <c r="U208" t="s">
        <v>9</v>
      </c>
      <c r="V208" t="s">
        <v>2</v>
      </c>
      <c r="W208">
        <v>1</v>
      </c>
      <c r="AL208" t="s">
        <v>9</v>
      </c>
      <c r="AM208" t="s">
        <v>2</v>
      </c>
      <c r="AN208">
        <v>5</v>
      </c>
    </row>
    <row r="209" spans="21:40">
      <c r="U209" t="s">
        <v>9</v>
      </c>
      <c r="V209" t="s">
        <v>2</v>
      </c>
      <c r="W209">
        <v>1</v>
      </c>
      <c r="AL209" t="s">
        <v>9</v>
      </c>
      <c r="AM209" t="s">
        <v>2</v>
      </c>
      <c r="AN209">
        <v>5.25</v>
      </c>
    </row>
    <row r="210" spans="21:40">
      <c r="U210" t="s">
        <v>9</v>
      </c>
      <c r="V210" t="s">
        <v>2</v>
      </c>
      <c r="W210">
        <v>1</v>
      </c>
      <c r="AL210" t="s">
        <v>9</v>
      </c>
      <c r="AM210" t="s">
        <v>2</v>
      </c>
      <c r="AN210">
        <v>5.75</v>
      </c>
    </row>
    <row r="211" spans="21:40">
      <c r="U211" t="s">
        <v>9</v>
      </c>
      <c r="V211" t="s">
        <v>2</v>
      </c>
      <c r="W211">
        <v>1</v>
      </c>
      <c r="AL211" t="s">
        <v>9</v>
      </c>
      <c r="AM211" t="s">
        <v>2</v>
      </c>
      <c r="AN211">
        <v>6.5</v>
      </c>
    </row>
    <row r="212" spans="21:40">
      <c r="U212" t="s">
        <v>9</v>
      </c>
      <c r="V212" t="s">
        <v>2</v>
      </c>
      <c r="W212">
        <v>1</v>
      </c>
      <c r="AL212" t="s">
        <v>9</v>
      </c>
      <c r="AM212" t="s">
        <v>2</v>
      </c>
      <c r="AN212">
        <v>4.25</v>
      </c>
    </row>
    <row r="213" spans="21:40">
      <c r="U213" t="s">
        <v>9</v>
      </c>
      <c r="V213" t="s">
        <v>2</v>
      </c>
      <c r="W213">
        <v>0.5</v>
      </c>
      <c r="AL213" t="s">
        <v>9</v>
      </c>
      <c r="AM213" t="s">
        <v>2</v>
      </c>
      <c r="AN213">
        <v>4</v>
      </c>
    </row>
    <row r="214" spans="21:40">
      <c r="U214" t="s">
        <v>9</v>
      </c>
      <c r="V214" t="s">
        <v>2</v>
      </c>
      <c r="W214">
        <v>0.75</v>
      </c>
      <c r="AL214" t="s">
        <v>9</v>
      </c>
      <c r="AM214" t="s">
        <v>2</v>
      </c>
      <c r="AN214">
        <v>5.5</v>
      </c>
    </row>
    <row r="215" spans="21:40">
      <c r="U215" t="s">
        <v>9</v>
      </c>
      <c r="V215" t="s">
        <v>2</v>
      </c>
      <c r="W215">
        <v>1</v>
      </c>
      <c r="AL215" t="s">
        <v>9</v>
      </c>
      <c r="AM215" t="s">
        <v>2</v>
      </c>
      <c r="AN215">
        <v>7</v>
      </c>
    </row>
    <row r="216" spans="21:40">
      <c r="U216" t="s">
        <v>9</v>
      </c>
      <c r="V216" t="s">
        <v>2</v>
      </c>
      <c r="W216">
        <v>1</v>
      </c>
      <c r="AL216" t="s">
        <v>9</v>
      </c>
      <c r="AM216" t="s">
        <v>2</v>
      </c>
      <c r="AN216">
        <v>6.75</v>
      </c>
    </row>
    <row r="217" spans="21:40">
      <c r="U217" t="s">
        <v>9</v>
      </c>
      <c r="V217" t="s">
        <v>2</v>
      </c>
      <c r="W217">
        <v>0.75</v>
      </c>
      <c r="AL217" t="s">
        <v>9</v>
      </c>
      <c r="AM217" t="s">
        <v>2</v>
      </c>
      <c r="AN217">
        <v>5.75</v>
      </c>
    </row>
    <row r="218" spans="21:40">
      <c r="U218" t="s">
        <v>9</v>
      </c>
      <c r="V218" t="s">
        <v>2</v>
      </c>
      <c r="W218">
        <v>1</v>
      </c>
      <c r="AL218" t="s">
        <v>9</v>
      </c>
      <c r="AM218" t="s">
        <v>2</v>
      </c>
      <c r="AN218">
        <v>7</v>
      </c>
    </row>
    <row r="219" spans="21:40">
      <c r="U219" t="s">
        <v>9</v>
      </c>
      <c r="V219" t="s">
        <v>2</v>
      </c>
      <c r="W219">
        <v>0.75</v>
      </c>
      <c r="AL219" t="s">
        <v>9</v>
      </c>
      <c r="AM219" t="s">
        <v>2</v>
      </c>
      <c r="AN219">
        <v>4.75</v>
      </c>
    </row>
    <row r="220" spans="21:40">
      <c r="U220" t="s">
        <v>9</v>
      </c>
      <c r="V220" t="s">
        <v>2</v>
      </c>
      <c r="W220">
        <v>1</v>
      </c>
      <c r="AL220" t="s">
        <v>9</v>
      </c>
      <c r="AM220" t="s">
        <v>2</v>
      </c>
      <c r="AN220">
        <v>4</v>
      </c>
    </row>
    <row r="221" spans="21:40">
      <c r="U221" t="s">
        <v>9</v>
      </c>
      <c r="V221" t="s">
        <v>2</v>
      </c>
      <c r="W221">
        <v>1</v>
      </c>
      <c r="AL221" t="s">
        <v>9</v>
      </c>
      <c r="AM221" t="s">
        <v>2</v>
      </c>
      <c r="AN221">
        <v>4.75</v>
      </c>
    </row>
    <row r="222" spans="21:40">
      <c r="U222" t="s">
        <v>9</v>
      </c>
      <c r="V222" t="s">
        <v>2</v>
      </c>
      <c r="W222">
        <v>1</v>
      </c>
      <c r="AL222" t="s">
        <v>9</v>
      </c>
      <c r="AM222" t="s">
        <v>2</v>
      </c>
      <c r="AN222">
        <v>5</v>
      </c>
    </row>
    <row r="223" spans="21:40">
      <c r="U223" t="s">
        <v>9</v>
      </c>
      <c r="V223" t="s">
        <v>2</v>
      </c>
      <c r="W223">
        <v>1</v>
      </c>
      <c r="AL223" t="s">
        <v>9</v>
      </c>
      <c r="AM223" t="s">
        <v>2</v>
      </c>
      <c r="AN223">
        <v>6</v>
      </c>
    </row>
    <row r="224" spans="21:40">
      <c r="U224" t="s">
        <v>9</v>
      </c>
      <c r="V224" t="s">
        <v>2</v>
      </c>
      <c r="W224">
        <v>1</v>
      </c>
      <c r="AL224" t="s">
        <v>9</v>
      </c>
      <c r="AM224" t="s">
        <v>2</v>
      </c>
      <c r="AN224">
        <v>4.75</v>
      </c>
    </row>
    <row r="225" spans="21:40">
      <c r="U225" t="s">
        <v>9</v>
      </c>
      <c r="V225" t="s">
        <v>2</v>
      </c>
      <c r="W225">
        <v>0.75</v>
      </c>
      <c r="AL225" t="s">
        <v>9</v>
      </c>
      <c r="AM225" t="s">
        <v>2</v>
      </c>
      <c r="AN225">
        <v>5.25</v>
      </c>
    </row>
    <row r="226" spans="21:40">
      <c r="U226" t="s">
        <v>9</v>
      </c>
      <c r="V226" t="s">
        <v>2</v>
      </c>
      <c r="W226">
        <v>1</v>
      </c>
      <c r="AL226" t="s">
        <v>9</v>
      </c>
      <c r="AM226" t="s">
        <v>2</v>
      </c>
      <c r="AN226">
        <v>5.5</v>
      </c>
    </row>
    <row r="227" spans="21:40">
      <c r="U227" t="s">
        <v>10</v>
      </c>
      <c r="V227" t="s">
        <v>2</v>
      </c>
      <c r="W227">
        <v>1</v>
      </c>
      <c r="AL227" t="s">
        <v>10</v>
      </c>
      <c r="AM227" t="s">
        <v>2</v>
      </c>
      <c r="AN227">
        <v>3.75</v>
      </c>
    </row>
    <row r="228" spans="21:40">
      <c r="U228" t="s">
        <v>10</v>
      </c>
      <c r="V228" t="s">
        <v>2</v>
      </c>
      <c r="W228">
        <v>0.5</v>
      </c>
      <c r="AL228" t="s">
        <v>10</v>
      </c>
      <c r="AM228" t="s">
        <v>2</v>
      </c>
      <c r="AN228">
        <v>5</v>
      </c>
    </row>
    <row r="229" spans="21:40">
      <c r="U229" t="s">
        <v>10</v>
      </c>
      <c r="V229" t="s">
        <v>2</v>
      </c>
      <c r="W229">
        <v>0.5</v>
      </c>
      <c r="AL229" t="s">
        <v>10</v>
      </c>
      <c r="AM229" t="s">
        <v>2</v>
      </c>
      <c r="AN229">
        <v>3.75</v>
      </c>
    </row>
    <row r="230" spans="21:40">
      <c r="U230" t="s">
        <v>10</v>
      </c>
      <c r="V230" t="s">
        <v>2</v>
      </c>
      <c r="W230">
        <v>0.75</v>
      </c>
      <c r="AL230" t="s">
        <v>10</v>
      </c>
      <c r="AM230" t="s">
        <v>2</v>
      </c>
      <c r="AN230">
        <v>7</v>
      </c>
    </row>
    <row r="231" spans="21:40">
      <c r="U231" t="s">
        <v>10</v>
      </c>
      <c r="V231" t="s">
        <v>2</v>
      </c>
      <c r="W231">
        <v>1</v>
      </c>
      <c r="AL231" t="s">
        <v>10</v>
      </c>
      <c r="AM231" t="s">
        <v>2</v>
      </c>
      <c r="AN231">
        <v>5</v>
      </c>
    </row>
    <row r="232" spans="21:40">
      <c r="U232" t="s">
        <v>10</v>
      </c>
      <c r="V232" t="s">
        <v>2</v>
      </c>
      <c r="W232">
        <v>0.75</v>
      </c>
      <c r="AL232" t="s">
        <v>10</v>
      </c>
      <c r="AM232" t="s">
        <v>2</v>
      </c>
      <c r="AN232">
        <v>4.75</v>
      </c>
    </row>
    <row r="233" spans="21:40">
      <c r="U233" t="s">
        <v>10</v>
      </c>
      <c r="V233" t="s">
        <v>2</v>
      </c>
      <c r="W233">
        <v>1</v>
      </c>
      <c r="AL233" t="s">
        <v>10</v>
      </c>
      <c r="AM233" t="s">
        <v>2</v>
      </c>
      <c r="AN233">
        <v>5.5</v>
      </c>
    </row>
    <row r="234" spans="21:40">
      <c r="U234" t="s">
        <v>10</v>
      </c>
      <c r="V234" t="s">
        <v>2</v>
      </c>
      <c r="W234">
        <v>0.75</v>
      </c>
      <c r="AL234" t="s">
        <v>10</v>
      </c>
      <c r="AM234" t="s">
        <v>2</v>
      </c>
      <c r="AN234">
        <v>5</v>
      </c>
    </row>
    <row r="235" spans="21:40">
      <c r="U235" t="s">
        <v>10</v>
      </c>
      <c r="V235" t="s">
        <v>2</v>
      </c>
      <c r="W235">
        <v>0.5</v>
      </c>
      <c r="AL235" t="s">
        <v>10</v>
      </c>
      <c r="AM235" t="s">
        <v>2</v>
      </c>
      <c r="AN235">
        <v>3.75</v>
      </c>
    </row>
    <row r="236" spans="21:40">
      <c r="U236" t="s">
        <v>10</v>
      </c>
      <c r="V236" t="s">
        <v>2</v>
      </c>
      <c r="W236">
        <v>0.75</v>
      </c>
      <c r="AL236" t="s">
        <v>10</v>
      </c>
      <c r="AM236" t="s">
        <v>2</v>
      </c>
      <c r="AN236">
        <v>5.5</v>
      </c>
    </row>
    <row r="237" spans="21:40">
      <c r="U237" t="s">
        <v>10</v>
      </c>
      <c r="V237" t="s">
        <v>2</v>
      </c>
      <c r="W237">
        <v>0.25</v>
      </c>
      <c r="AL237" t="s">
        <v>10</v>
      </c>
      <c r="AM237" t="s">
        <v>2</v>
      </c>
      <c r="AN237">
        <v>5</v>
      </c>
    </row>
    <row r="238" spans="21:40">
      <c r="U238" t="s">
        <v>10</v>
      </c>
      <c r="V238" t="s">
        <v>2</v>
      </c>
      <c r="W238">
        <v>0.75</v>
      </c>
      <c r="AL238" t="s">
        <v>10</v>
      </c>
      <c r="AM238" t="s">
        <v>2</v>
      </c>
      <c r="AN238">
        <v>5</v>
      </c>
    </row>
    <row r="239" spans="21:40">
      <c r="U239" t="s">
        <v>10</v>
      </c>
      <c r="V239" t="s">
        <v>2</v>
      </c>
      <c r="W239">
        <v>1</v>
      </c>
      <c r="AL239" t="s">
        <v>10</v>
      </c>
      <c r="AM239" t="s">
        <v>2</v>
      </c>
      <c r="AN239">
        <v>5.75</v>
      </c>
    </row>
    <row r="240" spans="21:40">
      <c r="U240" t="s">
        <v>10</v>
      </c>
      <c r="V240" t="s">
        <v>2</v>
      </c>
      <c r="W240">
        <v>0.75</v>
      </c>
      <c r="AL240" t="s">
        <v>10</v>
      </c>
      <c r="AM240" t="s">
        <v>2</v>
      </c>
      <c r="AN240">
        <v>6.25</v>
      </c>
    </row>
    <row r="241" spans="21:40">
      <c r="U241" t="s">
        <v>10</v>
      </c>
      <c r="V241" t="s">
        <v>2</v>
      </c>
      <c r="W241">
        <v>1</v>
      </c>
      <c r="AL241" t="s">
        <v>10</v>
      </c>
      <c r="AM241" t="s">
        <v>2</v>
      </c>
      <c r="AN241">
        <v>6</v>
      </c>
    </row>
    <row r="242" spans="21:40">
      <c r="U242" t="s">
        <v>10</v>
      </c>
      <c r="V242" t="s">
        <v>2</v>
      </c>
      <c r="W242">
        <v>0.5</v>
      </c>
      <c r="AL242" t="s">
        <v>10</v>
      </c>
      <c r="AM242" t="s">
        <v>2</v>
      </c>
      <c r="AN242">
        <v>6.25</v>
      </c>
    </row>
    <row r="243" spans="21:40">
      <c r="U243" t="s">
        <v>10</v>
      </c>
      <c r="V243" t="s">
        <v>2</v>
      </c>
      <c r="W243">
        <v>1</v>
      </c>
      <c r="AL243" t="s">
        <v>10</v>
      </c>
      <c r="AM243" t="s">
        <v>2</v>
      </c>
      <c r="AN243">
        <v>5.5</v>
      </c>
    </row>
    <row r="244" spans="21:40">
      <c r="U244" t="s">
        <v>10</v>
      </c>
      <c r="V244" t="s">
        <v>2</v>
      </c>
      <c r="W244">
        <v>1</v>
      </c>
      <c r="AL244" t="s">
        <v>10</v>
      </c>
      <c r="AM244" t="s">
        <v>2</v>
      </c>
      <c r="AN244">
        <v>3.25</v>
      </c>
    </row>
    <row r="245" spans="21:40">
      <c r="U245" t="s">
        <v>10</v>
      </c>
      <c r="V245" t="s">
        <v>2</v>
      </c>
      <c r="W245">
        <v>1</v>
      </c>
      <c r="AL245" t="s">
        <v>10</v>
      </c>
      <c r="AM245" t="s">
        <v>2</v>
      </c>
      <c r="AN245">
        <v>6.75</v>
      </c>
    </row>
    <row r="246" spans="21:40">
      <c r="U246" t="s">
        <v>10</v>
      </c>
      <c r="V246" t="s">
        <v>2</v>
      </c>
      <c r="W246">
        <v>0.75</v>
      </c>
      <c r="AL246" t="s">
        <v>10</v>
      </c>
      <c r="AM246" t="s">
        <v>2</v>
      </c>
      <c r="AN246">
        <v>6</v>
      </c>
    </row>
    <row r="247" spans="21:40">
      <c r="U247" t="s">
        <v>10</v>
      </c>
      <c r="V247" t="s">
        <v>2</v>
      </c>
      <c r="W247">
        <v>1</v>
      </c>
      <c r="AL247" t="s">
        <v>10</v>
      </c>
      <c r="AM247" t="s">
        <v>2</v>
      </c>
      <c r="AN247">
        <v>4.25</v>
      </c>
    </row>
    <row r="248" spans="21:40">
      <c r="U248" t="s">
        <v>10</v>
      </c>
      <c r="V248" t="s">
        <v>2</v>
      </c>
      <c r="W248">
        <v>0.75</v>
      </c>
      <c r="AL248" t="s">
        <v>10</v>
      </c>
      <c r="AM248" t="s">
        <v>2</v>
      </c>
      <c r="AN248">
        <v>4.75</v>
      </c>
    </row>
    <row r="249" spans="21:40">
      <c r="U249" t="s">
        <v>10</v>
      </c>
      <c r="V249" t="s">
        <v>2</v>
      </c>
      <c r="W249">
        <v>1</v>
      </c>
      <c r="AL249" t="s">
        <v>10</v>
      </c>
      <c r="AM249" t="s">
        <v>2</v>
      </c>
      <c r="AN249">
        <v>6</v>
      </c>
    </row>
    <row r="250" spans="21:40">
      <c r="U250" t="s">
        <v>10</v>
      </c>
      <c r="V250" t="s">
        <v>2</v>
      </c>
      <c r="W250">
        <v>1</v>
      </c>
      <c r="AL250" t="s">
        <v>10</v>
      </c>
      <c r="AM250" t="s">
        <v>2</v>
      </c>
      <c r="AN250">
        <v>6</v>
      </c>
    </row>
    <row r="251" spans="21:40">
      <c r="U251" t="s">
        <v>10</v>
      </c>
      <c r="V251" t="s">
        <v>2</v>
      </c>
      <c r="W251">
        <v>1</v>
      </c>
      <c r="AL251" t="s">
        <v>10</v>
      </c>
      <c r="AM251" t="s">
        <v>2</v>
      </c>
      <c r="AN251">
        <v>4.25</v>
      </c>
    </row>
    <row r="252" spans="21:40">
      <c r="U252" t="s">
        <v>10</v>
      </c>
      <c r="V252" t="s">
        <v>2</v>
      </c>
      <c r="W252">
        <v>0.75</v>
      </c>
      <c r="AL252" t="s">
        <v>10</v>
      </c>
      <c r="AM252" t="s">
        <v>2</v>
      </c>
      <c r="AN252">
        <v>6.25</v>
      </c>
    </row>
    <row r="253" spans="21:40">
      <c r="U253" t="s">
        <v>10</v>
      </c>
      <c r="V253" t="s">
        <v>2</v>
      </c>
      <c r="W253">
        <v>0.75</v>
      </c>
      <c r="AL253" t="s">
        <v>10</v>
      </c>
      <c r="AM253" t="s">
        <v>2</v>
      </c>
      <c r="AN253">
        <v>7</v>
      </c>
    </row>
    <row r="254" spans="21:40">
      <c r="U254" t="s">
        <v>10</v>
      </c>
      <c r="V254" t="s">
        <v>2</v>
      </c>
      <c r="W254">
        <v>1</v>
      </c>
      <c r="AL254" t="s">
        <v>10</v>
      </c>
      <c r="AM254" t="s">
        <v>2</v>
      </c>
      <c r="AN254">
        <v>6.75</v>
      </c>
    </row>
    <row r="255" spans="21:40">
      <c r="U255" t="s">
        <v>10</v>
      </c>
      <c r="V255" t="s">
        <v>2</v>
      </c>
      <c r="W255">
        <v>1</v>
      </c>
      <c r="AL255" t="s">
        <v>10</v>
      </c>
      <c r="AM255" t="s">
        <v>2</v>
      </c>
      <c r="AN255">
        <v>3.75</v>
      </c>
    </row>
    <row r="256" spans="21:40">
      <c r="U256" t="s">
        <v>10</v>
      </c>
      <c r="V256" t="s">
        <v>2</v>
      </c>
      <c r="W256">
        <v>1</v>
      </c>
      <c r="AL256" t="s">
        <v>10</v>
      </c>
      <c r="AM256" t="s">
        <v>2</v>
      </c>
      <c r="AN256">
        <v>6.75</v>
      </c>
    </row>
    <row r="257" spans="21:40">
      <c r="U257" t="s">
        <v>10</v>
      </c>
      <c r="V257" t="s">
        <v>2</v>
      </c>
      <c r="W257">
        <v>0.75</v>
      </c>
      <c r="AL257" t="s">
        <v>10</v>
      </c>
      <c r="AM257" t="s">
        <v>2</v>
      </c>
      <c r="AN257">
        <v>6.25</v>
      </c>
    </row>
    <row r="258" spans="21:40">
      <c r="U258" t="s">
        <v>10</v>
      </c>
      <c r="V258" t="s">
        <v>2</v>
      </c>
      <c r="W258">
        <v>0.75</v>
      </c>
      <c r="AL258" t="s">
        <v>10</v>
      </c>
      <c r="AM258" t="s">
        <v>2</v>
      </c>
      <c r="AN258">
        <v>5.5</v>
      </c>
    </row>
    <row r="259" spans="21:40">
      <c r="U259" t="s">
        <v>10</v>
      </c>
      <c r="V259" t="s">
        <v>2</v>
      </c>
      <c r="W259">
        <v>0.75</v>
      </c>
      <c r="AL259" t="s">
        <v>10</v>
      </c>
      <c r="AM259" t="s">
        <v>2</v>
      </c>
      <c r="AN259">
        <v>4.25</v>
      </c>
    </row>
    <row r="260" spans="21:40">
      <c r="U260" t="s">
        <v>10</v>
      </c>
      <c r="V260" t="s">
        <v>2</v>
      </c>
      <c r="W260">
        <v>0.75</v>
      </c>
      <c r="AL260" t="s">
        <v>10</v>
      </c>
      <c r="AM260" t="s">
        <v>2</v>
      </c>
      <c r="AN260">
        <v>5.25</v>
      </c>
    </row>
    <row r="261" spans="21:40">
      <c r="U261" t="s">
        <v>10</v>
      </c>
      <c r="V261" t="s">
        <v>2</v>
      </c>
      <c r="W261">
        <v>1</v>
      </c>
      <c r="AL261" t="s">
        <v>10</v>
      </c>
      <c r="AM261" t="s">
        <v>2</v>
      </c>
      <c r="AN261">
        <v>4.75</v>
      </c>
    </row>
    <row r="262" spans="21:40">
      <c r="U262" t="s">
        <v>10</v>
      </c>
      <c r="V262" t="s">
        <v>2</v>
      </c>
      <c r="W262">
        <v>1</v>
      </c>
      <c r="AL262" t="s">
        <v>10</v>
      </c>
      <c r="AM262" t="s">
        <v>2</v>
      </c>
      <c r="AN262">
        <v>5.75</v>
      </c>
    </row>
    <row r="263" spans="21:40">
      <c r="U263" t="s">
        <v>10</v>
      </c>
      <c r="V263" t="s">
        <v>2</v>
      </c>
      <c r="W263">
        <v>1</v>
      </c>
      <c r="AL263" t="s">
        <v>10</v>
      </c>
      <c r="AM263" t="s">
        <v>2</v>
      </c>
      <c r="AN263">
        <v>4.75</v>
      </c>
    </row>
    <row r="264" spans="21:40">
      <c r="U264" t="s">
        <v>10</v>
      </c>
      <c r="V264" t="s">
        <v>2</v>
      </c>
      <c r="W264">
        <v>1</v>
      </c>
      <c r="AL264" t="s">
        <v>10</v>
      </c>
      <c r="AM264" t="s">
        <v>2</v>
      </c>
      <c r="AN264">
        <v>6.75</v>
      </c>
    </row>
    <row r="265" spans="21:40">
      <c r="U265" t="s">
        <v>10</v>
      </c>
      <c r="V265" t="s">
        <v>2</v>
      </c>
      <c r="W265">
        <v>1</v>
      </c>
      <c r="AL265" t="s">
        <v>10</v>
      </c>
      <c r="AM265" t="s">
        <v>2</v>
      </c>
      <c r="AN265">
        <v>5.5</v>
      </c>
    </row>
    <row r="266" spans="21:40">
      <c r="U266" t="s">
        <v>10</v>
      </c>
      <c r="V266" t="s">
        <v>2</v>
      </c>
      <c r="W266">
        <v>1</v>
      </c>
      <c r="AL266" t="s">
        <v>10</v>
      </c>
      <c r="AM266" t="s">
        <v>2</v>
      </c>
      <c r="AN266">
        <v>4</v>
      </c>
    </row>
    <row r="267" spans="21:40">
      <c r="U267" t="s">
        <v>10</v>
      </c>
      <c r="V267" t="s">
        <v>2</v>
      </c>
      <c r="W267">
        <v>0</v>
      </c>
      <c r="AL267" t="s">
        <v>10</v>
      </c>
      <c r="AM267" t="s">
        <v>2</v>
      </c>
      <c r="AN267">
        <v>4.25</v>
      </c>
    </row>
    <row r="268" spans="21:40">
      <c r="U268" t="s">
        <v>10</v>
      </c>
      <c r="V268" t="s">
        <v>2</v>
      </c>
      <c r="W268">
        <v>1</v>
      </c>
      <c r="AL268" t="s">
        <v>10</v>
      </c>
      <c r="AM268" t="s">
        <v>2</v>
      </c>
      <c r="AN268">
        <v>5</v>
      </c>
    </row>
    <row r="269" spans="21:40">
      <c r="U269" t="s">
        <v>10</v>
      </c>
      <c r="V269" t="s">
        <v>2</v>
      </c>
      <c r="W269">
        <v>1</v>
      </c>
      <c r="AL269" t="s">
        <v>10</v>
      </c>
      <c r="AM269" t="s">
        <v>2</v>
      </c>
      <c r="AN269">
        <v>5.75</v>
      </c>
    </row>
    <row r="270" spans="21:40">
      <c r="U270" t="s">
        <v>10</v>
      </c>
      <c r="V270" t="s">
        <v>2</v>
      </c>
      <c r="W270">
        <v>1</v>
      </c>
      <c r="AL270" t="s">
        <v>10</v>
      </c>
      <c r="AM270" t="s">
        <v>2</v>
      </c>
      <c r="AN270">
        <v>5.75</v>
      </c>
    </row>
    <row r="271" spans="21:40">
      <c r="U271" t="s">
        <v>10</v>
      </c>
      <c r="V271" t="s">
        <v>2</v>
      </c>
      <c r="W271">
        <v>1</v>
      </c>
      <c r="AL271" t="s">
        <v>10</v>
      </c>
      <c r="AM271" t="s">
        <v>2</v>
      </c>
      <c r="AN271">
        <v>5.75</v>
      </c>
    </row>
    <row r="272" spans="21:40">
      <c r="U272" t="s">
        <v>10</v>
      </c>
      <c r="V272" t="s">
        <v>2</v>
      </c>
      <c r="W272">
        <v>0.75</v>
      </c>
      <c r="AL272" t="s">
        <v>10</v>
      </c>
      <c r="AM272" t="s">
        <v>2</v>
      </c>
      <c r="AN272">
        <v>5.5</v>
      </c>
    </row>
    <row r="273" spans="21:40">
      <c r="U273" t="s">
        <v>10</v>
      </c>
      <c r="V273" t="s">
        <v>2</v>
      </c>
      <c r="W273">
        <v>1</v>
      </c>
      <c r="AL273" t="s">
        <v>10</v>
      </c>
      <c r="AM273" t="s">
        <v>2</v>
      </c>
      <c r="AN273">
        <v>5.5</v>
      </c>
    </row>
    <row r="274" spans="21:40">
      <c r="U274" t="s">
        <v>10</v>
      </c>
      <c r="V274" t="s">
        <v>2</v>
      </c>
      <c r="W274">
        <v>1</v>
      </c>
      <c r="AL274" t="s">
        <v>10</v>
      </c>
      <c r="AM274" t="s">
        <v>2</v>
      </c>
      <c r="AN274">
        <v>5</v>
      </c>
    </row>
    <row r="275" spans="21:40">
      <c r="U275" t="s">
        <v>10</v>
      </c>
      <c r="V275" t="s">
        <v>2</v>
      </c>
      <c r="W275">
        <v>0.75</v>
      </c>
      <c r="AL275" t="s">
        <v>10</v>
      </c>
      <c r="AM275" t="s">
        <v>2</v>
      </c>
      <c r="AN275">
        <v>6.25</v>
      </c>
    </row>
    <row r="276" spans="21:40">
      <c r="U276" t="s">
        <v>10</v>
      </c>
      <c r="V276" t="s">
        <v>2</v>
      </c>
      <c r="W276">
        <v>1</v>
      </c>
      <c r="AL276" t="s">
        <v>10</v>
      </c>
      <c r="AM276" t="s">
        <v>2</v>
      </c>
      <c r="AN276">
        <v>4</v>
      </c>
    </row>
    <row r="277" spans="21:40">
      <c r="U277" t="s">
        <v>10</v>
      </c>
      <c r="V277" t="s">
        <v>2</v>
      </c>
      <c r="W277">
        <v>0.5</v>
      </c>
      <c r="AL277" t="s">
        <v>10</v>
      </c>
      <c r="AM277" t="s">
        <v>2</v>
      </c>
      <c r="AN277">
        <v>4.5</v>
      </c>
    </row>
    <row r="278" spans="21:40">
      <c r="U278" t="s">
        <v>10</v>
      </c>
      <c r="V278" t="s">
        <v>2</v>
      </c>
      <c r="W278">
        <v>0.75</v>
      </c>
      <c r="AL278" t="s">
        <v>10</v>
      </c>
      <c r="AM278" t="s">
        <v>2</v>
      </c>
      <c r="AN278">
        <v>5.75</v>
      </c>
    </row>
    <row r="279" spans="21:40">
      <c r="U279" t="s">
        <v>10</v>
      </c>
      <c r="V279" t="s">
        <v>2</v>
      </c>
      <c r="W279">
        <v>0.75</v>
      </c>
      <c r="AL279" t="s">
        <v>10</v>
      </c>
      <c r="AM279" t="s">
        <v>2</v>
      </c>
      <c r="AN279">
        <v>3.25</v>
      </c>
    </row>
    <row r="280" spans="21:40">
      <c r="U280" t="s">
        <v>10</v>
      </c>
      <c r="V280" t="s">
        <v>2</v>
      </c>
      <c r="W280">
        <v>1</v>
      </c>
      <c r="AL280" t="s">
        <v>10</v>
      </c>
      <c r="AM280" t="s">
        <v>2</v>
      </c>
      <c r="AN280">
        <v>5.5</v>
      </c>
    </row>
    <row r="281" spans="21:40">
      <c r="U281" t="s">
        <v>10</v>
      </c>
      <c r="V281" t="s">
        <v>2</v>
      </c>
      <c r="W281">
        <v>1</v>
      </c>
      <c r="AL281" t="s">
        <v>10</v>
      </c>
      <c r="AM281" t="s">
        <v>2</v>
      </c>
      <c r="AN281">
        <v>6.25</v>
      </c>
    </row>
    <row r="282" spans="21:40">
      <c r="U282" t="s">
        <v>10</v>
      </c>
      <c r="V282" t="s">
        <v>2</v>
      </c>
      <c r="W282">
        <v>1</v>
      </c>
      <c r="AL282" t="s">
        <v>10</v>
      </c>
      <c r="AM282" t="s">
        <v>2</v>
      </c>
      <c r="AN282">
        <v>7</v>
      </c>
    </row>
    <row r="283" spans="21:40">
      <c r="U283" t="s">
        <v>10</v>
      </c>
      <c r="V283" t="s">
        <v>2</v>
      </c>
      <c r="W283">
        <v>1</v>
      </c>
      <c r="AL283" t="s">
        <v>10</v>
      </c>
      <c r="AM283" t="s">
        <v>2</v>
      </c>
      <c r="AN283">
        <v>4.25</v>
      </c>
    </row>
    <row r="284" spans="21:40">
      <c r="U284" t="s">
        <v>10</v>
      </c>
      <c r="V284" t="s">
        <v>2</v>
      </c>
      <c r="W284">
        <v>1</v>
      </c>
      <c r="AL284" t="s">
        <v>10</v>
      </c>
      <c r="AM284" t="s">
        <v>2</v>
      </c>
      <c r="AN284">
        <v>5.5</v>
      </c>
    </row>
    <row r="285" spans="21:40">
      <c r="U285" t="s">
        <v>10</v>
      </c>
      <c r="V285" t="s">
        <v>2</v>
      </c>
      <c r="W285">
        <v>0.75</v>
      </c>
      <c r="AL285" t="s">
        <v>10</v>
      </c>
      <c r="AM285" t="s">
        <v>2</v>
      </c>
      <c r="AN285">
        <v>5.25</v>
      </c>
    </row>
    <row r="286" spans="21:40">
      <c r="U286" t="s">
        <v>10</v>
      </c>
      <c r="V286" t="s">
        <v>2</v>
      </c>
      <c r="W286">
        <v>1</v>
      </c>
      <c r="AL286" t="s">
        <v>10</v>
      </c>
      <c r="AM286" t="s">
        <v>2</v>
      </c>
      <c r="AN286">
        <v>5.5</v>
      </c>
    </row>
    <row r="287" spans="21:40">
      <c r="U287" t="s">
        <v>10</v>
      </c>
      <c r="V287" t="s">
        <v>2</v>
      </c>
      <c r="W287">
        <v>0.75</v>
      </c>
      <c r="AL287" t="s">
        <v>10</v>
      </c>
      <c r="AM287" t="s">
        <v>2</v>
      </c>
      <c r="AN287">
        <v>5</v>
      </c>
    </row>
    <row r="288" spans="21:40">
      <c r="U288" t="s">
        <v>10</v>
      </c>
      <c r="V288" t="s">
        <v>2</v>
      </c>
      <c r="W288">
        <v>0.75</v>
      </c>
      <c r="AL288" t="s">
        <v>10</v>
      </c>
      <c r="AM288" t="s">
        <v>2</v>
      </c>
      <c r="AN288">
        <v>4</v>
      </c>
    </row>
    <row r="289" spans="21:40">
      <c r="U289" t="s">
        <v>10</v>
      </c>
      <c r="V289" t="s">
        <v>2</v>
      </c>
      <c r="W289">
        <v>0.75</v>
      </c>
      <c r="AL289" t="s">
        <v>10</v>
      </c>
      <c r="AM289" t="s">
        <v>2</v>
      </c>
      <c r="AN289">
        <v>5.25</v>
      </c>
    </row>
    <row r="290" spans="21:40">
      <c r="U290" t="s">
        <v>10</v>
      </c>
      <c r="V290" t="s">
        <v>2</v>
      </c>
      <c r="W290">
        <v>1</v>
      </c>
      <c r="AL290" t="s">
        <v>10</v>
      </c>
      <c r="AM290" t="s">
        <v>2</v>
      </c>
      <c r="AN290">
        <v>4.5</v>
      </c>
    </row>
    <row r="291" spans="21:40">
      <c r="U291" t="s">
        <v>10</v>
      </c>
      <c r="V291" t="s">
        <v>2</v>
      </c>
      <c r="W291">
        <v>1</v>
      </c>
      <c r="AL291" t="s">
        <v>10</v>
      </c>
      <c r="AM291" t="s">
        <v>2</v>
      </c>
      <c r="AN291">
        <v>5.75</v>
      </c>
    </row>
    <row r="292" spans="21:40">
      <c r="U292" t="s">
        <v>10</v>
      </c>
      <c r="V292" t="s">
        <v>2</v>
      </c>
      <c r="W292">
        <v>0.75</v>
      </c>
      <c r="AL292" t="s">
        <v>10</v>
      </c>
      <c r="AM292" t="s">
        <v>2</v>
      </c>
      <c r="AN292">
        <v>5.5</v>
      </c>
    </row>
    <row r="293" spans="21:40">
      <c r="U293" t="s">
        <v>10</v>
      </c>
      <c r="V293" t="s">
        <v>2</v>
      </c>
      <c r="W293">
        <v>1</v>
      </c>
      <c r="AL293" t="s">
        <v>10</v>
      </c>
      <c r="AM293" t="s">
        <v>2</v>
      </c>
      <c r="AN293">
        <v>6</v>
      </c>
    </row>
    <row r="294" spans="21:40">
      <c r="U294" t="s">
        <v>10</v>
      </c>
      <c r="V294" t="s">
        <v>2</v>
      </c>
      <c r="W294">
        <v>0.75</v>
      </c>
      <c r="AL294" t="s">
        <v>10</v>
      </c>
      <c r="AM294" t="s">
        <v>2</v>
      </c>
      <c r="AN294">
        <v>6</v>
      </c>
    </row>
    <row r="295" spans="21:40">
      <c r="U295" t="s">
        <v>10</v>
      </c>
      <c r="V295" t="s">
        <v>2</v>
      </c>
      <c r="W295">
        <v>0.75</v>
      </c>
      <c r="AL295" t="s">
        <v>10</v>
      </c>
      <c r="AM295" t="s">
        <v>2</v>
      </c>
      <c r="AN295">
        <v>4.5</v>
      </c>
    </row>
    <row r="296" spans="21:40">
      <c r="U296" t="s">
        <v>10</v>
      </c>
      <c r="V296" t="s">
        <v>2</v>
      </c>
      <c r="W296">
        <v>0.75</v>
      </c>
      <c r="AL296" t="s">
        <v>10</v>
      </c>
      <c r="AM296" t="s">
        <v>2</v>
      </c>
      <c r="AN296">
        <v>3.25</v>
      </c>
    </row>
    <row r="297" spans="21:40">
      <c r="U297" t="s">
        <v>10</v>
      </c>
      <c r="V297" t="s">
        <v>2</v>
      </c>
      <c r="W297">
        <v>0.5</v>
      </c>
      <c r="AL297" t="s">
        <v>10</v>
      </c>
      <c r="AM297" t="s">
        <v>2</v>
      </c>
      <c r="AN297">
        <v>4.5</v>
      </c>
    </row>
    <row r="298" spans="21:40">
      <c r="U298" t="s">
        <v>10</v>
      </c>
      <c r="V298" t="s">
        <v>2</v>
      </c>
      <c r="W298">
        <v>1</v>
      </c>
      <c r="AL298" t="s">
        <v>10</v>
      </c>
      <c r="AM298" t="s">
        <v>2</v>
      </c>
      <c r="AN298">
        <v>5.25</v>
      </c>
    </row>
    <row r="299" spans="21:40">
      <c r="U299" t="s">
        <v>10</v>
      </c>
      <c r="V299" t="s">
        <v>2</v>
      </c>
      <c r="W299">
        <v>0.75</v>
      </c>
      <c r="AL299" t="s">
        <v>10</v>
      </c>
      <c r="AM299" t="s">
        <v>2</v>
      </c>
      <c r="AN299">
        <v>5.5</v>
      </c>
    </row>
    <row r="300" spans="21:40">
      <c r="U300" t="s">
        <v>10</v>
      </c>
      <c r="V300" t="s">
        <v>2</v>
      </c>
      <c r="W300">
        <v>0.75</v>
      </c>
      <c r="AL300" t="s">
        <v>10</v>
      </c>
      <c r="AM300" t="s">
        <v>2</v>
      </c>
      <c r="AN300">
        <v>5.5</v>
      </c>
    </row>
    <row r="301" spans="21:40">
      <c r="U301" t="s">
        <v>10</v>
      </c>
      <c r="V301" t="s">
        <v>2</v>
      </c>
      <c r="W301">
        <v>1</v>
      </c>
      <c r="AL301" t="s">
        <v>10</v>
      </c>
      <c r="AM301" t="s">
        <v>2</v>
      </c>
      <c r="AN301">
        <v>5.5</v>
      </c>
    </row>
  </sheetData>
  <mergeCells count="4">
    <mergeCell ref="A1:D1"/>
    <mergeCell ref="F1:I1"/>
    <mergeCell ref="K1:N1"/>
    <mergeCell ref="P1:S1"/>
  </mergeCells>
  <pageMargins left="0.75" right="0.75" top="1" bottom="1" header="0.5" footer="0.5"/>
  <pageSetup orientation="portrait" horizontalDpi="4294967292" verticalDpi="4294967292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 enableFormatConditionsCalculation="0"/>
  <dimension ref="A1:C70"/>
  <sheetViews>
    <sheetView workbookViewId="0"/>
  </sheetViews>
  <sheetFormatPr baseColWidth="10" defaultRowHeight="15" x14ac:dyDescent="0"/>
  <sheetData>
    <row r="1" spans="1:3">
      <c r="A1" s="8">
        <v>1</v>
      </c>
      <c r="B1">
        <f t="shared" ref="B1:B32" si="0">5.07013333333333+(A1-1)*0.0191574879227053</f>
        <v>5.0701333333333301</v>
      </c>
      <c r="C1">
        <f t="shared" ref="C1:C32" si="1">0+1*B1-2.13362013336936*(1.00333333333333+(B1-5.20333333333333)^2/350.283333333333)^0.5</f>
        <v>2.9329061802406877</v>
      </c>
    </row>
    <row r="2" spans="1:3">
      <c r="A2" s="8">
        <v>2</v>
      </c>
      <c r="B2">
        <f t="shared" si="0"/>
        <v>5.0892908212560357</v>
      </c>
      <c r="C2">
        <f t="shared" si="1"/>
        <v>2.9520780693149238</v>
      </c>
    </row>
    <row r="3" spans="1:3">
      <c r="A3" s="8">
        <v>3</v>
      </c>
      <c r="B3">
        <f t="shared" si="0"/>
        <v>5.1084483091787405</v>
      </c>
      <c r="C3">
        <f t="shared" si="1"/>
        <v>2.9712477267297852</v>
      </c>
    </row>
    <row r="4" spans="1:3">
      <c r="A4" s="8">
        <v>4</v>
      </c>
      <c r="B4">
        <f t="shared" si="0"/>
        <v>5.1276057971014462</v>
      </c>
      <c r="C4">
        <f t="shared" si="1"/>
        <v>2.9904151524471509</v>
      </c>
    </row>
    <row r="5" spans="1:3">
      <c r="A5" s="8">
        <v>5</v>
      </c>
      <c r="B5">
        <f t="shared" si="0"/>
        <v>5.1467632850241509</v>
      </c>
      <c r="C5">
        <f t="shared" si="1"/>
        <v>3.0095803464358881</v>
      </c>
    </row>
    <row r="6" spans="1:3">
      <c r="A6" s="8">
        <v>6</v>
      </c>
      <c r="B6">
        <f t="shared" si="0"/>
        <v>5.1659207729468566</v>
      </c>
      <c r="C6">
        <f t="shared" si="1"/>
        <v>3.0287433086718569</v>
      </c>
    </row>
    <row r="7" spans="1:3">
      <c r="A7" s="8">
        <v>7</v>
      </c>
      <c r="B7">
        <f t="shared" si="0"/>
        <v>5.1850782608695622</v>
      </c>
      <c r="C7">
        <f t="shared" si="1"/>
        <v>3.0479040391379071</v>
      </c>
    </row>
    <row r="8" spans="1:3">
      <c r="A8" s="8">
        <v>8</v>
      </c>
      <c r="B8">
        <f t="shared" si="0"/>
        <v>5.204235748792267</v>
      </c>
      <c r="C8">
        <f t="shared" si="1"/>
        <v>3.0670625378238787</v>
      </c>
    </row>
    <row r="9" spans="1:3">
      <c r="A9" s="8">
        <v>9</v>
      </c>
      <c r="B9">
        <f t="shared" si="0"/>
        <v>5.2233932367149727</v>
      </c>
      <c r="C9">
        <f t="shared" si="1"/>
        <v>3.0862188047266081</v>
      </c>
    </row>
    <row r="10" spans="1:3">
      <c r="A10" s="8">
        <v>10</v>
      </c>
      <c r="B10">
        <f t="shared" si="0"/>
        <v>5.2425507246376775</v>
      </c>
      <c r="C10">
        <f t="shared" si="1"/>
        <v>3.105372839849919</v>
      </c>
    </row>
    <row r="11" spans="1:3">
      <c r="A11" s="8">
        <v>11</v>
      </c>
      <c r="B11">
        <f t="shared" si="0"/>
        <v>5.2617082125603831</v>
      </c>
      <c r="C11">
        <f t="shared" si="1"/>
        <v>3.1245246432046287</v>
      </c>
    </row>
    <row r="12" spans="1:3">
      <c r="A12" s="8">
        <v>12</v>
      </c>
      <c r="B12">
        <f t="shared" si="0"/>
        <v>5.2808657004830888</v>
      </c>
      <c r="C12">
        <f t="shared" si="1"/>
        <v>3.1436742148085455</v>
      </c>
    </row>
    <row r="13" spans="1:3">
      <c r="A13" s="8">
        <v>13</v>
      </c>
      <c r="B13">
        <f t="shared" si="0"/>
        <v>5.3000231884057936</v>
      </c>
      <c r="C13">
        <f t="shared" si="1"/>
        <v>3.1628215546864684</v>
      </c>
    </row>
    <row r="14" spans="1:3">
      <c r="A14" s="8">
        <v>14</v>
      </c>
      <c r="B14">
        <f t="shared" si="0"/>
        <v>5.3191806763284992</v>
      </c>
      <c r="C14">
        <f t="shared" si="1"/>
        <v>3.181966662870189</v>
      </c>
    </row>
    <row r="15" spans="1:3">
      <c r="A15" s="8">
        <v>15</v>
      </c>
      <c r="B15">
        <f t="shared" si="0"/>
        <v>5.338338164251204</v>
      </c>
      <c r="C15">
        <f t="shared" si="1"/>
        <v>3.2011095393984861</v>
      </c>
    </row>
    <row r="16" spans="1:3">
      <c r="A16" s="8">
        <v>16</v>
      </c>
      <c r="B16">
        <f t="shared" si="0"/>
        <v>5.3574956521739097</v>
      </c>
      <c r="C16">
        <f t="shared" si="1"/>
        <v>3.2202501843171332</v>
      </c>
    </row>
    <row r="17" spans="1:3">
      <c r="A17" s="8">
        <v>17</v>
      </c>
      <c r="B17">
        <f t="shared" si="0"/>
        <v>5.3766531400966144</v>
      </c>
      <c r="C17">
        <f t="shared" si="1"/>
        <v>3.2393885976788863</v>
      </c>
    </row>
    <row r="18" spans="1:3">
      <c r="A18" s="8">
        <v>18</v>
      </c>
      <c r="B18">
        <f t="shared" si="0"/>
        <v>5.3958106280193201</v>
      </c>
      <c r="C18">
        <f t="shared" si="1"/>
        <v>3.2585247795434964</v>
      </c>
    </row>
    <row r="19" spans="1:3">
      <c r="A19" s="8">
        <v>19</v>
      </c>
      <c r="B19">
        <f t="shared" si="0"/>
        <v>5.4149681159420258</v>
      </c>
      <c r="C19">
        <f t="shared" si="1"/>
        <v>3.2776587299776971</v>
      </c>
    </row>
    <row r="20" spans="1:3">
      <c r="A20" s="8">
        <v>20</v>
      </c>
      <c r="B20">
        <f t="shared" si="0"/>
        <v>5.4341256038647305</v>
      </c>
      <c r="C20">
        <f t="shared" si="1"/>
        <v>3.2967904490552078</v>
      </c>
    </row>
    <row r="21" spans="1:3">
      <c r="A21" s="8">
        <v>21</v>
      </c>
      <c r="B21">
        <f t="shared" si="0"/>
        <v>5.4532830917874362</v>
      </c>
      <c r="C21">
        <f t="shared" si="1"/>
        <v>3.315919936856738</v>
      </c>
    </row>
    <row r="22" spans="1:3">
      <c r="A22" s="8">
        <v>22</v>
      </c>
      <c r="B22">
        <f t="shared" si="0"/>
        <v>5.472440579710141</v>
      </c>
      <c r="C22">
        <f t="shared" si="1"/>
        <v>3.335047193469975</v>
      </c>
    </row>
    <row r="23" spans="1:3">
      <c r="A23" s="8">
        <v>23</v>
      </c>
      <c r="B23">
        <f t="shared" si="0"/>
        <v>5.4915980676328466</v>
      </c>
      <c r="C23">
        <f t="shared" si="1"/>
        <v>3.3541722189895928</v>
      </c>
    </row>
    <row r="24" spans="1:3">
      <c r="A24" s="8">
        <v>24</v>
      </c>
      <c r="B24">
        <f t="shared" si="0"/>
        <v>5.5107555555555523</v>
      </c>
      <c r="C24">
        <f t="shared" si="1"/>
        <v>3.3732950135172439</v>
      </c>
    </row>
    <row r="25" spans="1:3">
      <c r="A25" s="8">
        <v>25</v>
      </c>
      <c r="B25">
        <f t="shared" si="0"/>
        <v>5.5299130434782571</v>
      </c>
      <c r="C25">
        <f t="shared" si="1"/>
        <v>3.3924155771615609</v>
      </c>
    </row>
    <row r="26" spans="1:3">
      <c r="A26" s="8">
        <v>26</v>
      </c>
      <c r="B26">
        <f t="shared" si="0"/>
        <v>5.5490705314009627</v>
      </c>
      <c r="C26">
        <f t="shared" si="1"/>
        <v>3.4115339100381545</v>
      </c>
    </row>
    <row r="27" spans="1:3">
      <c r="A27" s="8">
        <v>27</v>
      </c>
      <c r="B27">
        <f t="shared" si="0"/>
        <v>5.5682280193236675</v>
      </c>
      <c r="C27">
        <f t="shared" si="1"/>
        <v>3.4306500122696102</v>
      </c>
    </row>
    <row r="28" spans="1:3">
      <c r="A28" s="8">
        <v>28</v>
      </c>
      <c r="B28">
        <f t="shared" si="0"/>
        <v>5.5873855072463732</v>
      </c>
      <c r="C28">
        <f t="shared" si="1"/>
        <v>3.4497638839854901</v>
      </c>
    </row>
    <row r="29" spans="1:3">
      <c r="A29" s="8">
        <v>29</v>
      </c>
      <c r="B29">
        <f t="shared" si="0"/>
        <v>5.6065429951690788</v>
      </c>
      <c r="C29">
        <f t="shared" si="1"/>
        <v>3.4688755253223236</v>
      </c>
    </row>
    <row r="30" spans="1:3">
      <c r="A30" s="8">
        <v>30</v>
      </c>
      <c r="B30">
        <f t="shared" si="0"/>
        <v>5.6257004830917836</v>
      </c>
      <c r="C30">
        <f t="shared" si="1"/>
        <v>3.4879849364236133</v>
      </c>
    </row>
    <row r="31" spans="1:3">
      <c r="A31" s="8">
        <v>31</v>
      </c>
      <c r="B31">
        <f t="shared" si="0"/>
        <v>5.6448579710144893</v>
      </c>
      <c r="C31">
        <f t="shared" si="1"/>
        <v>3.5070921174398291</v>
      </c>
    </row>
    <row r="32" spans="1:3">
      <c r="A32" s="8">
        <v>32</v>
      </c>
      <c r="B32">
        <f t="shared" si="0"/>
        <v>5.664015458937194</v>
      </c>
      <c r="C32">
        <f t="shared" si="1"/>
        <v>3.5261970685284036</v>
      </c>
    </row>
    <row r="33" spans="1:3">
      <c r="A33" s="8">
        <v>33</v>
      </c>
      <c r="B33">
        <f t="shared" ref="B33:B64" si="2">5.07013333333333+(A33-1)*0.0191574879227053</f>
        <v>5.6831729468598997</v>
      </c>
      <c r="C33">
        <f t="shared" ref="C33:C64" si="3">0+1*B33-2.13362013336936*(1.00333333333333+(B33-5.20333333333333)^2/350.283333333333)^0.5</f>
        <v>3.5452997898537366</v>
      </c>
    </row>
    <row r="34" spans="1:3">
      <c r="A34" s="8">
        <v>34</v>
      </c>
      <c r="B34">
        <f t="shared" si="2"/>
        <v>5.7023304347826045</v>
      </c>
      <c r="C34">
        <f t="shared" si="3"/>
        <v>3.5644002815871825</v>
      </c>
    </row>
    <row r="35" spans="1:3">
      <c r="A35" s="8">
        <v>35</v>
      </c>
      <c r="B35">
        <f t="shared" si="2"/>
        <v>5.7214879227053101</v>
      </c>
      <c r="C35">
        <f t="shared" si="3"/>
        <v>3.5834985439070572</v>
      </c>
    </row>
    <row r="36" spans="1:3">
      <c r="A36" s="8">
        <v>36</v>
      </c>
      <c r="B36">
        <f t="shared" si="2"/>
        <v>5.7406454106280158</v>
      </c>
      <c r="C36">
        <f t="shared" si="3"/>
        <v>3.6025945769986309</v>
      </c>
    </row>
    <row r="37" spans="1:3">
      <c r="A37" s="8">
        <v>37</v>
      </c>
      <c r="B37">
        <f t="shared" si="2"/>
        <v>5.7598028985507206</v>
      </c>
      <c r="C37">
        <f t="shared" si="3"/>
        <v>3.6216883810541223</v>
      </c>
    </row>
    <row r="38" spans="1:3">
      <c r="A38" s="8">
        <v>38</v>
      </c>
      <c r="B38">
        <f t="shared" si="2"/>
        <v>5.7789603864734262</v>
      </c>
      <c r="C38">
        <f t="shared" si="3"/>
        <v>3.6407799562727026</v>
      </c>
    </row>
    <row r="39" spans="1:3">
      <c r="A39" s="8">
        <v>39</v>
      </c>
      <c r="B39">
        <f t="shared" si="2"/>
        <v>5.798117874396131</v>
      </c>
      <c r="C39">
        <f t="shared" si="3"/>
        <v>3.659869302860487</v>
      </c>
    </row>
    <row r="40" spans="1:3">
      <c r="A40" s="8">
        <v>40</v>
      </c>
      <c r="B40">
        <f t="shared" si="2"/>
        <v>5.8172753623188367</v>
      </c>
      <c r="C40">
        <f t="shared" si="3"/>
        <v>3.6789564210305343</v>
      </c>
    </row>
    <row r="41" spans="1:3">
      <c r="A41" s="8">
        <v>41</v>
      </c>
      <c r="B41">
        <f t="shared" si="2"/>
        <v>5.8364328502415423</v>
      </c>
      <c r="C41">
        <f t="shared" si="3"/>
        <v>3.6980413110028398</v>
      </c>
    </row>
    <row r="42" spans="1:3">
      <c r="A42" s="8">
        <v>42</v>
      </c>
      <c r="B42">
        <f t="shared" si="2"/>
        <v>5.8555903381642471</v>
      </c>
      <c r="C42">
        <f t="shared" si="3"/>
        <v>3.7171239730043366</v>
      </c>
    </row>
    <row r="43" spans="1:3">
      <c r="A43" s="8">
        <v>43</v>
      </c>
      <c r="B43">
        <f t="shared" si="2"/>
        <v>5.8747478260869528</v>
      </c>
      <c r="C43">
        <f t="shared" si="3"/>
        <v>3.7362044072688905</v>
      </c>
    </row>
    <row r="44" spans="1:3">
      <c r="A44" s="8">
        <v>44</v>
      </c>
      <c r="B44">
        <f t="shared" si="2"/>
        <v>5.8939053140096576</v>
      </c>
      <c r="C44">
        <f t="shared" si="3"/>
        <v>3.7552826140372928</v>
      </c>
    </row>
    <row r="45" spans="1:3">
      <c r="A45" s="8">
        <v>45</v>
      </c>
      <c r="B45">
        <f t="shared" si="2"/>
        <v>5.9130628019323632</v>
      </c>
      <c r="C45">
        <f t="shared" si="3"/>
        <v>3.7743585935572632</v>
      </c>
    </row>
    <row r="46" spans="1:3">
      <c r="A46" s="8">
        <v>46</v>
      </c>
      <c r="B46">
        <f t="shared" si="2"/>
        <v>5.9322202898550689</v>
      </c>
      <c r="C46">
        <f t="shared" si="3"/>
        <v>3.7934323460834403</v>
      </c>
    </row>
    <row r="47" spans="1:3">
      <c r="A47" s="8">
        <v>47</v>
      </c>
      <c r="B47">
        <f t="shared" si="2"/>
        <v>5.9513777777777737</v>
      </c>
      <c r="C47">
        <f t="shared" si="3"/>
        <v>3.8125038718773783</v>
      </c>
    </row>
    <row r="48" spans="1:3">
      <c r="A48" s="8">
        <v>48</v>
      </c>
      <c r="B48">
        <f t="shared" si="2"/>
        <v>5.9705352657004793</v>
      </c>
      <c r="C48">
        <f t="shared" si="3"/>
        <v>3.8315731712075478</v>
      </c>
    </row>
    <row r="49" spans="1:3">
      <c r="A49" s="8">
        <v>49</v>
      </c>
      <c r="B49">
        <f t="shared" si="2"/>
        <v>5.9896927536231841</v>
      </c>
      <c r="C49">
        <f t="shared" si="3"/>
        <v>3.8506402443493233</v>
      </c>
    </row>
    <row r="50" spans="1:3">
      <c r="A50" s="8">
        <v>50</v>
      </c>
      <c r="B50">
        <f t="shared" si="2"/>
        <v>6.0088502415458898</v>
      </c>
      <c r="C50">
        <f t="shared" si="3"/>
        <v>3.8697050915849891</v>
      </c>
    </row>
    <row r="51" spans="1:3">
      <c r="A51" s="8">
        <v>51</v>
      </c>
      <c r="B51">
        <f t="shared" si="2"/>
        <v>6.0280077294685945</v>
      </c>
      <c r="C51">
        <f t="shared" si="3"/>
        <v>3.8887677132037246</v>
      </c>
    </row>
    <row r="52" spans="1:3">
      <c r="A52" s="8">
        <v>52</v>
      </c>
      <c r="B52">
        <f t="shared" si="2"/>
        <v>6.0471652173913002</v>
      </c>
      <c r="C52">
        <f t="shared" si="3"/>
        <v>3.9078281095016081</v>
      </c>
    </row>
    <row r="53" spans="1:3">
      <c r="A53" s="8">
        <v>53</v>
      </c>
      <c r="B53">
        <f t="shared" si="2"/>
        <v>6.0663227053140059</v>
      </c>
      <c r="C53">
        <f t="shared" si="3"/>
        <v>3.9268862807816065</v>
      </c>
    </row>
    <row r="54" spans="1:3">
      <c r="A54" s="8">
        <v>54</v>
      </c>
      <c r="B54">
        <f t="shared" si="2"/>
        <v>6.0854801932367106</v>
      </c>
      <c r="C54">
        <f t="shared" si="3"/>
        <v>3.9459422273535729</v>
      </c>
    </row>
    <row r="55" spans="1:3">
      <c r="A55" s="8">
        <v>55</v>
      </c>
      <c r="B55">
        <f t="shared" si="2"/>
        <v>6.1046376811594163</v>
      </c>
      <c r="C55">
        <f t="shared" si="3"/>
        <v>3.9649959495342433</v>
      </c>
    </row>
    <row r="56" spans="1:3">
      <c r="A56" s="8">
        <v>56</v>
      </c>
      <c r="B56">
        <f t="shared" si="2"/>
        <v>6.123795169082122</v>
      </c>
      <c r="C56">
        <f t="shared" si="3"/>
        <v>3.984047447647229</v>
      </c>
    </row>
    <row r="57" spans="1:3">
      <c r="A57" s="8">
        <v>57</v>
      </c>
      <c r="B57">
        <f t="shared" si="2"/>
        <v>6.1429526570048267</v>
      </c>
      <c r="C57">
        <f t="shared" si="3"/>
        <v>4.0030967220230123</v>
      </c>
    </row>
    <row r="58" spans="1:3">
      <c r="A58" s="8">
        <v>58</v>
      </c>
      <c r="B58">
        <f t="shared" si="2"/>
        <v>6.1621101449275315</v>
      </c>
      <c r="C58">
        <f t="shared" si="3"/>
        <v>4.022143772998942</v>
      </c>
    </row>
    <row r="59" spans="1:3">
      <c r="A59" s="8">
        <v>59</v>
      </c>
      <c r="B59">
        <f t="shared" si="2"/>
        <v>6.1812676328502372</v>
      </c>
      <c r="C59">
        <f t="shared" si="3"/>
        <v>4.041188600919229</v>
      </c>
    </row>
    <row r="60" spans="1:3">
      <c r="A60" s="8">
        <v>60</v>
      </c>
      <c r="B60">
        <f t="shared" si="2"/>
        <v>6.2004251207729428</v>
      </c>
      <c r="C60">
        <f t="shared" si="3"/>
        <v>4.0602312061349402</v>
      </c>
    </row>
    <row r="61" spans="1:3">
      <c r="A61" s="8">
        <v>61</v>
      </c>
      <c r="B61">
        <f t="shared" si="2"/>
        <v>6.2195826086956476</v>
      </c>
      <c r="C61">
        <f t="shared" si="3"/>
        <v>4.0792715890039863</v>
      </c>
    </row>
    <row r="62" spans="1:3">
      <c r="A62" s="8">
        <v>62</v>
      </c>
      <c r="B62">
        <f t="shared" si="2"/>
        <v>6.2387400966183533</v>
      </c>
      <c r="C62">
        <f t="shared" si="3"/>
        <v>4.0983097498911327</v>
      </c>
    </row>
    <row r="63" spans="1:3">
      <c r="A63" s="8">
        <v>63</v>
      </c>
      <c r="B63">
        <f t="shared" si="2"/>
        <v>6.2578975845410589</v>
      </c>
      <c r="C63">
        <f t="shared" si="3"/>
        <v>4.1173456891679781</v>
      </c>
    </row>
    <row r="64" spans="1:3">
      <c r="A64" s="8">
        <v>64</v>
      </c>
      <c r="B64">
        <f t="shared" si="2"/>
        <v>6.2770550724637637</v>
      </c>
      <c r="C64">
        <f t="shared" si="3"/>
        <v>4.1363794072129512</v>
      </c>
    </row>
    <row r="65" spans="1:3">
      <c r="A65" s="8">
        <v>65</v>
      </c>
      <c r="B65">
        <f t="shared" ref="B65:B70" si="4">5.07013333333333+(A65-1)*0.0191574879227053</f>
        <v>6.2962125603864694</v>
      </c>
      <c r="C65">
        <f t="shared" ref="C65:C70" si="5">0+1*B65-2.13362013336936*(1.00333333333333+(B65-5.20333333333333)^2/350.283333333333)^0.5</f>
        <v>4.1554109044113154</v>
      </c>
    </row>
    <row r="66" spans="1:3">
      <c r="A66" s="8">
        <v>66</v>
      </c>
      <c r="B66">
        <f t="shared" si="4"/>
        <v>6.3153700483091741</v>
      </c>
      <c r="C66">
        <f t="shared" si="5"/>
        <v>4.1744401811551501</v>
      </c>
    </row>
    <row r="67" spans="1:3">
      <c r="A67" s="8">
        <v>67</v>
      </c>
      <c r="B67">
        <f t="shared" si="4"/>
        <v>6.3345275362318798</v>
      </c>
      <c r="C67">
        <f t="shared" si="5"/>
        <v>4.193467237843354</v>
      </c>
    </row>
    <row r="68" spans="1:3">
      <c r="A68" s="8">
        <v>68</v>
      </c>
      <c r="B68">
        <f t="shared" si="4"/>
        <v>6.3536850241545846</v>
      </c>
      <c r="C68">
        <f t="shared" si="5"/>
        <v>4.212492074881629</v>
      </c>
    </row>
    <row r="69" spans="1:3">
      <c r="A69" s="8">
        <v>69</v>
      </c>
      <c r="B69">
        <f t="shared" si="4"/>
        <v>6.3728425120772902</v>
      </c>
      <c r="C69">
        <f t="shared" si="5"/>
        <v>4.2315146926824871</v>
      </c>
    </row>
    <row r="70" spans="1:3">
      <c r="A70" s="8">
        <v>70</v>
      </c>
      <c r="B70">
        <f t="shared" si="4"/>
        <v>6.3919999999999959</v>
      </c>
      <c r="C70">
        <f t="shared" si="5"/>
        <v>4.2505350916652311</v>
      </c>
    </row>
  </sheetData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 enableFormatConditionsCalculation="0"/>
  <dimension ref="A1:C70"/>
  <sheetViews>
    <sheetView workbookViewId="0"/>
  </sheetViews>
  <sheetFormatPr baseColWidth="10" defaultRowHeight="15" x14ac:dyDescent="0"/>
  <sheetData>
    <row r="1" spans="1:3">
      <c r="A1" s="8">
        <v>1</v>
      </c>
      <c r="B1">
        <f t="shared" ref="B1:B32" si="0">4.064+(A1-1)*0.0337391304347826</f>
        <v>4.0640000000000001</v>
      </c>
      <c r="C1">
        <f t="shared" ref="C1:C32" si="1">0+1*B1+2.13362013336936*(1.00333333333333+(B1-5.20333333333333)^2/350.283333333333)^0.5</f>
        <v>6.205116384447857</v>
      </c>
    </row>
    <row r="2" spans="1:3">
      <c r="A2" s="8">
        <v>2</v>
      </c>
      <c r="B2">
        <f t="shared" si="0"/>
        <v>4.0977391304347828</v>
      </c>
      <c r="C2">
        <f t="shared" si="1"/>
        <v>6.2386256334027852</v>
      </c>
    </row>
    <row r="3" spans="1:3">
      <c r="A3" s="8">
        <v>3</v>
      </c>
      <c r="B3">
        <f t="shared" si="0"/>
        <v>4.1314782608695655</v>
      </c>
      <c r="C3">
        <f t="shared" si="1"/>
        <v>6.2721417685740715</v>
      </c>
    </row>
    <row r="4" spans="1:3">
      <c r="A4" s="8">
        <v>4</v>
      </c>
      <c r="B4">
        <f t="shared" si="0"/>
        <v>4.1652173913043482</v>
      </c>
      <c r="C4">
        <f t="shared" si="1"/>
        <v>6.3056647921139692</v>
      </c>
    </row>
    <row r="5" spans="1:3">
      <c r="A5" s="8">
        <v>5</v>
      </c>
      <c r="B5">
        <f t="shared" si="0"/>
        <v>4.19895652173913</v>
      </c>
      <c r="C5">
        <f t="shared" si="1"/>
        <v>6.339194706109101</v>
      </c>
    </row>
    <row r="6" spans="1:3">
      <c r="A6" s="8">
        <v>6</v>
      </c>
      <c r="B6">
        <f t="shared" si="0"/>
        <v>4.2326956521739127</v>
      </c>
      <c r="C6">
        <f t="shared" si="1"/>
        <v>6.3727315125803639</v>
      </c>
    </row>
    <row r="7" spans="1:3">
      <c r="A7" s="8">
        <v>7</v>
      </c>
      <c r="B7">
        <f t="shared" si="0"/>
        <v>4.2664347826086955</v>
      </c>
      <c r="C7">
        <f t="shared" si="1"/>
        <v>6.4062752134828287</v>
      </c>
    </row>
    <row r="8" spans="1:3">
      <c r="A8" s="8">
        <v>8</v>
      </c>
      <c r="B8">
        <f t="shared" si="0"/>
        <v>4.3001739130434782</v>
      </c>
      <c r="C8">
        <f t="shared" si="1"/>
        <v>6.4398258107056456</v>
      </c>
    </row>
    <row r="9" spans="1:3">
      <c r="A9" s="8">
        <v>9</v>
      </c>
      <c r="B9">
        <f t="shared" si="0"/>
        <v>4.3339130434782609</v>
      </c>
      <c r="C9">
        <f t="shared" si="1"/>
        <v>6.4733833060719563</v>
      </c>
    </row>
    <row r="10" spans="1:3">
      <c r="A10" s="8">
        <v>10</v>
      </c>
      <c r="B10">
        <f t="shared" si="0"/>
        <v>4.3676521739130436</v>
      </c>
      <c r="C10">
        <f t="shared" si="1"/>
        <v>6.5069477013388042</v>
      </c>
    </row>
    <row r="11" spans="1:3">
      <c r="A11" s="8">
        <v>11</v>
      </c>
      <c r="B11">
        <f t="shared" si="0"/>
        <v>4.4013913043478263</v>
      </c>
      <c r="C11">
        <f t="shared" si="1"/>
        <v>6.5405189981970491</v>
      </c>
    </row>
    <row r="12" spans="1:3">
      <c r="A12" s="8">
        <v>12</v>
      </c>
      <c r="B12">
        <f t="shared" si="0"/>
        <v>4.435130434782609</v>
      </c>
      <c r="C12">
        <f t="shared" si="1"/>
        <v>6.5740971982712857</v>
      </c>
    </row>
    <row r="13" spans="1:3">
      <c r="A13" s="8">
        <v>13</v>
      </c>
      <c r="B13">
        <f t="shared" si="0"/>
        <v>4.4688695652173909</v>
      </c>
      <c r="C13">
        <f t="shared" si="1"/>
        <v>6.607682303119768</v>
      </c>
    </row>
    <row r="14" spans="1:3">
      <c r="A14" s="8">
        <v>14</v>
      </c>
      <c r="B14">
        <f t="shared" si="0"/>
        <v>4.5026086956521736</v>
      </c>
      <c r="C14">
        <f t="shared" si="1"/>
        <v>6.6412743142343302</v>
      </c>
    </row>
    <row r="15" spans="1:3">
      <c r="A15" s="8">
        <v>15</v>
      </c>
      <c r="B15">
        <f t="shared" si="0"/>
        <v>4.5363478260869563</v>
      </c>
      <c r="C15">
        <f t="shared" si="1"/>
        <v>6.6748732330403193</v>
      </c>
    </row>
    <row r="16" spans="1:3">
      <c r="A16" s="8">
        <v>16</v>
      </c>
      <c r="B16">
        <f t="shared" si="0"/>
        <v>4.570086956521739</v>
      </c>
      <c r="C16">
        <f t="shared" si="1"/>
        <v>6.7084790608965168</v>
      </c>
    </row>
    <row r="17" spans="1:3">
      <c r="A17" s="8">
        <v>17</v>
      </c>
      <c r="B17">
        <f t="shared" si="0"/>
        <v>4.6038260869565217</v>
      </c>
      <c r="C17">
        <f t="shared" si="1"/>
        <v>6.7420917990950873</v>
      </c>
    </row>
    <row r="18" spans="1:3">
      <c r="A18" s="8">
        <v>18</v>
      </c>
      <c r="B18">
        <f t="shared" si="0"/>
        <v>4.6375652173913045</v>
      </c>
      <c r="C18">
        <f t="shared" si="1"/>
        <v>6.7757114488615002</v>
      </c>
    </row>
    <row r="19" spans="1:3">
      <c r="A19" s="8">
        <v>19</v>
      </c>
      <c r="B19">
        <f t="shared" si="0"/>
        <v>4.6713043478260872</v>
      </c>
      <c r="C19">
        <f t="shared" si="1"/>
        <v>6.8093380113544839</v>
      </c>
    </row>
    <row r="20" spans="1:3">
      <c r="A20" s="8">
        <v>20</v>
      </c>
      <c r="B20">
        <f t="shared" si="0"/>
        <v>4.705043478260869</v>
      </c>
      <c r="C20">
        <f t="shared" si="1"/>
        <v>6.8429714876659613</v>
      </c>
    </row>
    <row r="21" spans="1:3">
      <c r="A21" s="8">
        <v>21</v>
      </c>
      <c r="B21">
        <f t="shared" si="0"/>
        <v>4.7387826086956517</v>
      </c>
      <c r="C21">
        <f t="shared" si="1"/>
        <v>6.8766118788210022</v>
      </c>
    </row>
    <row r="22" spans="1:3">
      <c r="A22" s="8">
        <v>22</v>
      </c>
      <c r="B22">
        <f t="shared" si="0"/>
        <v>4.7725217391304344</v>
      </c>
      <c r="C22">
        <f t="shared" si="1"/>
        <v>6.9102591857777682</v>
      </c>
    </row>
    <row r="23" spans="1:3">
      <c r="A23" s="8">
        <v>23</v>
      </c>
      <c r="B23">
        <f t="shared" si="0"/>
        <v>4.8062608695652171</v>
      </c>
      <c r="C23">
        <f t="shared" si="1"/>
        <v>6.9439134094274682</v>
      </c>
    </row>
    <row r="24" spans="1:3">
      <c r="A24" s="8">
        <v>24</v>
      </c>
      <c r="B24">
        <f t="shared" si="0"/>
        <v>4.84</v>
      </c>
      <c r="C24">
        <f t="shared" si="1"/>
        <v>6.977574550594321</v>
      </c>
    </row>
    <row r="25" spans="1:3">
      <c r="A25" s="8">
        <v>25</v>
      </c>
      <c r="B25">
        <f t="shared" si="0"/>
        <v>4.8737391304347826</v>
      </c>
      <c r="C25">
        <f t="shared" si="1"/>
        <v>7.0112426100355041</v>
      </c>
    </row>
    <row r="26" spans="1:3">
      <c r="A26" s="8">
        <v>26</v>
      </c>
      <c r="B26">
        <f t="shared" si="0"/>
        <v>4.9074782608695653</v>
      </c>
      <c r="C26">
        <f t="shared" si="1"/>
        <v>7.0449175884411286</v>
      </c>
    </row>
    <row r="27" spans="1:3">
      <c r="A27" s="8">
        <v>27</v>
      </c>
      <c r="B27">
        <f t="shared" si="0"/>
        <v>4.9412173913043471</v>
      </c>
      <c r="C27">
        <f t="shared" si="1"/>
        <v>7.0785994864341966</v>
      </c>
    </row>
    <row r="28" spans="1:3">
      <c r="A28" s="8">
        <v>28</v>
      </c>
      <c r="B28">
        <f t="shared" si="0"/>
        <v>4.9749565217391298</v>
      </c>
      <c r="C28">
        <f t="shared" si="1"/>
        <v>7.1122883045705789</v>
      </c>
    </row>
    <row r="29" spans="1:3">
      <c r="A29" s="8">
        <v>29</v>
      </c>
      <c r="B29">
        <f t="shared" si="0"/>
        <v>5.0086956521739125</v>
      </c>
      <c r="C29">
        <f t="shared" si="1"/>
        <v>7.145984043338979</v>
      </c>
    </row>
    <row r="30" spans="1:3">
      <c r="A30" s="8">
        <v>30</v>
      </c>
      <c r="B30">
        <f t="shared" si="0"/>
        <v>5.0424347826086953</v>
      </c>
      <c r="C30">
        <f t="shared" si="1"/>
        <v>7.1796867031609164</v>
      </c>
    </row>
    <row r="31" spans="1:3">
      <c r="A31" s="8">
        <v>31</v>
      </c>
      <c r="B31">
        <f t="shared" si="0"/>
        <v>5.076173913043478</v>
      </c>
      <c r="C31">
        <f t="shared" si="1"/>
        <v>7.2133962843907042</v>
      </c>
    </row>
    <row r="32" spans="1:3">
      <c r="A32" s="8">
        <v>32</v>
      </c>
      <c r="B32">
        <f t="shared" si="0"/>
        <v>5.1099130434782607</v>
      </c>
      <c r="C32">
        <f t="shared" si="1"/>
        <v>7.247112787315432</v>
      </c>
    </row>
    <row r="33" spans="1:3">
      <c r="A33" s="8">
        <v>33</v>
      </c>
      <c r="B33">
        <f t="shared" ref="B33:B64" si="2">4.064+(A33-1)*0.0337391304347826</f>
        <v>5.1436521739130434</v>
      </c>
      <c r="C33">
        <f t="shared" ref="C33:C64" si="3">0+1*B33+2.13362013336936*(1.00333333333333+(B33-5.20333333333333)^2/350.283333333333)^0.5</f>
        <v>7.2808362121549486</v>
      </c>
    </row>
    <row r="34" spans="1:3">
      <c r="A34" s="8">
        <v>34</v>
      </c>
      <c r="B34">
        <f t="shared" si="2"/>
        <v>5.1773913043478252</v>
      </c>
      <c r="C34">
        <f t="shared" si="3"/>
        <v>7.3145665590618592</v>
      </c>
    </row>
    <row r="35" spans="1:3">
      <c r="A35" s="8">
        <v>35</v>
      </c>
      <c r="B35">
        <f t="shared" si="2"/>
        <v>5.2111304347826088</v>
      </c>
      <c r="C35">
        <f t="shared" si="3"/>
        <v>7.3483038281215105</v>
      </c>
    </row>
    <row r="36" spans="1:3">
      <c r="A36" s="8">
        <v>36</v>
      </c>
      <c r="B36">
        <f t="shared" si="2"/>
        <v>5.2448695652173907</v>
      </c>
      <c r="C36">
        <f t="shared" si="3"/>
        <v>7.382048019351986</v>
      </c>
    </row>
    <row r="37" spans="1:3">
      <c r="A37" s="8">
        <v>37</v>
      </c>
      <c r="B37">
        <f t="shared" si="2"/>
        <v>5.2786086956521734</v>
      </c>
      <c r="C37">
        <f t="shared" si="3"/>
        <v>7.4157991327041133</v>
      </c>
    </row>
    <row r="38" spans="1:3">
      <c r="A38" s="8">
        <v>38</v>
      </c>
      <c r="B38">
        <f t="shared" si="2"/>
        <v>5.3123478260869561</v>
      </c>
      <c r="C38">
        <f t="shared" si="3"/>
        <v>7.4495571680614603</v>
      </c>
    </row>
    <row r="39" spans="1:3">
      <c r="A39" s="8">
        <v>39</v>
      </c>
      <c r="B39">
        <f t="shared" si="2"/>
        <v>5.3460869565217388</v>
      </c>
      <c r="C39">
        <f t="shared" si="3"/>
        <v>7.4833221252403401</v>
      </c>
    </row>
    <row r="40" spans="1:3">
      <c r="A40" s="8">
        <v>40</v>
      </c>
      <c r="B40">
        <f t="shared" si="2"/>
        <v>5.3798260869565215</v>
      </c>
      <c r="C40">
        <f t="shared" si="3"/>
        <v>7.517094003989822</v>
      </c>
    </row>
    <row r="41" spans="1:3">
      <c r="A41" s="8">
        <v>41</v>
      </c>
      <c r="B41">
        <f t="shared" si="2"/>
        <v>5.4135652173913043</v>
      </c>
      <c r="C41">
        <f t="shared" si="3"/>
        <v>7.5508728039917461</v>
      </c>
    </row>
    <row r="42" spans="1:3">
      <c r="A42" s="8">
        <v>42</v>
      </c>
      <c r="B42">
        <f t="shared" si="2"/>
        <v>5.447304347826087</v>
      </c>
      <c r="C42">
        <f t="shared" si="3"/>
        <v>7.5846585248607337</v>
      </c>
    </row>
    <row r="43" spans="1:3">
      <c r="A43" s="8">
        <v>43</v>
      </c>
      <c r="B43">
        <f t="shared" si="2"/>
        <v>5.4810434782608688</v>
      </c>
      <c r="C43">
        <f t="shared" si="3"/>
        <v>7.618451166144208</v>
      </c>
    </row>
    <row r="44" spans="1:3">
      <c r="A44" s="8">
        <v>44</v>
      </c>
      <c r="B44">
        <f t="shared" si="2"/>
        <v>5.5147826086956515</v>
      </c>
      <c r="C44">
        <f t="shared" si="3"/>
        <v>7.6522507273224178</v>
      </c>
    </row>
    <row r="45" spans="1:3">
      <c r="A45" s="8">
        <v>45</v>
      </c>
      <c r="B45">
        <f t="shared" si="2"/>
        <v>5.5485217391304342</v>
      </c>
      <c r="C45">
        <f t="shared" si="3"/>
        <v>7.6860572078084655</v>
      </c>
    </row>
    <row r="46" spans="1:3">
      <c r="A46" s="8">
        <v>46</v>
      </c>
      <c r="B46">
        <f t="shared" si="2"/>
        <v>5.5822608695652169</v>
      </c>
      <c r="C46">
        <f t="shared" si="3"/>
        <v>7.7198706069483212</v>
      </c>
    </row>
    <row r="47" spans="1:3">
      <c r="A47" s="8">
        <v>47</v>
      </c>
      <c r="B47">
        <f t="shared" si="2"/>
        <v>5.6159999999999997</v>
      </c>
      <c r="C47">
        <f t="shared" si="3"/>
        <v>7.7536909240208765</v>
      </c>
    </row>
    <row r="48" spans="1:3">
      <c r="A48" s="8">
        <v>48</v>
      </c>
      <c r="B48">
        <f t="shared" si="2"/>
        <v>5.6497391304347824</v>
      </c>
      <c r="C48">
        <f t="shared" si="3"/>
        <v>7.78751815823796</v>
      </c>
    </row>
    <row r="49" spans="1:3">
      <c r="A49" s="8">
        <v>49</v>
      </c>
      <c r="B49">
        <f t="shared" si="2"/>
        <v>5.6834782608695651</v>
      </c>
      <c r="C49">
        <f t="shared" si="3"/>
        <v>7.8213523087443857</v>
      </c>
    </row>
    <row r="50" spans="1:3">
      <c r="A50" s="8">
        <v>50</v>
      </c>
      <c r="B50">
        <f t="shared" si="2"/>
        <v>5.7172173913043469</v>
      </c>
      <c r="C50">
        <f t="shared" si="3"/>
        <v>7.8551933746179916</v>
      </c>
    </row>
    <row r="51" spans="1:3">
      <c r="A51" s="8">
        <v>51</v>
      </c>
      <c r="B51">
        <f t="shared" si="2"/>
        <v>5.7509565217391296</v>
      </c>
      <c r="C51">
        <f t="shared" si="3"/>
        <v>7.8890413548696863</v>
      </c>
    </row>
    <row r="52" spans="1:3">
      <c r="A52" s="8">
        <v>52</v>
      </c>
      <c r="B52">
        <f t="shared" si="2"/>
        <v>5.7846956521739124</v>
      </c>
      <c r="C52">
        <f t="shared" si="3"/>
        <v>7.9228962484434966</v>
      </c>
    </row>
    <row r="53" spans="1:3">
      <c r="A53" s="8">
        <v>53</v>
      </c>
      <c r="B53">
        <f t="shared" si="2"/>
        <v>5.8184347826086951</v>
      </c>
      <c r="C53">
        <f t="shared" si="3"/>
        <v>7.9567580542166132</v>
      </c>
    </row>
    <row r="54" spans="1:3">
      <c r="A54" s="8">
        <v>54</v>
      </c>
      <c r="B54">
        <f t="shared" si="2"/>
        <v>5.8521739130434778</v>
      </c>
      <c r="C54">
        <f t="shared" si="3"/>
        <v>7.9906267709994534</v>
      </c>
    </row>
    <row r="55" spans="1:3">
      <c r="A55" s="8">
        <v>55</v>
      </c>
      <c r="B55">
        <f t="shared" si="2"/>
        <v>5.8859130434782605</v>
      </c>
      <c r="C55">
        <f t="shared" si="3"/>
        <v>8.0245023975357128</v>
      </c>
    </row>
    <row r="56" spans="1:3">
      <c r="A56" s="8">
        <v>56</v>
      </c>
      <c r="B56">
        <f t="shared" si="2"/>
        <v>5.9196521739130432</v>
      </c>
      <c r="C56">
        <f t="shared" si="3"/>
        <v>8.058384932502431</v>
      </c>
    </row>
    <row r="57" spans="1:3">
      <c r="A57" s="8">
        <v>57</v>
      </c>
      <c r="B57">
        <f t="shared" si="2"/>
        <v>5.953391304347825</v>
      </c>
      <c r="C57">
        <f t="shared" si="3"/>
        <v>8.0922743745100476</v>
      </c>
    </row>
    <row r="58" spans="1:3">
      <c r="A58" s="8">
        <v>58</v>
      </c>
      <c r="B58">
        <f t="shared" si="2"/>
        <v>5.9871304347826086</v>
      </c>
      <c r="C58">
        <f t="shared" si="3"/>
        <v>8.1261707221024793</v>
      </c>
    </row>
    <row r="59" spans="1:3">
      <c r="A59" s="8">
        <v>59</v>
      </c>
      <c r="B59">
        <f t="shared" si="2"/>
        <v>6.0208695652173905</v>
      </c>
      <c r="C59">
        <f t="shared" si="3"/>
        <v>8.1600739737571839</v>
      </c>
    </row>
    <row r="60" spans="1:3">
      <c r="A60" s="8">
        <v>60</v>
      </c>
      <c r="B60">
        <f t="shared" si="2"/>
        <v>6.0546086956521732</v>
      </c>
      <c r="C60">
        <f t="shared" si="3"/>
        <v>8.1939841278852334</v>
      </c>
    </row>
    <row r="61" spans="1:3">
      <c r="A61" s="8">
        <v>61</v>
      </c>
      <c r="B61">
        <f t="shared" si="2"/>
        <v>6.0883478260869559</v>
      </c>
      <c r="C61">
        <f t="shared" si="3"/>
        <v>8.227901182831399</v>
      </c>
    </row>
    <row r="62" spans="1:3">
      <c r="A62" s="8">
        <v>62</v>
      </c>
      <c r="B62">
        <f t="shared" si="2"/>
        <v>6.1220869565217386</v>
      </c>
      <c r="C62">
        <f t="shared" si="3"/>
        <v>8.2618251368742168</v>
      </c>
    </row>
    <row r="63" spans="1:3">
      <c r="A63" s="8">
        <v>63</v>
      </c>
      <c r="B63">
        <f t="shared" si="2"/>
        <v>6.1558260869565213</v>
      </c>
      <c r="C63">
        <f t="shared" si="3"/>
        <v>8.2957559882260838</v>
      </c>
    </row>
    <row r="64" spans="1:3">
      <c r="A64" s="8">
        <v>64</v>
      </c>
      <c r="B64">
        <f t="shared" si="2"/>
        <v>6.1895652173913032</v>
      </c>
      <c r="C64">
        <f t="shared" si="3"/>
        <v>8.3296937350333344</v>
      </c>
    </row>
    <row r="65" spans="1:3">
      <c r="A65" s="8">
        <v>65</v>
      </c>
      <c r="B65">
        <f t="shared" ref="B65:B70" si="4">4.064+(A65-1)*0.0337391304347826</f>
        <v>6.2233043478260868</v>
      </c>
      <c r="C65">
        <f t="shared" ref="C65:C70" si="5">0+1*B65+2.13362013336936*(1.00333333333333+(B65-5.20333333333333)^2/350.283333333333)^0.5</f>
        <v>8.3636383753763468</v>
      </c>
    </row>
    <row r="66" spans="1:3">
      <c r="A66" s="8">
        <v>66</v>
      </c>
      <c r="B66">
        <f t="shared" si="4"/>
        <v>6.2570434782608686</v>
      </c>
      <c r="C66">
        <f t="shared" si="5"/>
        <v>8.3975899072696034</v>
      </c>
    </row>
    <row r="67" spans="1:3">
      <c r="A67" s="8">
        <v>67</v>
      </c>
      <c r="B67">
        <f t="shared" si="4"/>
        <v>6.2907826086956513</v>
      </c>
      <c r="C67">
        <f t="shared" si="5"/>
        <v>8.4315483286618242</v>
      </c>
    </row>
    <row r="68" spans="1:3">
      <c r="A68" s="8">
        <v>68</v>
      </c>
      <c r="B68">
        <f t="shared" si="4"/>
        <v>6.324521739130434</v>
      </c>
      <c r="C68">
        <f t="shared" si="5"/>
        <v>8.465513637436036</v>
      </c>
    </row>
    <row r="69" spans="1:3">
      <c r="A69" s="8">
        <v>69</v>
      </c>
      <c r="B69">
        <f t="shared" si="4"/>
        <v>6.3582608695652167</v>
      </c>
      <c r="C69">
        <f t="shared" si="5"/>
        <v>8.4994858314096913</v>
      </c>
    </row>
    <row r="70" spans="1:3">
      <c r="A70" s="8">
        <v>70</v>
      </c>
      <c r="B70">
        <f t="shared" si="4"/>
        <v>6.3919999999999995</v>
      </c>
      <c r="C70">
        <f t="shared" si="5"/>
        <v>8.5334649083347642</v>
      </c>
    </row>
  </sheetData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4" enableFormatConditionsCalculation="0"/>
  <dimension ref="A1:L153"/>
  <sheetViews>
    <sheetView workbookViewId="0"/>
  </sheetViews>
  <sheetFormatPr baseColWidth="10" defaultRowHeight="15" x14ac:dyDescent="0"/>
  <sheetData>
    <row r="1" spans="1:12">
      <c r="A1" s="7" t="s">
        <v>101</v>
      </c>
    </row>
    <row r="2" spans="1:12" ht="16" thickBot="1"/>
    <row r="3" spans="1:12">
      <c r="A3" s="10" t="s">
        <v>102</v>
      </c>
      <c r="B3" s="11" t="s">
        <v>103</v>
      </c>
      <c r="C3" s="11" t="s">
        <v>7</v>
      </c>
      <c r="D3" s="11" t="s">
        <v>430</v>
      </c>
      <c r="E3" s="11" t="s">
        <v>330</v>
      </c>
      <c r="F3" s="11" t="s">
        <v>331</v>
      </c>
      <c r="G3" s="11" t="s">
        <v>332</v>
      </c>
      <c r="H3" s="11" t="s">
        <v>333</v>
      </c>
      <c r="I3" s="11" t="s">
        <v>334</v>
      </c>
      <c r="J3" s="11" t="s">
        <v>335</v>
      </c>
      <c r="K3" s="11" t="s">
        <v>336</v>
      </c>
      <c r="L3" s="11" t="s">
        <v>337</v>
      </c>
    </row>
    <row r="4" spans="1:12">
      <c r="A4" s="21" t="s">
        <v>104</v>
      </c>
      <c r="B4" s="15">
        <v>1</v>
      </c>
      <c r="C4" s="23">
        <v>3.25</v>
      </c>
      <c r="D4" s="23">
        <v>5.2733333333333308</v>
      </c>
      <c r="E4" s="23">
        <v>-2.0233333333333308</v>
      </c>
      <c r="F4" s="23">
        <v>-2.1942243511144084</v>
      </c>
      <c r="G4" s="23">
        <v>0.10647699211496284</v>
      </c>
      <c r="H4" s="23">
        <v>5.0629217541626206</v>
      </c>
      <c r="I4" s="23">
        <v>5.4837449125040409</v>
      </c>
      <c r="J4" s="23">
        <v>0.92824489688260015</v>
      </c>
      <c r="K4" s="23">
        <v>3.4390077130214625</v>
      </c>
      <c r="L4" s="23">
        <v>7.1076589536451991</v>
      </c>
    </row>
    <row r="5" spans="1:12">
      <c r="A5" s="9" t="s">
        <v>105</v>
      </c>
      <c r="B5" s="16">
        <v>1</v>
      </c>
      <c r="C5" s="24">
        <v>6</v>
      </c>
      <c r="D5" s="24">
        <v>5.2733333333333308</v>
      </c>
      <c r="E5" s="24">
        <v>0.72666666666666924</v>
      </c>
      <c r="F5" s="24">
        <v>0.78804103549084559</v>
      </c>
      <c r="G5" s="24">
        <v>0.10647699211496284</v>
      </c>
      <c r="H5" s="24">
        <v>5.0629217541626206</v>
      </c>
      <c r="I5" s="24">
        <v>5.4837449125040409</v>
      </c>
      <c r="J5" s="24">
        <v>0.92824489688260015</v>
      </c>
      <c r="K5" s="24">
        <v>3.4390077130214625</v>
      </c>
      <c r="L5" s="24">
        <v>7.1076589536451991</v>
      </c>
    </row>
    <row r="6" spans="1:12">
      <c r="A6" s="9" t="s">
        <v>106</v>
      </c>
      <c r="B6" s="16">
        <v>1</v>
      </c>
      <c r="C6" s="24">
        <v>4.25</v>
      </c>
      <c r="D6" s="24">
        <v>5.2733333333333308</v>
      </c>
      <c r="E6" s="24">
        <v>-1.0233333333333308</v>
      </c>
      <c r="F6" s="24">
        <v>-1.1097642105306795</v>
      </c>
      <c r="G6" s="24">
        <v>0.10647699211496284</v>
      </c>
      <c r="H6" s="24">
        <v>5.0629217541626206</v>
      </c>
      <c r="I6" s="24">
        <v>5.4837449125040409</v>
      </c>
      <c r="J6" s="24">
        <v>0.92824489688260015</v>
      </c>
      <c r="K6" s="24">
        <v>3.4390077130214625</v>
      </c>
      <c r="L6" s="24">
        <v>7.1076589536451991</v>
      </c>
    </row>
    <row r="7" spans="1:12">
      <c r="A7" s="9" t="s">
        <v>107</v>
      </c>
      <c r="B7" s="16">
        <v>1</v>
      </c>
      <c r="C7" s="24">
        <v>7</v>
      </c>
      <c r="D7" s="24">
        <v>5.2733333333333308</v>
      </c>
      <c r="E7" s="24">
        <v>1.7266666666666692</v>
      </c>
      <c r="F7" s="24">
        <v>1.8725011760745742</v>
      </c>
      <c r="G7" s="24">
        <v>0.10647699211496284</v>
      </c>
      <c r="H7" s="24">
        <v>5.0629217541626206</v>
      </c>
      <c r="I7" s="24">
        <v>5.4837449125040409</v>
      </c>
      <c r="J7" s="24">
        <v>0.92824489688260015</v>
      </c>
      <c r="K7" s="24">
        <v>3.4390077130214625</v>
      </c>
      <c r="L7" s="24">
        <v>7.1076589536451991</v>
      </c>
    </row>
    <row r="8" spans="1:12">
      <c r="A8" s="9" t="s">
        <v>108</v>
      </c>
      <c r="B8" s="16">
        <v>1</v>
      </c>
      <c r="C8" s="24">
        <v>3.25</v>
      </c>
      <c r="D8" s="24">
        <v>5.2733333333333308</v>
      </c>
      <c r="E8" s="24">
        <v>-2.0233333333333308</v>
      </c>
      <c r="F8" s="24">
        <v>-2.1942243511144084</v>
      </c>
      <c r="G8" s="24">
        <v>0.10647699211496284</v>
      </c>
      <c r="H8" s="24">
        <v>5.0629217541626206</v>
      </c>
      <c r="I8" s="24">
        <v>5.4837449125040409</v>
      </c>
      <c r="J8" s="24">
        <v>0.92824489688260015</v>
      </c>
      <c r="K8" s="24">
        <v>3.4390077130214625</v>
      </c>
      <c r="L8" s="24">
        <v>7.1076589536451991</v>
      </c>
    </row>
    <row r="9" spans="1:12">
      <c r="A9" s="9" t="s">
        <v>109</v>
      </c>
      <c r="B9" s="16">
        <v>1</v>
      </c>
      <c r="C9" s="24">
        <v>5.375</v>
      </c>
      <c r="D9" s="24">
        <v>5.2733333333333308</v>
      </c>
      <c r="E9" s="24">
        <v>0.10166666666666924</v>
      </c>
      <c r="F9" s="24">
        <v>0.1102534476260152</v>
      </c>
      <c r="G9" s="24">
        <v>0.10647699211496284</v>
      </c>
      <c r="H9" s="24">
        <v>5.0629217541626206</v>
      </c>
      <c r="I9" s="24">
        <v>5.4837449125040409</v>
      </c>
      <c r="J9" s="24">
        <v>0.92824489688260015</v>
      </c>
      <c r="K9" s="24">
        <v>3.4390077130214625</v>
      </c>
      <c r="L9" s="24">
        <v>7.1076589536451991</v>
      </c>
    </row>
    <row r="10" spans="1:12">
      <c r="A10" s="9" t="s">
        <v>110</v>
      </c>
      <c r="B10" s="16">
        <v>1</v>
      </c>
      <c r="C10" s="24">
        <v>5.75</v>
      </c>
      <c r="D10" s="24">
        <v>5.2733333333333308</v>
      </c>
      <c r="E10" s="24">
        <v>0.47666666666666924</v>
      </c>
      <c r="F10" s="24">
        <v>0.51692600034491343</v>
      </c>
      <c r="G10" s="24">
        <v>0.10647699211496284</v>
      </c>
      <c r="H10" s="24">
        <v>5.0629217541626206</v>
      </c>
      <c r="I10" s="24">
        <v>5.4837449125040409</v>
      </c>
      <c r="J10" s="24">
        <v>0.92824489688260015</v>
      </c>
      <c r="K10" s="24">
        <v>3.4390077130214625</v>
      </c>
      <c r="L10" s="24">
        <v>7.1076589536451991</v>
      </c>
    </row>
    <row r="11" spans="1:12">
      <c r="A11" s="9" t="s">
        <v>111</v>
      </c>
      <c r="B11" s="16">
        <v>1</v>
      </c>
      <c r="C11" s="24">
        <v>4.625</v>
      </c>
      <c r="D11" s="24">
        <v>5.2733333333333308</v>
      </c>
      <c r="E11" s="24">
        <v>-0.64833333333333076</v>
      </c>
      <c r="F11" s="24">
        <v>-0.70309165781178129</v>
      </c>
      <c r="G11" s="24">
        <v>0.10647699211496284</v>
      </c>
      <c r="H11" s="24">
        <v>5.0629217541626206</v>
      </c>
      <c r="I11" s="24">
        <v>5.4837449125040409</v>
      </c>
      <c r="J11" s="24">
        <v>0.92824489688260015</v>
      </c>
      <c r="K11" s="24">
        <v>3.4390077130214625</v>
      </c>
      <c r="L11" s="24">
        <v>7.1076589536451991</v>
      </c>
    </row>
    <row r="12" spans="1:12">
      <c r="A12" s="9" t="s">
        <v>112</v>
      </c>
      <c r="B12" s="16">
        <v>1</v>
      </c>
      <c r="C12" s="24">
        <v>3.625</v>
      </c>
      <c r="D12" s="24">
        <v>5.2733333333333308</v>
      </c>
      <c r="E12" s="24">
        <v>-1.6483333333333308</v>
      </c>
      <c r="F12" s="24">
        <v>-1.78755179839551</v>
      </c>
      <c r="G12" s="24">
        <v>0.10647699211496284</v>
      </c>
      <c r="H12" s="24">
        <v>5.0629217541626206</v>
      </c>
      <c r="I12" s="24">
        <v>5.4837449125040409</v>
      </c>
      <c r="J12" s="24">
        <v>0.92824489688260015</v>
      </c>
      <c r="K12" s="24">
        <v>3.4390077130214625</v>
      </c>
      <c r="L12" s="24">
        <v>7.1076589536451991</v>
      </c>
    </row>
    <row r="13" spans="1:12">
      <c r="A13" s="9" t="s">
        <v>113</v>
      </c>
      <c r="B13" s="16">
        <v>1</v>
      </c>
      <c r="C13" s="24">
        <v>5.5</v>
      </c>
      <c r="D13" s="24">
        <v>5.2733333333333308</v>
      </c>
      <c r="E13" s="24">
        <v>0.22666666666666924</v>
      </c>
      <c r="F13" s="24">
        <v>0.24581096519898127</v>
      </c>
      <c r="G13" s="24">
        <v>0.10647699211496284</v>
      </c>
      <c r="H13" s="24">
        <v>5.0629217541626206</v>
      </c>
      <c r="I13" s="24">
        <v>5.4837449125040409</v>
      </c>
      <c r="J13" s="24">
        <v>0.92824489688260015</v>
      </c>
      <c r="K13" s="24">
        <v>3.4390077130214625</v>
      </c>
      <c r="L13" s="24">
        <v>7.1076589536451991</v>
      </c>
    </row>
    <row r="14" spans="1:12">
      <c r="A14" s="9" t="s">
        <v>114</v>
      </c>
      <c r="B14" s="16">
        <v>1</v>
      </c>
      <c r="C14" s="24">
        <v>5.625</v>
      </c>
      <c r="D14" s="24">
        <v>5.2733333333333308</v>
      </c>
      <c r="E14" s="24">
        <v>0.35166666666666924</v>
      </c>
      <c r="F14" s="24">
        <v>0.38136848277194735</v>
      </c>
      <c r="G14" s="24">
        <v>0.10647699211496284</v>
      </c>
      <c r="H14" s="24">
        <v>5.0629217541626206</v>
      </c>
      <c r="I14" s="24">
        <v>5.4837449125040409</v>
      </c>
      <c r="J14" s="24">
        <v>0.92824489688260015</v>
      </c>
      <c r="K14" s="24">
        <v>3.4390077130214625</v>
      </c>
      <c r="L14" s="24">
        <v>7.1076589536451991</v>
      </c>
    </row>
    <row r="15" spans="1:12">
      <c r="A15" s="9" t="s">
        <v>115</v>
      </c>
      <c r="B15" s="16">
        <v>1</v>
      </c>
      <c r="C15" s="24">
        <v>5.625</v>
      </c>
      <c r="D15" s="24">
        <v>5.2733333333333308</v>
      </c>
      <c r="E15" s="24">
        <v>0.35166666666666924</v>
      </c>
      <c r="F15" s="24">
        <v>0.38136848277194735</v>
      </c>
      <c r="G15" s="24">
        <v>0.10647699211496284</v>
      </c>
      <c r="H15" s="24">
        <v>5.0629217541626206</v>
      </c>
      <c r="I15" s="24">
        <v>5.4837449125040409</v>
      </c>
      <c r="J15" s="24">
        <v>0.92824489688260015</v>
      </c>
      <c r="K15" s="24">
        <v>3.4390077130214625</v>
      </c>
      <c r="L15" s="24">
        <v>7.1076589536451991</v>
      </c>
    </row>
    <row r="16" spans="1:12">
      <c r="A16" s="9" t="s">
        <v>116</v>
      </c>
      <c r="B16" s="16">
        <v>1</v>
      </c>
      <c r="C16" s="24">
        <v>6.25</v>
      </c>
      <c r="D16" s="24">
        <v>5.2733333333333308</v>
      </c>
      <c r="E16" s="24">
        <v>0.97666666666666924</v>
      </c>
      <c r="F16" s="24">
        <v>1.0591560706367777</v>
      </c>
      <c r="G16" s="24">
        <v>0.10647699211496284</v>
      </c>
      <c r="H16" s="24">
        <v>5.0629217541626206</v>
      </c>
      <c r="I16" s="24">
        <v>5.4837449125040409</v>
      </c>
      <c r="J16" s="24">
        <v>0.92824489688260015</v>
      </c>
      <c r="K16" s="24">
        <v>3.4390077130214625</v>
      </c>
      <c r="L16" s="24">
        <v>7.1076589536451991</v>
      </c>
    </row>
    <row r="17" spans="1:12">
      <c r="A17" s="9" t="s">
        <v>117</v>
      </c>
      <c r="B17" s="16">
        <v>1</v>
      </c>
      <c r="C17" s="24">
        <v>6.375</v>
      </c>
      <c r="D17" s="24">
        <v>5.2733333333333308</v>
      </c>
      <c r="E17" s="24">
        <v>1.1016666666666692</v>
      </c>
      <c r="F17" s="24">
        <v>1.1947135882097439</v>
      </c>
      <c r="G17" s="24">
        <v>0.10647699211496284</v>
      </c>
      <c r="H17" s="24">
        <v>5.0629217541626206</v>
      </c>
      <c r="I17" s="24">
        <v>5.4837449125040409</v>
      </c>
      <c r="J17" s="24">
        <v>0.92824489688260015</v>
      </c>
      <c r="K17" s="24">
        <v>3.4390077130214625</v>
      </c>
      <c r="L17" s="24">
        <v>7.1076589536451991</v>
      </c>
    </row>
    <row r="18" spans="1:12">
      <c r="A18" s="9" t="s">
        <v>118</v>
      </c>
      <c r="B18" s="16">
        <v>1</v>
      </c>
      <c r="C18" s="24">
        <v>5.5</v>
      </c>
      <c r="D18" s="24">
        <v>5.2733333333333308</v>
      </c>
      <c r="E18" s="24">
        <v>0.22666666666666924</v>
      </c>
      <c r="F18" s="24">
        <v>0.24581096519898127</v>
      </c>
      <c r="G18" s="24">
        <v>0.10647699211496284</v>
      </c>
      <c r="H18" s="24">
        <v>5.0629217541626206</v>
      </c>
      <c r="I18" s="24">
        <v>5.4837449125040409</v>
      </c>
      <c r="J18" s="24">
        <v>0.92824489688260015</v>
      </c>
      <c r="K18" s="24">
        <v>3.4390077130214625</v>
      </c>
      <c r="L18" s="24">
        <v>7.1076589536451991</v>
      </c>
    </row>
    <row r="19" spans="1:12">
      <c r="A19" s="9" t="s">
        <v>119</v>
      </c>
      <c r="B19" s="16">
        <v>1</v>
      </c>
      <c r="C19" s="24">
        <v>6.375</v>
      </c>
      <c r="D19" s="24">
        <v>5.2733333333333308</v>
      </c>
      <c r="E19" s="24">
        <v>1.1016666666666692</v>
      </c>
      <c r="F19" s="24">
        <v>1.1947135882097439</v>
      </c>
      <c r="G19" s="24">
        <v>0.10647699211496284</v>
      </c>
      <c r="H19" s="24">
        <v>5.0629217541626206</v>
      </c>
      <c r="I19" s="24">
        <v>5.4837449125040409</v>
      </c>
      <c r="J19" s="24">
        <v>0.92824489688260015</v>
      </c>
      <c r="K19" s="24">
        <v>3.4390077130214625</v>
      </c>
      <c r="L19" s="24">
        <v>7.1076589536451991</v>
      </c>
    </row>
    <row r="20" spans="1:12">
      <c r="A20" s="9" t="s">
        <v>120</v>
      </c>
      <c r="B20" s="16">
        <v>1</v>
      </c>
      <c r="C20" s="24">
        <v>6.25</v>
      </c>
      <c r="D20" s="24">
        <v>5.2733333333333308</v>
      </c>
      <c r="E20" s="24">
        <v>0.97666666666666924</v>
      </c>
      <c r="F20" s="24">
        <v>1.0591560706367777</v>
      </c>
      <c r="G20" s="24">
        <v>0.10647699211496284</v>
      </c>
      <c r="H20" s="24">
        <v>5.0629217541626206</v>
      </c>
      <c r="I20" s="24">
        <v>5.4837449125040409</v>
      </c>
      <c r="J20" s="24">
        <v>0.92824489688260015</v>
      </c>
      <c r="K20" s="24">
        <v>3.4390077130214625</v>
      </c>
      <c r="L20" s="24">
        <v>7.1076589536451991</v>
      </c>
    </row>
    <row r="21" spans="1:12">
      <c r="A21" s="9" t="s">
        <v>121</v>
      </c>
      <c r="B21" s="16">
        <v>1</v>
      </c>
      <c r="C21" s="24">
        <v>4.25</v>
      </c>
      <c r="D21" s="24">
        <v>5.2733333333333308</v>
      </c>
      <c r="E21" s="24">
        <v>-1.0233333333333308</v>
      </c>
      <c r="F21" s="24">
        <v>-1.1097642105306795</v>
      </c>
      <c r="G21" s="24">
        <v>0.10647699211496284</v>
      </c>
      <c r="H21" s="24">
        <v>5.0629217541626206</v>
      </c>
      <c r="I21" s="24">
        <v>5.4837449125040409</v>
      </c>
      <c r="J21" s="24">
        <v>0.92824489688260015</v>
      </c>
      <c r="K21" s="24">
        <v>3.4390077130214625</v>
      </c>
      <c r="L21" s="24">
        <v>7.1076589536451991</v>
      </c>
    </row>
    <row r="22" spans="1:12">
      <c r="A22" s="9" t="s">
        <v>122</v>
      </c>
      <c r="B22" s="16">
        <v>1</v>
      </c>
      <c r="C22" s="24">
        <v>6.625</v>
      </c>
      <c r="D22" s="24">
        <v>5.2733333333333308</v>
      </c>
      <c r="E22" s="24">
        <v>1.3516666666666692</v>
      </c>
      <c r="F22" s="24">
        <v>1.4658286233556761</v>
      </c>
      <c r="G22" s="24">
        <v>0.10647699211496284</v>
      </c>
      <c r="H22" s="24">
        <v>5.0629217541626206</v>
      </c>
      <c r="I22" s="24">
        <v>5.4837449125040409</v>
      </c>
      <c r="J22" s="24">
        <v>0.92824489688260015</v>
      </c>
      <c r="K22" s="24">
        <v>3.4390077130214625</v>
      </c>
      <c r="L22" s="24">
        <v>7.1076589536451991</v>
      </c>
    </row>
    <row r="23" spans="1:12">
      <c r="A23" s="9" t="s">
        <v>123</v>
      </c>
      <c r="B23" s="16">
        <v>1</v>
      </c>
      <c r="C23" s="24">
        <v>5.625</v>
      </c>
      <c r="D23" s="24">
        <v>5.2733333333333308</v>
      </c>
      <c r="E23" s="24">
        <v>0.35166666666666924</v>
      </c>
      <c r="F23" s="24">
        <v>0.38136848277194735</v>
      </c>
      <c r="G23" s="24">
        <v>0.10647699211496284</v>
      </c>
      <c r="H23" s="24">
        <v>5.0629217541626206</v>
      </c>
      <c r="I23" s="24">
        <v>5.4837449125040409</v>
      </c>
      <c r="J23" s="24">
        <v>0.92824489688260015</v>
      </c>
      <c r="K23" s="24">
        <v>3.4390077130214625</v>
      </c>
      <c r="L23" s="24">
        <v>7.1076589536451991</v>
      </c>
    </row>
    <row r="24" spans="1:12">
      <c r="A24" s="9" t="s">
        <v>124</v>
      </c>
      <c r="B24" s="16">
        <v>1</v>
      </c>
      <c r="C24" s="24">
        <v>4.375</v>
      </c>
      <c r="D24" s="24">
        <v>5.2733333333333308</v>
      </c>
      <c r="E24" s="24">
        <v>-0.89833333333333076</v>
      </c>
      <c r="F24" s="24">
        <v>-0.97420669295771345</v>
      </c>
      <c r="G24" s="24">
        <v>0.10647699211496284</v>
      </c>
      <c r="H24" s="24">
        <v>5.0629217541626206</v>
      </c>
      <c r="I24" s="24">
        <v>5.4837449125040409</v>
      </c>
      <c r="J24" s="24">
        <v>0.92824489688260015</v>
      </c>
      <c r="K24" s="24">
        <v>3.4390077130214625</v>
      </c>
      <c r="L24" s="24">
        <v>7.1076589536451991</v>
      </c>
    </row>
    <row r="25" spans="1:12">
      <c r="A25" s="9" t="s">
        <v>125</v>
      </c>
      <c r="B25" s="16">
        <v>1</v>
      </c>
      <c r="C25" s="24">
        <v>5.5</v>
      </c>
      <c r="D25" s="24">
        <v>5.2733333333333308</v>
      </c>
      <c r="E25" s="24">
        <v>0.22666666666666924</v>
      </c>
      <c r="F25" s="24">
        <v>0.24581096519898127</v>
      </c>
      <c r="G25" s="24">
        <v>0.10647699211496284</v>
      </c>
      <c r="H25" s="24">
        <v>5.0629217541626206</v>
      </c>
      <c r="I25" s="24">
        <v>5.4837449125040409</v>
      </c>
      <c r="J25" s="24">
        <v>0.92824489688260015</v>
      </c>
      <c r="K25" s="24">
        <v>3.4390077130214625</v>
      </c>
      <c r="L25" s="24">
        <v>7.1076589536451991</v>
      </c>
    </row>
    <row r="26" spans="1:12">
      <c r="A26" s="9" t="s">
        <v>126</v>
      </c>
      <c r="B26" s="16">
        <v>1</v>
      </c>
      <c r="C26" s="24">
        <v>4.125</v>
      </c>
      <c r="D26" s="24">
        <v>5.2733333333333308</v>
      </c>
      <c r="E26" s="24">
        <v>-1.1483333333333308</v>
      </c>
      <c r="F26" s="24">
        <v>-1.2453217281036457</v>
      </c>
      <c r="G26" s="24">
        <v>0.10647699211496284</v>
      </c>
      <c r="H26" s="24">
        <v>5.0629217541626206</v>
      </c>
      <c r="I26" s="24">
        <v>5.4837449125040409</v>
      </c>
      <c r="J26" s="24">
        <v>0.92824489688260015</v>
      </c>
      <c r="K26" s="24">
        <v>3.4390077130214625</v>
      </c>
      <c r="L26" s="24">
        <v>7.1076589536451991</v>
      </c>
    </row>
    <row r="27" spans="1:12">
      <c r="A27" s="9" t="s">
        <v>127</v>
      </c>
      <c r="B27" s="16">
        <v>1</v>
      </c>
      <c r="C27" s="24">
        <v>6.5</v>
      </c>
      <c r="D27" s="24">
        <v>5.2733333333333308</v>
      </c>
      <c r="E27" s="24">
        <v>1.2266666666666692</v>
      </c>
      <c r="F27" s="24">
        <v>1.3302711057827099</v>
      </c>
      <c r="G27" s="24">
        <v>0.10647699211496284</v>
      </c>
      <c r="H27" s="24">
        <v>5.0629217541626206</v>
      </c>
      <c r="I27" s="24">
        <v>5.4837449125040409</v>
      </c>
      <c r="J27" s="24">
        <v>0.92824489688260015</v>
      </c>
      <c r="K27" s="24">
        <v>3.4390077130214625</v>
      </c>
      <c r="L27" s="24">
        <v>7.1076589536451991</v>
      </c>
    </row>
    <row r="28" spans="1:12">
      <c r="A28" s="9" t="s">
        <v>128</v>
      </c>
      <c r="B28" s="16">
        <v>1</v>
      </c>
      <c r="C28" s="24">
        <v>4.375</v>
      </c>
      <c r="D28" s="24">
        <v>5.2733333333333308</v>
      </c>
      <c r="E28" s="24">
        <v>-0.89833333333333076</v>
      </c>
      <c r="F28" s="24">
        <v>-0.97420669295771345</v>
      </c>
      <c r="G28" s="24">
        <v>0.10647699211496284</v>
      </c>
      <c r="H28" s="24">
        <v>5.0629217541626206</v>
      </c>
      <c r="I28" s="24">
        <v>5.4837449125040409</v>
      </c>
      <c r="J28" s="24">
        <v>0.92824489688260015</v>
      </c>
      <c r="K28" s="24">
        <v>3.4390077130214625</v>
      </c>
      <c r="L28" s="24">
        <v>7.1076589536451991</v>
      </c>
    </row>
    <row r="29" spans="1:12">
      <c r="A29" s="9" t="s">
        <v>129</v>
      </c>
      <c r="B29" s="16">
        <v>1</v>
      </c>
      <c r="C29" s="24">
        <v>5.25</v>
      </c>
      <c r="D29" s="24">
        <v>5.2733333333333308</v>
      </c>
      <c r="E29" s="24">
        <v>-2.3333333333330764E-2</v>
      </c>
      <c r="F29" s="24">
        <v>-2.5304069946950881E-2</v>
      </c>
      <c r="G29" s="24">
        <v>0.10647699211496284</v>
      </c>
      <c r="H29" s="24">
        <v>5.0629217541626206</v>
      </c>
      <c r="I29" s="24">
        <v>5.4837449125040409</v>
      </c>
      <c r="J29" s="24">
        <v>0.92824489688260015</v>
      </c>
      <c r="K29" s="24">
        <v>3.4390077130214625</v>
      </c>
      <c r="L29" s="24">
        <v>7.1076589536451991</v>
      </c>
    </row>
    <row r="30" spans="1:12">
      <c r="A30" s="9" t="s">
        <v>130</v>
      </c>
      <c r="B30" s="16">
        <v>1</v>
      </c>
      <c r="C30" s="24">
        <v>7</v>
      </c>
      <c r="D30" s="24">
        <v>5.2733333333333308</v>
      </c>
      <c r="E30" s="24">
        <v>1.7266666666666692</v>
      </c>
      <c r="F30" s="24">
        <v>1.8725011760745742</v>
      </c>
      <c r="G30" s="24">
        <v>0.10647699211496284</v>
      </c>
      <c r="H30" s="24">
        <v>5.0629217541626206</v>
      </c>
      <c r="I30" s="24">
        <v>5.4837449125040409</v>
      </c>
      <c r="J30" s="24">
        <v>0.92824489688260015</v>
      </c>
      <c r="K30" s="24">
        <v>3.4390077130214625</v>
      </c>
      <c r="L30" s="24">
        <v>7.1076589536451991</v>
      </c>
    </row>
    <row r="31" spans="1:12">
      <c r="A31" s="9" t="s">
        <v>131</v>
      </c>
      <c r="B31" s="16">
        <v>1</v>
      </c>
      <c r="C31" s="24">
        <v>5.5</v>
      </c>
      <c r="D31" s="24">
        <v>5.2733333333333308</v>
      </c>
      <c r="E31" s="24">
        <v>0.22666666666666924</v>
      </c>
      <c r="F31" s="24">
        <v>0.24581096519898127</v>
      </c>
      <c r="G31" s="24">
        <v>0.10647699211496284</v>
      </c>
      <c r="H31" s="24">
        <v>5.0629217541626206</v>
      </c>
      <c r="I31" s="24">
        <v>5.4837449125040409</v>
      </c>
      <c r="J31" s="24">
        <v>0.92824489688260015</v>
      </c>
      <c r="K31" s="24">
        <v>3.4390077130214625</v>
      </c>
      <c r="L31" s="24">
        <v>7.1076589536451991</v>
      </c>
    </row>
    <row r="32" spans="1:12">
      <c r="A32" s="9" t="s">
        <v>132</v>
      </c>
      <c r="B32" s="16">
        <v>1</v>
      </c>
      <c r="C32" s="24">
        <v>3.75</v>
      </c>
      <c r="D32" s="24">
        <v>5.2733333333333308</v>
      </c>
      <c r="E32" s="24">
        <v>-1.5233333333333308</v>
      </c>
      <c r="F32" s="24">
        <v>-1.6519942808225438</v>
      </c>
      <c r="G32" s="24">
        <v>0.10647699211496284</v>
      </c>
      <c r="H32" s="24">
        <v>5.0629217541626206</v>
      </c>
      <c r="I32" s="24">
        <v>5.4837449125040409</v>
      </c>
      <c r="J32" s="24">
        <v>0.92824489688260015</v>
      </c>
      <c r="K32" s="24">
        <v>3.4390077130214625</v>
      </c>
      <c r="L32" s="24">
        <v>7.1076589536451991</v>
      </c>
    </row>
    <row r="33" spans="1:12">
      <c r="A33" s="9" t="s">
        <v>133</v>
      </c>
      <c r="B33" s="16">
        <v>1</v>
      </c>
      <c r="C33" s="24">
        <v>6.5</v>
      </c>
      <c r="D33" s="24">
        <v>5.2733333333333308</v>
      </c>
      <c r="E33" s="24">
        <v>1.2266666666666692</v>
      </c>
      <c r="F33" s="24">
        <v>1.3302711057827099</v>
      </c>
      <c r="G33" s="24">
        <v>0.10647699211496284</v>
      </c>
      <c r="H33" s="24">
        <v>5.0629217541626206</v>
      </c>
      <c r="I33" s="24">
        <v>5.4837449125040409</v>
      </c>
      <c r="J33" s="24">
        <v>0.92824489688260015</v>
      </c>
      <c r="K33" s="24">
        <v>3.4390077130214625</v>
      </c>
      <c r="L33" s="24">
        <v>7.1076589536451991</v>
      </c>
    </row>
    <row r="34" spans="1:12">
      <c r="A34" s="9" t="s">
        <v>134</v>
      </c>
      <c r="B34" s="16">
        <v>1</v>
      </c>
      <c r="C34" s="24">
        <v>6</v>
      </c>
      <c r="D34" s="24">
        <v>5.2733333333333308</v>
      </c>
      <c r="E34" s="24">
        <v>0.72666666666666924</v>
      </c>
      <c r="F34" s="24">
        <v>0.78804103549084559</v>
      </c>
      <c r="G34" s="24">
        <v>0.10647699211496284</v>
      </c>
      <c r="H34" s="24">
        <v>5.0629217541626206</v>
      </c>
      <c r="I34" s="24">
        <v>5.4837449125040409</v>
      </c>
      <c r="J34" s="24">
        <v>0.92824489688260015</v>
      </c>
      <c r="K34" s="24">
        <v>3.4390077130214625</v>
      </c>
      <c r="L34" s="24">
        <v>7.1076589536451991</v>
      </c>
    </row>
    <row r="35" spans="1:12">
      <c r="A35" s="9" t="s">
        <v>135</v>
      </c>
      <c r="B35" s="16">
        <v>1</v>
      </c>
      <c r="C35" s="24">
        <v>6.5</v>
      </c>
      <c r="D35" s="24">
        <v>5.2733333333333308</v>
      </c>
      <c r="E35" s="24">
        <v>1.2266666666666692</v>
      </c>
      <c r="F35" s="24">
        <v>1.3302711057827099</v>
      </c>
      <c r="G35" s="24">
        <v>0.10647699211496284</v>
      </c>
      <c r="H35" s="24">
        <v>5.0629217541626206</v>
      </c>
      <c r="I35" s="24">
        <v>5.4837449125040409</v>
      </c>
      <c r="J35" s="24">
        <v>0.92824489688260015</v>
      </c>
      <c r="K35" s="24">
        <v>3.4390077130214625</v>
      </c>
      <c r="L35" s="24">
        <v>7.1076589536451991</v>
      </c>
    </row>
    <row r="36" spans="1:12">
      <c r="A36" s="9" t="s">
        <v>136</v>
      </c>
      <c r="B36" s="16">
        <v>1</v>
      </c>
      <c r="C36" s="24">
        <v>4.375</v>
      </c>
      <c r="D36" s="24">
        <v>5.2733333333333308</v>
      </c>
      <c r="E36" s="24">
        <v>-0.89833333333333076</v>
      </c>
      <c r="F36" s="24">
        <v>-0.97420669295771345</v>
      </c>
      <c r="G36" s="24">
        <v>0.10647699211496284</v>
      </c>
      <c r="H36" s="24">
        <v>5.0629217541626206</v>
      </c>
      <c r="I36" s="24">
        <v>5.4837449125040409</v>
      </c>
      <c r="J36" s="24">
        <v>0.92824489688260015</v>
      </c>
      <c r="K36" s="24">
        <v>3.4390077130214625</v>
      </c>
      <c r="L36" s="24">
        <v>7.1076589536451991</v>
      </c>
    </row>
    <row r="37" spans="1:12">
      <c r="A37" s="9" t="s">
        <v>137</v>
      </c>
      <c r="B37" s="16">
        <v>1</v>
      </c>
      <c r="C37" s="24">
        <v>5.25</v>
      </c>
      <c r="D37" s="24">
        <v>5.2733333333333308</v>
      </c>
      <c r="E37" s="24">
        <v>-2.3333333333330764E-2</v>
      </c>
      <c r="F37" s="24">
        <v>-2.5304069946950881E-2</v>
      </c>
      <c r="G37" s="24">
        <v>0.10647699211496284</v>
      </c>
      <c r="H37" s="24">
        <v>5.0629217541626206</v>
      </c>
      <c r="I37" s="24">
        <v>5.4837449125040409</v>
      </c>
      <c r="J37" s="24">
        <v>0.92824489688260015</v>
      </c>
      <c r="K37" s="24">
        <v>3.4390077130214625</v>
      </c>
      <c r="L37" s="24">
        <v>7.1076589536451991</v>
      </c>
    </row>
    <row r="38" spans="1:12">
      <c r="A38" s="9" t="s">
        <v>138</v>
      </c>
      <c r="B38" s="16">
        <v>1</v>
      </c>
      <c r="C38" s="24">
        <v>4.125</v>
      </c>
      <c r="D38" s="24">
        <v>5.2733333333333308</v>
      </c>
      <c r="E38" s="24">
        <v>-1.1483333333333308</v>
      </c>
      <c r="F38" s="24">
        <v>-1.2453217281036457</v>
      </c>
      <c r="G38" s="24">
        <v>0.10647699211496284</v>
      </c>
      <c r="H38" s="24">
        <v>5.0629217541626206</v>
      </c>
      <c r="I38" s="24">
        <v>5.4837449125040409</v>
      </c>
      <c r="J38" s="24">
        <v>0.92824489688260015</v>
      </c>
      <c r="K38" s="24">
        <v>3.4390077130214625</v>
      </c>
      <c r="L38" s="24">
        <v>7.1076589536451991</v>
      </c>
    </row>
    <row r="39" spans="1:12">
      <c r="A39" s="9" t="s">
        <v>139</v>
      </c>
      <c r="B39" s="16">
        <v>1</v>
      </c>
      <c r="C39" s="24">
        <v>5.5</v>
      </c>
      <c r="D39" s="24">
        <v>5.2733333333333308</v>
      </c>
      <c r="E39" s="24">
        <v>0.22666666666666924</v>
      </c>
      <c r="F39" s="24">
        <v>0.24581096519898127</v>
      </c>
      <c r="G39" s="24">
        <v>0.10647699211496284</v>
      </c>
      <c r="H39" s="24">
        <v>5.0629217541626206</v>
      </c>
      <c r="I39" s="24">
        <v>5.4837449125040409</v>
      </c>
      <c r="J39" s="24">
        <v>0.92824489688260015</v>
      </c>
      <c r="K39" s="24">
        <v>3.4390077130214625</v>
      </c>
      <c r="L39" s="24">
        <v>7.1076589536451991</v>
      </c>
    </row>
    <row r="40" spans="1:12">
      <c r="A40" s="9" t="s">
        <v>140</v>
      </c>
      <c r="B40" s="16">
        <v>1</v>
      </c>
      <c r="C40" s="24">
        <v>3</v>
      </c>
      <c r="D40" s="24">
        <v>5.2733333333333308</v>
      </c>
      <c r="E40" s="24">
        <v>-2.2733333333333308</v>
      </c>
      <c r="F40" s="24">
        <v>-2.4653393862603403</v>
      </c>
      <c r="G40" s="24">
        <v>0.10647699211496284</v>
      </c>
      <c r="H40" s="24">
        <v>5.0629217541626206</v>
      </c>
      <c r="I40" s="24">
        <v>5.4837449125040409</v>
      </c>
      <c r="J40" s="24">
        <v>0.92824489688260015</v>
      </c>
      <c r="K40" s="24">
        <v>3.4390077130214625</v>
      </c>
      <c r="L40" s="24">
        <v>7.1076589536451991</v>
      </c>
    </row>
    <row r="41" spans="1:12">
      <c r="A41" s="9" t="s">
        <v>141</v>
      </c>
      <c r="B41" s="16">
        <v>1</v>
      </c>
      <c r="C41" s="24">
        <v>6.75</v>
      </c>
      <c r="D41" s="24">
        <v>5.2733333333333308</v>
      </c>
      <c r="E41" s="24">
        <v>1.4766666666666692</v>
      </c>
      <c r="F41" s="24">
        <v>1.6013861409286421</v>
      </c>
      <c r="G41" s="24">
        <v>0.10647699211496284</v>
      </c>
      <c r="H41" s="24">
        <v>5.0629217541626206</v>
      </c>
      <c r="I41" s="24">
        <v>5.4837449125040409</v>
      </c>
      <c r="J41" s="24">
        <v>0.92824489688260015</v>
      </c>
      <c r="K41" s="24">
        <v>3.4390077130214625</v>
      </c>
      <c r="L41" s="24">
        <v>7.1076589536451991</v>
      </c>
    </row>
    <row r="42" spans="1:12">
      <c r="A42" s="9" t="s">
        <v>142</v>
      </c>
      <c r="B42" s="16">
        <v>1</v>
      </c>
      <c r="C42" s="24">
        <v>6</v>
      </c>
      <c r="D42" s="24">
        <v>5.2733333333333308</v>
      </c>
      <c r="E42" s="24">
        <v>0.72666666666666924</v>
      </c>
      <c r="F42" s="24">
        <v>0.78804103549084559</v>
      </c>
      <c r="G42" s="24">
        <v>0.10647699211496284</v>
      </c>
      <c r="H42" s="24">
        <v>5.0629217541626206</v>
      </c>
      <c r="I42" s="24">
        <v>5.4837449125040409</v>
      </c>
      <c r="J42" s="24">
        <v>0.92824489688260015</v>
      </c>
      <c r="K42" s="24">
        <v>3.4390077130214625</v>
      </c>
      <c r="L42" s="24">
        <v>7.1076589536451991</v>
      </c>
    </row>
    <row r="43" spans="1:12">
      <c r="A43" s="9" t="s">
        <v>143</v>
      </c>
      <c r="B43" s="16">
        <v>1</v>
      </c>
      <c r="C43" s="24">
        <v>4.125</v>
      </c>
      <c r="D43" s="24">
        <v>5.2733333333333308</v>
      </c>
      <c r="E43" s="24">
        <v>-1.1483333333333308</v>
      </c>
      <c r="F43" s="24">
        <v>-1.2453217281036457</v>
      </c>
      <c r="G43" s="24">
        <v>0.10647699211496284</v>
      </c>
      <c r="H43" s="24">
        <v>5.0629217541626206</v>
      </c>
      <c r="I43" s="24">
        <v>5.4837449125040409</v>
      </c>
      <c r="J43" s="24">
        <v>0.92824489688260015</v>
      </c>
      <c r="K43" s="24">
        <v>3.4390077130214625</v>
      </c>
      <c r="L43" s="24">
        <v>7.1076589536451991</v>
      </c>
    </row>
    <row r="44" spans="1:12">
      <c r="A44" s="9" t="s">
        <v>144</v>
      </c>
      <c r="B44" s="16">
        <v>1</v>
      </c>
      <c r="C44" s="24">
        <v>4.25</v>
      </c>
      <c r="D44" s="24">
        <v>5.2733333333333308</v>
      </c>
      <c r="E44" s="24">
        <v>-1.0233333333333308</v>
      </c>
      <c r="F44" s="24">
        <v>-1.1097642105306795</v>
      </c>
      <c r="G44" s="24">
        <v>0.10647699211496284</v>
      </c>
      <c r="H44" s="24">
        <v>5.0629217541626206</v>
      </c>
      <c r="I44" s="24">
        <v>5.4837449125040409</v>
      </c>
      <c r="J44" s="24">
        <v>0.92824489688260015</v>
      </c>
      <c r="K44" s="24">
        <v>3.4390077130214625</v>
      </c>
      <c r="L44" s="24">
        <v>7.1076589536451991</v>
      </c>
    </row>
    <row r="45" spans="1:12">
      <c r="A45" s="9" t="s">
        <v>145</v>
      </c>
      <c r="B45" s="16">
        <v>1</v>
      </c>
      <c r="C45" s="24">
        <v>5</v>
      </c>
      <c r="D45" s="24">
        <v>5.2733333333333308</v>
      </c>
      <c r="E45" s="24">
        <v>-0.27333333333333076</v>
      </c>
      <c r="F45" s="24">
        <v>-0.29641910509288305</v>
      </c>
      <c r="G45" s="24">
        <v>0.10647699211496284</v>
      </c>
      <c r="H45" s="24">
        <v>5.0629217541626206</v>
      </c>
      <c r="I45" s="24">
        <v>5.4837449125040409</v>
      </c>
      <c r="J45" s="24">
        <v>0.92824489688260015</v>
      </c>
      <c r="K45" s="24">
        <v>3.4390077130214625</v>
      </c>
      <c r="L45" s="24">
        <v>7.1076589536451991</v>
      </c>
    </row>
    <row r="46" spans="1:12">
      <c r="A46" s="9" t="s">
        <v>146</v>
      </c>
      <c r="B46" s="16">
        <v>1</v>
      </c>
      <c r="C46" s="24">
        <v>5.125</v>
      </c>
      <c r="D46" s="24">
        <v>5.2733333333333308</v>
      </c>
      <c r="E46" s="24">
        <v>-0.14833333333333076</v>
      </c>
      <c r="F46" s="24">
        <v>-0.16086158751991697</v>
      </c>
      <c r="G46" s="24">
        <v>0.10647699211496284</v>
      </c>
      <c r="H46" s="24">
        <v>5.0629217541626206</v>
      </c>
      <c r="I46" s="24">
        <v>5.4837449125040409</v>
      </c>
      <c r="J46" s="24">
        <v>0.92824489688260015</v>
      </c>
      <c r="K46" s="24">
        <v>3.4390077130214625</v>
      </c>
      <c r="L46" s="24">
        <v>7.1076589536451991</v>
      </c>
    </row>
    <row r="47" spans="1:12">
      <c r="A47" s="9" t="s">
        <v>147</v>
      </c>
      <c r="B47" s="16">
        <v>1</v>
      </c>
      <c r="C47" s="24">
        <v>4.625</v>
      </c>
      <c r="D47" s="24">
        <v>5.2733333333333308</v>
      </c>
      <c r="E47" s="24">
        <v>-0.64833333333333076</v>
      </c>
      <c r="F47" s="24">
        <v>-0.70309165781178129</v>
      </c>
      <c r="G47" s="24">
        <v>0.10647699211496284</v>
      </c>
      <c r="H47" s="24">
        <v>5.0629217541626206</v>
      </c>
      <c r="I47" s="24">
        <v>5.4837449125040409</v>
      </c>
      <c r="J47" s="24">
        <v>0.92824489688260015</v>
      </c>
      <c r="K47" s="24">
        <v>3.4390077130214625</v>
      </c>
      <c r="L47" s="24">
        <v>7.1076589536451991</v>
      </c>
    </row>
    <row r="48" spans="1:12">
      <c r="A48" s="9" t="s">
        <v>148</v>
      </c>
      <c r="B48" s="16">
        <v>1</v>
      </c>
      <c r="C48" s="24">
        <v>4.75</v>
      </c>
      <c r="D48" s="24">
        <v>5.2733333333333308</v>
      </c>
      <c r="E48" s="24">
        <v>-0.52333333333333076</v>
      </c>
      <c r="F48" s="24">
        <v>-0.56753414023881521</v>
      </c>
      <c r="G48" s="24">
        <v>0.10647699211496284</v>
      </c>
      <c r="H48" s="24">
        <v>5.0629217541626206</v>
      </c>
      <c r="I48" s="24">
        <v>5.4837449125040409</v>
      </c>
      <c r="J48" s="24">
        <v>0.92824489688260015</v>
      </c>
      <c r="K48" s="24">
        <v>3.4390077130214625</v>
      </c>
      <c r="L48" s="24">
        <v>7.1076589536451991</v>
      </c>
    </row>
    <row r="49" spans="1:12">
      <c r="A49" s="9" t="s">
        <v>149</v>
      </c>
      <c r="B49" s="16">
        <v>1</v>
      </c>
      <c r="C49" s="24">
        <v>5.75</v>
      </c>
      <c r="D49" s="24">
        <v>5.2733333333333308</v>
      </c>
      <c r="E49" s="24">
        <v>0.47666666666666924</v>
      </c>
      <c r="F49" s="24">
        <v>0.51692600034491343</v>
      </c>
      <c r="G49" s="24">
        <v>0.10647699211496284</v>
      </c>
      <c r="H49" s="24">
        <v>5.0629217541626206</v>
      </c>
      <c r="I49" s="24">
        <v>5.4837449125040409</v>
      </c>
      <c r="J49" s="24">
        <v>0.92824489688260015</v>
      </c>
      <c r="K49" s="24">
        <v>3.4390077130214625</v>
      </c>
      <c r="L49" s="24">
        <v>7.1076589536451991</v>
      </c>
    </row>
    <row r="50" spans="1:12">
      <c r="A50" s="9" t="s">
        <v>150</v>
      </c>
      <c r="B50" s="16">
        <v>1</v>
      </c>
      <c r="C50" s="24">
        <v>5</v>
      </c>
      <c r="D50" s="24">
        <v>5.2733333333333308</v>
      </c>
      <c r="E50" s="24">
        <v>-0.27333333333333076</v>
      </c>
      <c r="F50" s="24">
        <v>-0.29641910509288305</v>
      </c>
      <c r="G50" s="24">
        <v>0.10647699211496284</v>
      </c>
      <c r="H50" s="24">
        <v>5.0629217541626206</v>
      </c>
      <c r="I50" s="24">
        <v>5.4837449125040409</v>
      </c>
      <c r="J50" s="24">
        <v>0.92824489688260015</v>
      </c>
      <c r="K50" s="24">
        <v>3.4390077130214625</v>
      </c>
      <c r="L50" s="24">
        <v>7.1076589536451991</v>
      </c>
    </row>
    <row r="51" spans="1:12">
      <c r="A51" s="9" t="s">
        <v>151</v>
      </c>
      <c r="B51" s="16">
        <v>1</v>
      </c>
      <c r="C51" s="24">
        <v>5.875</v>
      </c>
      <c r="D51" s="24">
        <v>5.2733333333333308</v>
      </c>
      <c r="E51" s="24">
        <v>0.60166666666666924</v>
      </c>
      <c r="F51" s="24">
        <v>0.65248351791787951</v>
      </c>
      <c r="G51" s="24">
        <v>0.10647699211496284</v>
      </c>
      <c r="H51" s="24">
        <v>5.0629217541626206</v>
      </c>
      <c r="I51" s="24">
        <v>5.4837449125040409</v>
      </c>
      <c r="J51" s="24">
        <v>0.92824489688260015</v>
      </c>
      <c r="K51" s="24">
        <v>3.4390077130214625</v>
      </c>
      <c r="L51" s="24">
        <v>7.1076589536451991</v>
      </c>
    </row>
    <row r="52" spans="1:12">
      <c r="A52" s="9" t="s">
        <v>152</v>
      </c>
      <c r="B52" s="16">
        <v>1</v>
      </c>
      <c r="C52" s="24">
        <v>5.25</v>
      </c>
      <c r="D52" s="24">
        <v>5.2733333333333308</v>
      </c>
      <c r="E52" s="24">
        <v>-2.3333333333330764E-2</v>
      </c>
      <c r="F52" s="24">
        <v>-2.5304069946950881E-2</v>
      </c>
      <c r="G52" s="24">
        <v>0.10647699211496284</v>
      </c>
      <c r="H52" s="24">
        <v>5.0629217541626206</v>
      </c>
      <c r="I52" s="24">
        <v>5.4837449125040409</v>
      </c>
      <c r="J52" s="24">
        <v>0.92824489688260015</v>
      </c>
      <c r="K52" s="24">
        <v>3.4390077130214625</v>
      </c>
      <c r="L52" s="24">
        <v>7.1076589536451991</v>
      </c>
    </row>
    <row r="53" spans="1:12">
      <c r="A53" s="9" t="s">
        <v>153</v>
      </c>
      <c r="B53" s="16">
        <v>1</v>
      </c>
      <c r="C53" s="24">
        <v>4.5</v>
      </c>
      <c r="D53" s="24">
        <v>5.2733333333333308</v>
      </c>
      <c r="E53" s="24">
        <v>-0.77333333333333076</v>
      </c>
      <c r="F53" s="24">
        <v>-0.83864917538474737</v>
      </c>
      <c r="G53" s="24">
        <v>0.10647699211496284</v>
      </c>
      <c r="H53" s="24">
        <v>5.0629217541626206</v>
      </c>
      <c r="I53" s="24">
        <v>5.4837449125040409</v>
      </c>
      <c r="J53" s="24">
        <v>0.92824489688260015</v>
      </c>
      <c r="K53" s="24">
        <v>3.4390077130214625</v>
      </c>
      <c r="L53" s="24">
        <v>7.1076589536451991</v>
      </c>
    </row>
    <row r="54" spans="1:12">
      <c r="A54" s="9" t="s">
        <v>154</v>
      </c>
      <c r="B54" s="16">
        <v>1</v>
      </c>
      <c r="C54" s="24">
        <v>5.875</v>
      </c>
      <c r="D54" s="24">
        <v>5.2733333333333308</v>
      </c>
      <c r="E54" s="24">
        <v>0.60166666666666924</v>
      </c>
      <c r="F54" s="24">
        <v>0.65248351791787951</v>
      </c>
      <c r="G54" s="24">
        <v>0.10647699211496284</v>
      </c>
      <c r="H54" s="24">
        <v>5.0629217541626206</v>
      </c>
      <c r="I54" s="24">
        <v>5.4837449125040409</v>
      </c>
      <c r="J54" s="24">
        <v>0.92824489688260015</v>
      </c>
      <c r="K54" s="24">
        <v>3.4390077130214625</v>
      </c>
      <c r="L54" s="24">
        <v>7.1076589536451991</v>
      </c>
    </row>
    <row r="55" spans="1:12">
      <c r="A55" s="9" t="s">
        <v>155</v>
      </c>
      <c r="B55" s="16">
        <v>1</v>
      </c>
      <c r="C55" s="24">
        <v>5.5</v>
      </c>
      <c r="D55" s="24">
        <v>5.2733333333333308</v>
      </c>
      <c r="E55" s="24">
        <v>0.22666666666666924</v>
      </c>
      <c r="F55" s="24">
        <v>0.24581096519898127</v>
      </c>
      <c r="G55" s="24">
        <v>0.10647699211496284</v>
      </c>
      <c r="H55" s="24">
        <v>5.0629217541626206</v>
      </c>
      <c r="I55" s="24">
        <v>5.4837449125040409</v>
      </c>
      <c r="J55" s="24">
        <v>0.92824489688260015</v>
      </c>
      <c r="K55" s="24">
        <v>3.4390077130214625</v>
      </c>
      <c r="L55" s="24">
        <v>7.1076589536451991</v>
      </c>
    </row>
    <row r="56" spans="1:12">
      <c r="A56" s="9" t="s">
        <v>156</v>
      </c>
      <c r="B56" s="16">
        <v>1</v>
      </c>
      <c r="C56" s="24">
        <v>4.125</v>
      </c>
      <c r="D56" s="24">
        <v>5.2733333333333308</v>
      </c>
      <c r="E56" s="24">
        <v>-1.1483333333333308</v>
      </c>
      <c r="F56" s="24">
        <v>-1.2453217281036457</v>
      </c>
      <c r="G56" s="24">
        <v>0.10647699211496284</v>
      </c>
      <c r="H56" s="24">
        <v>5.0629217541626206</v>
      </c>
      <c r="I56" s="24">
        <v>5.4837449125040409</v>
      </c>
      <c r="J56" s="24">
        <v>0.92824489688260015</v>
      </c>
      <c r="K56" s="24">
        <v>3.4390077130214625</v>
      </c>
      <c r="L56" s="24">
        <v>7.1076589536451991</v>
      </c>
    </row>
    <row r="57" spans="1:12">
      <c r="A57" s="9" t="s">
        <v>157</v>
      </c>
      <c r="B57" s="16">
        <v>1</v>
      </c>
      <c r="C57" s="24">
        <v>5.625</v>
      </c>
      <c r="D57" s="24">
        <v>5.2733333333333308</v>
      </c>
      <c r="E57" s="24">
        <v>0.35166666666666924</v>
      </c>
      <c r="F57" s="24">
        <v>0.38136848277194735</v>
      </c>
      <c r="G57" s="24">
        <v>0.10647699211496284</v>
      </c>
      <c r="H57" s="24">
        <v>5.0629217541626206</v>
      </c>
      <c r="I57" s="24">
        <v>5.4837449125040409</v>
      </c>
      <c r="J57" s="24">
        <v>0.92824489688260015</v>
      </c>
      <c r="K57" s="24">
        <v>3.4390077130214625</v>
      </c>
      <c r="L57" s="24">
        <v>7.1076589536451991</v>
      </c>
    </row>
    <row r="58" spans="1:12">
      <c r="A58" s="9" t="s">
        <v>158</v>
      </c>
      <c r="B58" s="16">
        <v>1</v>
      </c>
      <c r="C58" s="24">
        <v>6.875</v>
      </c>
      <c r="D58" s="24">
        <v>5.2733333333333308</v>
      </c>
      <c r="E58" s="24">
        <v>1.6016666666666692</v>
      </c>
      <c r="F58" s="24">
        <v>1.7369436585016083</v>
      </c>
      <c r="G58" s="24">
        <v>0.10647699211496284</v>
      </c>
      <c r="H58" s="24">
        <v>5.0629217541626206</v>
      </c>
      <c r="I58" s="24">
        <v>5.4837449125040409</v>
      </c>
      <c r="J58" s="24">
        <v>0.92824489688260015</v>
      </c>
      <c r="K58" s="24">
        <v>3.4390077130214625</v>
      </c>
      <c r="L58" s="24">
        <v>7.1076589536451991</v>
      </c>
    </row>
    <row r="59" spans="1:12">
      <c r="A59" s="9" t="s">
        <v>159</v>
      </c>
      <c r="B59" s="16">
        <v>1</v>
      </c>
      <c r="C59" s="24">
        <v>5.625</v>
      </c>
      <c r="D59" s="24">
        <v>5.2733333333333308</v>
      </c>
      <c r="E59" s="24">
        <v>0.35166666666666924</v>
      </c>
      <c r="F59" s="24">
        <v>0.38136848277194735</v>
      </c>
      <c r="G59" s="24">
        <v>0.10647699211496284</v>
      </c>
      <c r="H59" s="24">
        <v>5.0629217541626206</v>
      </c>
      <c r="I59" s="24">
        <v>5.4837449125040409</v>
      </c>
      <c r="J59" s="24">
        <v>0.92824489688260015</v>
      </c>
      <c r="K59" s="24">
        <v>3.4390077130214625</v>
      </c>
      <c r="L59" s="24">
        <v>7.1076589536451991</v>
      </c>
    </row>
    <row r="60" spans="1:12">
      <c r="A60" s="9" t="s">
        <v>160</v>
      </c>
      <c r="B60" s="16">
        <v>1</v>
      </c>
      <c r="C60" s="24">
        <v>4.875</v>
      </c>
      <c r="D60" s="24">
        <v>5.2733333333333308</v>
      </c>
      <c r="E60" s="24">
        <v>-0.39833333333333076</v>
      </c>
      <c r="F60" s="24">
        <v>-0.43197662266584913</v>
      </c>
      <c r="G60" s="24">
        <v>0.10647699211496284</v>
      </c>
      <c r="H60" s="24">
        <v>5.0629217541626206</v>
      </c>
      <c r="I60" s="24">
        <v>5.4837449125040409</v>
      </c>
      <c r="J60" s="24">
        <v>0.92824489688260015</v>
      </c>
      <c r="K60" s="24">
        <v>3.4390077130214625</v>
      </c>
      <c r="L60" s="24">
        <v>7.1076589536451991</v>
      </c>
    </row>
    <row r="61" spans="1:12">
      <c r="A61" s="9" t="s">
        <v>161</v>
      </c>
      <c r="B61" s="16">
        <v>1</v>
      </c>
      <c r="C61" s="24">
        <v>4.75</v>
      </c>
      <c r="D61" s="24">
        <v>5.2733333333333308</v>
      </c>
      <c r="E61" s="24">
        <v>-0.52333333333333076</v>
      </c>
      <c r="F61" s="24">
        <v>-0.56753414023881521</v>
      </c>
      <c r="G61" s="24">
        <v>0.10647699211496284</v>
      </c>
      <c r="H61" s="24">
        <v>5.0629217541626206</v>
      </c>
      <c r="I61" s="24">
        <v>5.4837449125040409</v>
      </c>
      <c r="J61" s="24">
        <v>0.92824489688260015</v>
      </c>
      <c r="K61" s="24">
        <v>3.4390077130214625</v>
      </c>
      <c r="L61" s="24">
        <v>7.1076589536451991</v>
      </c>
    </row>
    <row r="62" spans="1:12">
      <c r="A62" s="9" t="s">
        <v>162</v>
      </c>
      <c r="B62" s="16">
        <v>1</v>
      </c>
      <c r="C62" s="24">
        <v>5.25</v>
      </c>
      <c r="D62" s="24">
        <v>5.2733333333333308</v>
      </c>
      <c r="E62" s="24">
        <v>-2.3333333333330764E-2</v>
      </c>
      <c r="F62" s="24">
        <v>-2.5304069946950881E-2</v>
      </c>
      <c r="G62" s="24">
        <v>0.10647699211496284</v>
      </c>
      <c r="H62" s="24">
        <v>5.0629217541626206</v>
      </c>
      <c r="I62" s="24">
        <v>5.4837449125040409</v>
      </c>
      <c r="J62" s="24">
        <v>0.92824489688260015</v>
      </c>
      <c r="K62" s="24">
        <v>3.4390077130214625</v>
      </c>
      <c r="L62" s="24">
        <v>7.1076589536451991</v>
      </c>
    </row>
    <row r="63" spans="1:12">
      <c r="A63" s="9" t="s">
        <v>163</v>
      </c>
      <c r="B63" s="16">
        <v>1</v>
      </c>
      <c r="C63" s="24">
        <v>5.875</v>
      </c>
      <c r="D63" s="24">
        <v>5.2733333333333308</v>
      </c>
      <c r="E63" s="24">
        <v>0.60166666666666924</v>
      </c>
      <c r="F63" s="24">
        <v>0.65248351791787951</v>
      </c>
      <c r="G63" s="24">
        <v>0.10647699211496284</v>
      </c>
      <c r="H63" s="24">
        <v>5.0629217541626206</v>
      </c>
      <c r="I63" s="24">
        <v>5.4837449125040409</v>
      </c>
      <c r="J63" s="24">
        <v>0.92824489688260015</v>
      </c>
      <c r="K63" s="24">
        <v>3.4390077130214625</v>
      </c>
      <c r="L63" s="24">
        <v>7.1076589536451991</v>
      </c>
    </row>
    <row r="64" spans="1:12">
      <c r="A64" s="9" t="s">
        <v>164</v>
      </c>
      <c r="B64" s="16">
        <v>1</v>
      </c>
      <c r="C64" s="24">
        <v>4.75</v>
      </c>
      <c r="D64" s="24">
        <v>5.2733333333333308</v>
      </c>
      <c r="E64" s="24">
        <v>-0.52333333333333076</v>
      </c>
      <c r="F64" s="24">
        <v>-0.56753414023881521</v>
      </c>
      <c r="G64" s="24">
        <v>0.10647699211496284</v>
      </c>
      <c r="H64" s="24">
        <v>5.0629217541626206</v>
      </c>
      <c r="I64" s="24">
        <v>5.4837449125040409</v>
      </c>
      <c r="J64" s="24">
        <v>0.92824489688260015</v>
      </c>
      <c r="K64" s="24">
        <v>3.4390077130214625</v>
      </c>
      <c r="L64" s="24">
        <v>7.1076589536451991</v>
      </c>
    </row>
    <row r="65" spans="1:12">
      <c r="A65" s="9" t="s">
        <v>165</v>
      </c>
      <c r="B65" s="16">
        <v>1</v>
      </c>
      <c r="C65" s="24">
        <v>4.125</v>
      </c>
      <c r="D65" s="24">
        <v>5.2733333333333308</v>
      </c>
      <c r="E65" s="24">
        <v>-1.1483333333333308</v>
      </c>
      <c r="F65" s="24">
        <v>-1.2453217281036457</v>
      </c>
      <c r="G65" s="24">
        <v>0.10647699211496284</v>
      </c>
      <c r="H65" s="24">
        <v>5.0629217541626206</v>
      </c>
      <c r="I65" s="24">
        <v>5.4837449125040409</v>
      </c>
      <c r="J65" s="24">
        <v>0.92824489688260015</v>
      </c>
      <c r="K65" s="24">
        <v>3.4390077130214625</v>
      </c>
      <c r="L65" s="24">
        <v>7.1076589536451991</v>
      </c>
    </row>
    <row r="66" spans="1:12">
      <c r="A66" s="9" t="s">
        <v>166</v>
      </c>
      <c r="B66" s="16">
        <v>1</v>
      </c>
      <c r="C66" s="24">
        <v>5.75</v>
      </c>
      <c r="D66" s="24">
        <v>5.2733333333333308</v>
      </c>
      <c r="E66" s="24">
        <v>0.47666666666666924</v>
      </c>
      <c r="F66" s="24">
        <v>0.51692600034491343</v>
      </c>
      <c r="G66" s="24">
        <v>0.10647699211496284</v>
      </c>
      <c r="H66" s="24">
        <v>5.0629217541626206</v>
      </c>
      <c r="I66" s="24">
        <v>5.4837449125040409</v>
      </c>
      <c r="J66" s="24">
        <v>0.92824489688260015</v>
      </c>
      <c r="K66" s="24">
        <v>3.4390077130214625</v>
      </c>
      <c r="L66" s="24">
        <v>7.1076589536451991</v>
      </c>
    </row>
    <row r="67" spans="1:12">
      <c r="A67" s="9" t="s">
        <v>167</v>
      </c>
      <c r="B67" s="16">
        <v>1</v>
      </c>
      <c r="C67" s="24">
        <v>5.75</v>
      </c>
      <c r="D67" s="24">
        <v>5.2733333333333308</v>
      </c>
      <c r="E67" s="24">
        <v>0.47666666666666924</v>
      </c>
      <c r="F67" s="24">
        <v>0.51692600034491343</v>
      </c>
      <c r="G67" s="24">
        <v>0.10647699211496284</v>
      </c>
      <c r="H67" s="24">
        <v>5.0629217541626206</v>
      </c>
      <c r="I67" s="24">
        <v>5.4837449125040409</v>
      </c>
      <c r="J67" s="24">
        <v>0.92824489688260015</v>
      </c>
      <c r="K67" s="24">
        <v>3.4390077130214625</v>
      </c>
      <c r="L67" s="24">
        <v>7.1076589536451991</v>
      </c>
    </row>
    <row r="68" spans="1:12">
      <c r="A68" s="9" t="s">
        <v>168</v>
      </c>
      <c r="B68" s="16">
        <v>1</v>
      </c>
      <c r="C68" s="24">
        <v>5.5</v>
      </c>
      <c r="D68" s="24">
        <v>5.2733333333333308</v>
      </c>
      <c r="E68" s="24">
        <v>0.22666666666666924</v>
      </c>
      <c r="F68" s="24">
        <v>0.24581096519898127</v>
      </c>
      <c r="G68" s="24">
        <v>0.10647699211496284</v>
      </c>
      <c r="H68" s="24">
        <v>5.0629217541626206</v>
      </c>
      <c r="I68" s="24">
        <v>5.4837449125040409</v>
      </c>
      <c r="J68" s="24">
        <v>0.92824489688260015</v>
      </c>
      <c r="K68" s="24">
        <v>3.4390077130214625</v>
      </c>
      <c r="L68" s="24">
        <v>7.1076589536451991</v>
      </c>
    </row>
    <row r="69" spans="1:12">
      <c r="A69" s="9" t="s">
        <v>169</v>
      </c>
      <c r="B69" s="16">
        <v>1</v>
      </c>
      <c r="C69" s="24">
        <v>5.5</v>
      </c>
      <c r="D69" s="24">
        <v>5.2733333333333308</v>
      </c>
      <c r="E69" s="24">
        <v>0.22666666666666924</v>
      </c>
      <c r="F69" s="24">
        <v>0.24581096519898127</v>
      </c>
      <c r="G69" s="24">
        <v>0.10647699211496284</v>
      </c>
      <c r="H69" s="24">
        <v>5.0629217541626206</v>
      </c>
      <c r="I69" s="24">
        <v>5.4837449125040409</v>
      </c>
      <c r="J69" s="24">
        <v>0.92824489688260015</v>
      </c>
      <c r="K69" s="24">
        <v>3.4390077130214625</v>
      </c>
      <c r="L69" s="24">
        <v>7.1076589536451991</v>
      </c>
    </row>
    <row r="70" spans="1:12">
      <c r="A70" s="9" t="s">
        <v>170</v>
      </c>
      <c r="B70" s="16">
        <v>1</v>
      </c>
      <c r="C70" s="24">
        <v>6.25</v>
      </c>
      <c r="D70" s="24">
        <v>5.2733333333333308</v>
      </c>
      <c r="E70" s="24">
        <v>0.97666666666666924</v>
      </c>
      <c r="F70" s="24">
        <v>1.0591560706367777</v>
      </c>
      <c r="G70" s="24">
        <v>0.10647699211496284</v>
      </c>
      <c r="H70" s="24">
        <v>5.0629217541626206</v>
      </c>
      <c r="I70" s="24">
        <v>5.4837449125040409</v>
      </c>
      <c r="J70" s="24">
        <v>0.92824489688260015</v>
      </c>
      <c r="K70" s="24">
        <v>3.4390077130214625</v>
      </c>
      <c r="L70" s="24">
        <v>7.1076589536451991</v>
      </c>
    </row>
    <row r="71" spans="1:12">
      <c r="A71" s="9" t="s">
        <v>171</v>
      </c>
      <c r="B71" s="16">
        <v>1</v>
      </c>
      <c r="C71" s="24">
        <v>5.375</v>
      </c>
      <c r="D71" s="24">
        <v>5.2733333333333308</v>
      </c>
      <c r="E71" s="24">
        <v>0.10166666666666924</v>
      </c>
      <c r="F71" s="24">
        <v>0.1102534476260152</v>
      </c>
      <c r="G71" s="24">
        <v>0.10647699211496284</v>
      </c>
      <c r="H71" s="24">
        <v>5.0629217541626206</v>
      </c>
      <c r="I71" s="24">
        <v>5.4837449125040409</v>
      </c>
      <c r="J71" s="24">
        <v>0.92824489688260015</v>
      </c>
      <c r="K71" s="24">
        <v>3.4390077130214625</v>
      </c>
      <c r="L71" s="24">
        <v>7.1076589536451991</v>
      </c>
    </row>
    <row r="72" spans="1:12">
      <c r="A72" s="9" t="s">
        <v>172</v>
      </c>
      <c r="B72" s="16">
        <v>1</v>
      </c>
      <c r="C72" s="24">
        <v>4</v>
      </c>
      <c r="D72" s="24">
        <v>5.2733333333333308</v>
      </c>
      <c r="E72" s="24">
        <v>-1.2733333333333308</v>
      </c>
      <c r="F72" s="24">
        <v>-1.3808792456766117</v>
      </c>
      <c r="G72" s="24">
        <v>0.10647699211496284</v>
      </c>
      <c r="H72" s="24">
        <v>5.0629217541626206</v>
      </c>
      <c r="I72" s="24">
        <v>5.4837449125040409</v>
      </c>
      <c r="J72" s="24">
        <v>0.92824489688260015</v>
      </c>
      <c r="K72" s="24">
        <v>3.4390077130214625</v>
      </c>
      <c r="L72" s="24">
        <v>7.1076589536451991</v>
      </c>
    </row>
    <row r="73" spans="1:12">
      <c r="A73" s="9" t="s">
        <v>173</v>
      </c>
      <c r="B73" s="16">
        <v>1</v>
      </c>
      <c r="C73" s="24">
        <v>5.625</v>
      </c>
      <c r="D73" s="24">
        <v>5.2733333333333308</v>
      </c>
      <c r="E73" s="24">
        <v>0.35166666666666924</v>
      </c>
      <c r="F73" s="24">
        <v>0.38136848277194735</v>
      </c>
      <c r="G73" s="24">
        <v>0.10647699211496284</v>
      </c>
      <c r="H73" s="24">
        <v>5.0629217541626206</v>
      </c>
      <c r="I73" s="24">
        <v>5.4837449125040409</v>
      </c>
      <c r="J73" s="24">
        <v>0.92824489688260015</v>
      </c>
      <c r="K73" s="24">
        <v>3.4390077130214625</v>
      </c>
      <c r="L73" s="24">
        <v>7.1076589536451991</v>
      </c>
    </row>
    <row r="74" spans="1:12">
      <c r="A74" s="9" t="s">
        <v>174</v>
      </c>
      <c r="B74" s="16">
        <v>1</v>
      </c>
      <c r="C74" s="24">
        <v>4.5</v>
      </c>
      <c r="D74" s="24">
        <v>5.2733333333333308</v>
      </c>
      <c r="E74" s="24">
        <v>-0.77333333333333076</v>
      </c>
      <c r="F74" s="24">
        <v>-0.83864917538474737</v>
      </c>
      <c r="G74" s="24">
        <v>0.10647699211496284</v>
      </c>
      <c r="H74" s="24">
        <v>5.0629217541626206</v>
      </c>
      <c r="I74" s="24">
        <v>5.4837449125040409</v>
      </c>
      <c r="J74" s="24">
        <v>0.92824489688260015</v>
      </c>
      <c r="K74" s="24">
        <v>3.4390077130214625</v>
      </c>
      <c r="L74" s="24">
        <v>7.1076589536451991</v>
      </c>
    </row>
    <row r="75" spans="1:12">
      <c r="A75" s="9" t="s">
        <v>175</v>
      </c>
      <c r="B75" s="16">
        <v>1</v>
      </c>
      <c r="C75" s="24">
        <v>5.625</v>
      </c>
      <c r="D75" s="24">
        <v>5.2733333333333308</v>
      </c>
      <c r="E75" s="24">
        <v>0.35166666666666924</v>
      </c>
      <c r="F75" s="24">
        <v>0.38136848277194735</v>
      </c>
      <c r="G75" s="24">
        <v>0.10647699211496284</v>
      </c>
      <c r="H75" s="24">
        <v>5.0629217541626206</v>
      </c>
      <c r="I75" s="24">
        <v>5.4837449125040409</v>
      </c>
      <c r="J75" s="24">
        <v>0.92824489688260015</v>
      </c>
      <c r="K75" s="24">
        <v>3.4390077130214625</v>
      </c>
      <c r="L75" s="24">
        <v>7.1076589536451991</v>
      </c>
    </row>
    <row r="76" spans="1:12">
      <c r="A76" s="9" t="s">
        <v>176</v>
      </c>
      <c r="B76" s="16">
        <v>1</v>
      </c>
      <c r="C76" s="24">
        <v>5.125</v>
      </c>
      <c r="D76" s="24">
        <v>5.2733333333333308</v>
      </c>
      <c r="E76" s="24">
        <v>-0.14833333333333076</v>
      </c>
      <c r="F76" s="24">
        <v>-0.16086158751991697</v>
      </c>
      <c r="G76" s="24">
        <v>0.10647699211496284</v>
      </c>
      <c r="H76" s="24">
        <v>5.0629217541626206</v>
      </c>
      <c r="I76" s="24">
        <v>5.4837449125040409</v>
      </c>
      <c r="J76" s="24">
        <v>0.92824489688260015</v>
      </c>
      <c r="K76" s="24">
        <v>3.4390077130214625</v>
      </c>
      <c r="L76" s="24">
        <v>7.1076589536451991</v>
      </c>
    </row>
    <row r="77" spans="1:12">
      <c r="A77" s="9" t="s">
        <v>177</v>
      </c>
      <c r="B77" s="16">
        <v>1</v>
      </c>
      <c r="C77" s="24">
        <v>5.625</v>
      </c>
      <c r="D77" s="24">
        <v>5.2733333333333308</v>
      </c>
      <c r="E77" s="24">
        <v>0.35166666666666924</v>
      </c>
      <c r="F77" s="24">
        <v>0.38136848277194735</v>
      </c>
      <c r="G77" s="24">
        <v>0.10647699211496284</v>
      </c>
      <c r="H77" s="24">
        <v>5.0629217541626206</v>
      </c>
      <c r="I77" s="24">
        <v>5.4837449125040409</v>
      </c>
      <c r="J77" s="24">
        <v>0.92824489688260015</v>
      </c>
      <c r="K77" s="24">
        <v>3.4390077130214625</v>
      </c>
      <c r="L77" s="24">
        <v>7.1076589536451991</v>
      </c>
    </row>
    <row r="78" spans="1:12">
      <c r="A78" s="9" t="s">
        <v>178</v>
      </c>
      <c r="B78" s="16">
        <v>1</v>
      </c>
      <c r="C78" s="24">
        <v>5.875</v>
      </c>
      <c r="D78" s="24">
        <v>5.2733333333333308</v>
      </c>
      <c r="E78" s="24">
        <v>0.60166666666666924</v>
      </c>
      <c r="F78" s="24">
        <v>0.65248351791787951</v>
      </c>
      <c r="G78" s="24">
        <v>0.10647699211496284</v>
      </c>
      <c r="H78" s="24">
        <v>5.0629217541626206</v>
      </c>
      <c r="I78" s="24">
        <v>5.4837449125040409</v>
      </c>
      <c r="J78" s="24">
        <v>0.92824489688260015</v>
      </c>
      <c r="K78" s="24">
        <v>3.4390077130214625</v>
      </c>
      <c r="L78" s="24">
        <v>7.1076589536451991</v>
      </c>
    </row>
    <row r="79" spans="1:12">
      <c r="A79" s="9" t="s">
        <v>179</v>
      </c>
      <c r="B79" s="16">
        <v>1</v>
      </c>
      <c r="C79" s="24">
        <v>4</v>
      </c>
      <c r="D79" s="24">
        <v>5.133333333333332</v>
      </c>
      <c r="E79" s="24">
        <v>-1.133333333333332</v>
      </c>
      <c r="F79" s="24">
        <v>-1.229054825994891</v>
      </c>
      <c r="G79" s="24">
        <v>0.10647699211496284</v>
      </c>
      <c r="H79" s="24">
        <v>4.9229217541626218</v>
      </c>
      <c r="I79" s="24">
        <v>5.3437449125040422</v>
      </c>
      <c r="J79" s="24">
        <v>0.92824489688260015</v>
      </c>
      <c r="K79" s="24">
        <v>3.2990077130214637</v>
      </c>
      <c r="L79" s="24">
        <v>6.9676589536452003</v>
      </c>
    </row>
    <row r="80" spans="1:12">
      <c r="A80" s="9" t="s">
        <v>180</v>
      </c>
      <c r="B80" s="16">
        <v>1</v>
      </c>
      <c r="C80" s="24">
        <v>4.25</v>
      </c>
      <c r="D80" s="24">
        <v>5.133333333333332</v>
      </c>
      <c r="E80" s="24">
        <v>-0.88333333333333197</v>
      </c>
      <c r="F80" s="24">
        <v>-0.95793979084895886</v>
      </c>
      <c r="G80" s="24">
        <v>0.10647699211496284</v>
      </c>
      <c r="H80" s="24">
        <v>4.9229217541626218</v>
      </c>
      <c r="I80" s="24">
        <v>5.3437449125040422</v>
      </c>
      <c r="J80" s="24">
        <v>0.92824489688260015</v>
      </c>
      <c r="K80" s="24">
        <v>3.2990077130214637</v>
      </c>
      <c r="L80" s="24">
        <v>6.9676589536452003</v>
      </c>
    </row>
    <row r="81" spans="1:12">
      <c r="A81" s="9" t="s">
        <v>181</v>
      </c>
      <c r="B81" s="16">
        <v>1</v>
      </c>
      <c r="C81" s="24">
        <v>4</v>
      </c>
      <c r="D81" s="24">
        <v>5.133333333333332</v>
      </c>
      <c r="E81" s="24">
        <v>-1.133333333333332</v>
      </c>
      <c r="F81" s="24">
        <v>-1.229054825994891</v>
      </c>
      <c r="G81" s="24">
        <v>0.10647699211496284</v>
      </c>
      <c r="H81" s="24">
        <v>4.9229217541626218</v>
      </c>
      <c r="I81" s="24">
        <v>5.3437449125040422</v>
      </c>
      <c r="J81" s="24">
        <v>0.92824489688260015</v>
      </c>
      <c r="K81" s="24">
        <v>3.2990077130214637</v>
      </c>
      <c r="L81" s="24">
        <v>6.9676589536452003</v>
      </c>
    </row>
    <row r="82" spans="1:12">
      <c r="A82" s="9" t="s">
        <v>182</v>
      </c>
      <c r="B82" s="16">
        <v>1</v>
      </c>
      <c r="C82" s="24">
        <v>7</v>
      </c>
      <c r="D82" s="24">
        <v>5.133333333333332</v>
      </c>
      <c r="E82" s="24">
        <v>1.866666666666668</v>
      </c>
      <c r="F82" s="24">
        <v>2.0243255957562951</v>
      </c>
      <c r="G82" s="24">
        <v>0.10647699211496284</v>
      </c>
      <c r="H82" s="24">
        <v>4.9229217541626218</v>
      </c>
      <c r="I82" s="24">
        <v>5.3437449125040422</v>
      </c>
      <c r="J82" s="24">
        <v>0.92824489688260015</v>
      </c>
      <c r="K82" s="24">
        <v>3.2990077130214637</v>
      </c>
      <c r="L82" s="24">
        <v>6.9676589536452003</v>
      </c>
    </row>
    <row r="83" spans="1:12">
      <c r="A83" s="9" t="s">
        <v>183</v>
      </c>
      <c r="B83" s="16">
        <v>1</v>
      </c>
      <c r="C83" s="24">
        <v>3.875</v>
      </c>
      <c r="D83" s="24">
        <v>5.133333333333332</v>
      </c>
      <c r="E83" s="24">
        <v>-1.258333333333332</v>
      </c>
      <c r="F83" s="24">
        <v>-1.364612343567857</v>
      </c>
      <c r="G83" s="24">
        <v>0.10647699211496284</v>
      </c>
      <c r="H83" s="24">
        <v>4.9229217541626218</v>
      </c>
      <c r="I83" s="24">
        <v>5.3437449125040422</v>
      </c>
      <c r="J83" s="24">
        <v>0.92824489688260015</v>
      </c>
      <c r="K83" s="24">
        <v>3.2990077130214637</v>
      </c>
      <c r="L83" s="24">
        <v>6.9676589536452003</v>
      </c>
    </row>
    <row r="84" spans="1:12">
      <c r="A84" s="9" t="s">
        <v>184</v>
      </c>
      <c r="B84" s="16">
        <v>1</v>
      </c>
      <c r="C84" s="24">
        <v>5.75</v>
      </c>
      <c r="D84" s="24">
        <v>5.133333333333332</v>
      </c>
      <c r="E84" s="24">
        <v>0.61666666666666803</v>
      </c>
      <c r="F84" s="24">
        <v>0.6687504200266341</v>
      </c>
      <c r="G84" s="24">
        <v>0.10647699211496284</v>
      </c>
      <c r="H84" s="24">
        <v>4.9229217541626218</v>
      </c>
      <c r="I84" s="24">
        <v>5.3437449125040422</v>
      </c>
      <c r="J84" s="24">
        <v>0.92824489688260015</v>
      </c>
      <c r="K84" s="24">
        <v>3.2990077130214637</v>
      </c>
      <c r="L84" s="24">
        <v>6.9676589536452003</v>
      </c>
    </row>
    <row r="85" spans="1:12">
      <c r="A85" s="9" t="s">
        <v>185</v>
      </c>
      <c r="B85" s="16">
        <v>1</v>
      </c>
      <c r="C85" s="24">
        <v>5.125</v>
      </c>
      <c r="D85" s="24">
        <v>5.133333333333332</v>
      </c>
      <c r="E85" s="24">
        <v>-8.3333333333319715E-3</v>
      </c>
      <c r="F85" s="24">
        <v>-9.0371678381962611E-3</v>
      </c>
      <c r="G85" s="24">
        <v>0.10647699211496284</v>
      </c>
      <c r="H85" s="24">
        <v>4.9229217541626218</v>
      </c>
      <c r="I85" s="24">
        <v>5.3437449125040422</v>
      </c>
      <c r="J85" s="24">
        <v>0.92824489688260015</v>
      </c>
      <c r="K85" s="24">
        <v>3.2990077130214637</v>
      </c>
      <c r="L85" s="24">
        <v>6.9676589536452003</v>
      </c>
    </row>
    <row r="86" spans="1:12">
      <c r="A86" s="9" t="s">
        <v>186</v>
      </c>
      <c r="B86" s="16">
        <v>1</v>
      </c>
      <c r="C86" s="24">
        <v>4.875</v>
      </c>
      <c r="D86" s="24">
        <v>5.133333333333332</v>
      </c>
      <c r="E86" s="24">
        <v>-0.25833333333333197</v>
      </c>
      <c r="F86" s="24">
        <v>-0.28015220298412841</v>
      </c>
      <c r="G86" s="24">
        <v>0.10647699211496284</v>
      </c>
      <c r="H86" s="24">
        <v>4.9229217541626218</v>
      </c>
      <c r="I86" s="24">
        <v>5.3437449125040422</v>
      </c>
      <c r="J86" s="24">
        <v>0.92824489688260015</v>
      </c>
      <c r="K86" s="24">
        <v>3.2990077130214637</v>
      </c>
      <c r="L86" s="24">
        <v>6.9676589536452003</v>
      </c>
    </row>
    <row r="87" spans="1:12">
      <c r="A87" s="9" t="s">
        <v>187</v>
      </c>
      <c r="B87" s="16">
        <v>1</v>
      </c>
      <c r="C87" s="24">
        <v>3.25</v>
      </c>
      <c r="D87" s="24">
        <v>5.133333333333332</v>
      </c>
      <c r="E87" s="24">
        <v>-1.883333333333332</v>
      </c>
      <c r="F87" s="24">
        <v>-2.0423999314326875</v>
      </c>
      <c r="G87" s="24">
        <v>0.10647699211496284</v>
      </c>
      <c r="H87" s="24">
        <v>4.9229217541626218</v>
      </c>
      <c r="I87" s="24">
        <v>5.3437449125040422</v>
      </c>
      <c r="J87" s="24">
        <v>0.92824489688260015</v>
      </c>
      <c r="K87" s="24">
        <v>3.2990077130214637</v>
      </c>
      <c r="L87" s="24">
        <v>6.9676589536452003</v>
      </c>
    </row>
    <row r="88" spans="1:12">
      <c r="A88" s="9" t="s">
        <v>188</v>
      </c>
      <c r="B88" s="16">
        <v>1</v>
      </c>
      <c r="C88" s="24">
        <v>5.5</v>
      </c>
      <c r="D88" s="24">
        <v>5.133333333333332</v>
      </c>
      <c r="E88" s="24">
        <v>0.36666666666666803</v>
      </c>
      <c r="F88" s="24">
        <v>0.39763538488070199</v>
      </c>
      <c r="G88" s="24">
        <v>0.10647699211496284</v>
      </c>
      <c r="H88" s="24">
        <v>4.9229217541626218</v>
      </c>
      <c r="I88" s="24">
        <v>5.3437449125040422</v>
      </c>
      <c r="J88" s="24">
        <v>0.92824489688260015</v>
      </c>
      <c r="K88" s="24">
        <v>3.2990077130214637</v>
      </c>
      <c r="L88" s="24">
        <v>6.9676589536452003</v>
      </c>
    </row>
    <row r="89" spans="1:12">
      <c r="A89" s="9" t="s">
        <v>189</v>
      </c>
      <c r="B89" s="16">
        <v>1</v>
      </c>
      <c r="C89" s="24">
        <v>6</v>
      </c>
      <c r="D89" s="24">
        <v>5.133333333333332</v>
      </c>
      <c r="E89" s="24">
        <v>0.86666666666666803</v>
      </c>
      <c r="F89" s="24">
        <v>0.93986545517256626</v>
      </c>
      <c r="G89" s="24">
        <v>0.10647699211496284</v>
      </c>
      <c r="H89" s="24">
        <v>4.9229217541626218</v>
      </c>
      <c r="I89" s="24">
        <v>5.3437449125040422</v>
      </c>
      <c r="J89" s="24">
        <v>0.92824489688260015</v>
      </c>
      <c r="K89" s="24">
        <v>3.2990077130214637</v>
      </c>
      <c r="L89" s="24">
        <v>6.9676589536452003</v>
      </c>
    </row>
    <row r="90" spans="1:12">
      <c r="A90" s="9" t="s">
        <v>190</v>
      </c>
      <c r="B90" s="16">
        <v>1</v>
      </c>
      <c r="C90" s="24">
        <v>5.5</v>
      </c>
      <c r="D90" s="24">
        <v>5.133333333333332</v>
      </c>
      <c r="E90" s="24">
        <v>0.36666666666666803</v>
      </c>
      <c r="F90" s="24">
        <v>0.39763538488070199</v>
      </c>
      <c r="G90" s="24">
        <v>0.10647699211496284</v>
      </c>
      <c r="H90" s="24">
        <v>4.9229217541626218</v>
      </c>
      <c r="I90" s="24">
        <v>5.3437449125040422</v>
      </c>
      <c r="J90" s="24">
        <v>0.92824489688260015</v>
      </c>
      <c r="K90" s="24">
        <v>3.2990077130214637</v>
      </c>
      <c r="L90" s="24">
        <v>6.9676589536452003</v>
      </c>
    </row>
    <row r="91" spans="1:12">
      <c r="A91" s="9" t="s">
        <v>191</v>
      </c>
      <c r="B91" s="16">
        <v>1</v>
      </c>
      <c r="C91" s="24">
        <v>5.75</v>
      </c>
      <c r="D91" s="24">
        <v>5.133333333333332</v>
      </c>
      <c r="E91" s="24">
        <v>0.61666666666666803</v>
      </c>
      <c r="F91" s="24">
        <v>0.6687504200266341</v>
      </c>
      <c r="G91" s="24">
        <v>0.10647699211496284</v>
      </c>
      <c r="H91" s="24">
        <v>4.9229217541626218</v>
      </c>
      <c r="I91" s="24">
        <v>5.3437449125040422</v>
      </c>
      <c r="J91" s="24">
        <v>0.92824489688260015</v>
      </c>
      <c r="K91" s="24">
        <v>3.2990077130214637</v>
      </c>
      <c r="L91" s="24">
        <v>6.9676589536452003</v>
      </c>
    </row>
    <row r="92" spans="1:12">
      <c r="A92" s="9" t="s">
        <v>192</v>
      </c>
      <c r="B92" s="16">
        <v>1</v>
      </c>
      <c r="C92" s="24">
        <v>5.875</v>
      </c>
      <c r="D92" s="24">
        <v>5.133333333333332</v>
      </c>
      <c r="E92" s="24">
        <v>0.74166666666666803</v>
      </c>
      <c r="F92" s="24">
        <v>0.80430793759960018</v>
      </c>
      <c r="G92" s="24">
        <v>0.10647699211496284</v>
      </c>
      <c r="H92" s="24">
        <v>4.9229217541626218</v>
      </c>
      <c r="I92" s="24">
        <v>5.3437449125040422</v>
      </c>
      <c r="J92" s="24">
        <v>0.92824489688260015</v>
      </c>
      <c r="K92" s="24">
        <v>3.2990077130214637</v>
      </c>
      <c r="L92" s="24">
        <v>6.9676589536452003</v>
      </c>
    </row>
    <row r="93" spans="1:12">
      <c r="A93" s="9" t="s">
        <v>193</v>
      </c>
      <c r="B93" s="16">
        <v>1</v>
      </c>
      <c r="C93" s="24">
        <v>4.75</v>
      </c>
      <c r="D93" s="24">
        <v>5.133333333333332</v>
      </c>
      <c r="E93" s="24">
        <v>-0.38333333333333197</v>
      </c>
      <c r="F93" s="24">
        <v>-0.41570972055709449</v>
      </c>
      <c r="G93" s="24">
        <v>0.10647699211496284</v>
      </c>
      <c r="H93" s="24">
        <v>4.9229217541626218</v>
      </c>
      <c r="I93" s="24">
        <v>5.3437449125040422</v>
      </c>
      <c r="J93" s="24">
        <v>0.92824489688260015</v>
      </c>
      <c r="K93" s="24">
        <v>3.2990077130214637</v>
      </c>
      <c r="L93" s="24">
        <v>6.9676589536452003</v>
      </c>
    </row>
    <row r="94" spans="1:12">
      <c r="A94" s="9" t="s">
        <v>194</v>
      </c>
      <c r="B94" s="16">
        <v>1</v>
      </c>
      <c r="C94" s="24">
        <v>5.625</v>
      </c>
      <c r="D94" s="24">
        <v>5.133333333333332</v>
      </c>
      <c r="E94" s="24">
        <v>0.49166666666666803</v>
      </c>
      <c r="F94" s="24">
        <v>0.53319290245366802</v>
      </c>
      <c r="G94" s="24">
        <v>0.10647699211496284</v>
      </c>
      <c r="H94" s="24">
        <v>4.9229217541626218</v>
      </c>
      <c r="I94" s="24">
        <v>5.3437449125040422</v>
      </c>
      <c r="J94" s="24">
        <v>0.92824489688260015</v>
      </c>
      <c r="K94" s="24">
        <v>3.2990077130214637</v>
      </c>
      <c r="L94" s="24">
        <v>6.9676589536452003</v>
      </c>
    </row>
    <row r="95" spans="1:12">
      <c r="A95" s="9" t="s">
        <v>195</v>
      </c>
      <c r="B95" s="16">
        <v>1</v>
      </c>
      <c r="C95" s="24">
        <v>6.125</v>
      </c>
      <c r="D95" s="24">
        <v>5.133333333333332</v>
      </c>
      <c r="E95" s="24">
        <v>0.99166666666666803</v>
      </c>
      <c r="F95" s="24">
        <v>1.0754229727455324</v>
      </c>
      <c r="G95" s="24">
        <v>0.10647699211496284</v>
      </c>
      <c r="H95" s="24">
        <v>4.9229217541626218</v>
      </c>
      <c r="I95" s="24">
        <v>5.3437449125040422</v>
      </c>
      <c r="J95" s="24">
        <v>0.92824489688260015</v>
      </c>
      <c r="K95" s="24">
        <v>3.2990077130214637</v>
      </c>
      <c r="L95" s="24">
        <v>6.9676589536452003</v>
      </c>
    </row>
    <row r="96" spans="1:12">
      <c r="A96" s="9" t="s">
        <v>196</v>
      </c>
      <c r="B96" s="16">
        <v>1</v>
      </c>
      <c r="C96" s="24">
        <v>4.5</v>
      </c>
      <c r="D96" s="24">
        <v>5.133333333333332</v>
      </c>
      <c r="E96" s="24">
        <v>-0.63333333333333197</v>
      </c>
      <c r="F96" s="24">
        <v>-0.6868247557030267</v>
      </c>
      <c r="G96" s="24">
        <v>0.10647699211496284</v>
      </c>
      <c r="H96" s="24">
        <v>4.9229217541626218</v>
      </c>
      <c r="I96" s="24">
        <v>5.3437449125040422</v>
      </c>
      <c r="J96" s="24">
        <v>0.92824489688260015</v>
      </c>
      <c r="K96" s="24">
        <v>3.2990077130214637</v>
      </c>
      <c r="L96" s="24">
        <v>6.9676589536452003</v>
      </c>
    </row>
    <row r="97" spans="1:12">
      <c r="A97" s="9" t="s">
        <v>197</v>
      </c>
      <c r="B97" s="16">
        <v>1</v>
      </c>
      <c r="C97" s="24">
        <v>6.5</v>
      </c>
      <c r="D97" s="24">
        <v>5.133333333333332</v>
      </c>
      <c r="E97" s="24">
        <v>1.366666666666668</v>
      </c>
      <c r="F97" s="24">
        <v>1.4820955254644306</v>
      </c>
      <c r="G97" s="24">
        <v>0.10647699211496284</v>
      </c>
      <c r="H97" s="24">
        <v>4.9229217541626218</v>
      </c>
      <c r="I97" s="24">
        <v>5.3437449125040422</v>
      </c>
      <c r="J97" s="24">
        <v>0.92824489688260015</v>
      </c>
      <c r="K97" s="24">
        <v>3.2990077130214637</v>
      </c>
      <c r="L97" s="24">
        <v>6.9676589536452003</v>
      </c>
    </row>
    <row r="98" spans="1:12">
      <c r="A98" s="9" t="s">
        <v>198</v>
      </c>
      <c r="B98" s="16">
        <v>1</v>
      </c>
      <c r="C98" s="24">
        <v>6.25</v>
      </c>
      <c r="D98" s="24">
        <v>5.133333333333332</v>
      </c>
      <c r="E98" s="24">
        <v>1.116666666666668</v>
      </c>
      <c r="F98" s="24">
        <v>1.2109804903184984</v>
      </c>
      <c r="G98" s="24">
        <v>0.10647699211496284</v>
      </c>
      <c r="H98" s="24">
        <v>4.9229217541626218</v>
      </c>
      <c r="I98" s="24">
        <v>5.3437449125040422</v>
      </c>
      <c r="J98" s="24">
        <v>0.92824489688260015</v>
      </c>
      <c r="K98" s="24">
        <v>3.2990077130214637</v>
      </c>
      <c r="L98" s="24">
        <v>6.9676589536452003</v>
      </c>
    </row>
    <row r="99" spans="1:12">
      <c r="A99" s="9" t="s">
        <v>199</v>
      </c>
      <c r="B99" s="16">
        <v>1</v>
      </c>
      <c r="C99" s="24">
        <v>3.75</v>
      </c>
      <c r="D99" s="24">
        <v>5.133333333333332</v>
      </c>
      <c r="E99" s="24">
        <v>-1.383333333333332</v>
      </c>
      <c r="F99" s="24">
        <v>-1.5001698611408232</v>
      </c>
      <c r="G99" s="24">
        <v>0.10647699211496284</v>
      </c>
      <c r="H99" s="24">
        <v>4.9229217541626218</v>
      </c>
      <c r="I99" s="24">
        <v>5.3437449125040422</v>
      </c>
      <c r="J99" s="24">
        <v>0.92824489688260015</v>
      </c>
      <c r="K99" s="24">
        <v>3.2990077130214637</v>
      </c>
      <c r="L99" s="24">
        <v>6.9676589536452003</v>
      </c>
    </row>
    <row r="100" spans="1:12">
      <c r="A100" s="9" t="s">
        <v>200</v>
      </c>
      <c r="B100" s="16">
        <v>1</v>
      </c>
      <c r="C100" s="24">
        <v>4.375</v>
      </c>
      <c r="D100" s="24">
        <v>5.133333333333332</v>
      </c>
      <c r="E100" s="24">
        <v>-0.75833333333333197</v>
      </c>
      <c r="F100" s="24">
        <v>-0.82238227327599278</v>
      </c>
      <c r="G100" s="24">
        <v>0.10647699211496284</v>
      </c>
      <c r="H100" s="24">
        <v>4.9229217541626218</v>
      </c>
      <c r="I100" s="24">
        <v>5.3437449125040422</v>
      </c>
      <c r="J100" s="24">
        <v>0.92824489688260015</v>
      </c>
      <c r="K100" s="24">
        <v>3.2990077130214637</v>
      </c>
      <c r="L100" s="24">
        <v>6.9676589536452003</v>
      </c>
    </row>
    <row r="101" spans="1:12">
      <c r="A101" s="9" t="s">
        <v>201</v>
      </c>
      <c r="B101" s="16">
        <v>1</v>
      </c>
      <c r="C101" s="24">
        <v>4.875</v>
      </c>
      <c r="D101" s="24">
        <v>5.133333333333332</v>
      </c>
      <c r="E101" s="24">
        <v>-0.25833333333333197</v>
      </c>
      <c r="F101" s="24">
        <v>-0.28015220298412841</v>
      </c>
      <c r="G101" s="24">
        <v>0.10647699211496284</v>
      </c>
      <c r="H101" s="24">
        <v>4.9229217541626218</v>
      </c>
      <c r="I101" s="24">
        <v>5.3437449125040422</v>
      </c>
      <c r="J101" s="24">
        <v>0.92824489688260015</v>
      </c>
      <c r="K101" s="24">
        <v>3.2990077130214637</v>
      </c>
      <c r="L101" s="24">
        <v>6.9676589536452003</v>
      </c>
    </row>
    <row r="102" spans="1:12">
      <c r="A102" s="9" t="s">
        <v>202</v>
      </c>
      <c r="B102" s="16">
        <v>1</v>
      </c>
      <c r="C102" s="24">
        <v>6.5</v>
      </c>
      <c r="D102" s="24">
        <v>5.133333333333332</v>
      </c>
      <c r="E102" s="24">
        <v>1.366666666666668</v>
      </c>
      <c r="F102" s="24">
        <v>1.4820955254644306</v>
      </c>
      <c r="G102" s="24">
        <v>0.10647699211496284</v>
      </c>
      <c r="H102" s="24">
        <v>4.9229217541626218</v>
      </c>
      <c r="I102" s="24">
        <v>5.3437449125040422</v>
      </c>
      <c r="J102" s="24">
        <v>0.92824489688260015</v>
      </c>
      <c r="K102" s="24">
        <v>3.2990077130214637</v>
      </c>
      <c r="L102" s="24">
        <v>6.9676589536452003</v>
      </c>
    </row>
    <row r="103" spans="1:12">
      <c r="A103" s="9" t="s">
        <v>203</v>
      </c>
      <c r="B103" s="16">
        <v>1</v>
      </c>
      <c r="C103" s="24">
        <v>4.75</v>
      </c>
      <c r="D103" s="24">
        <v>5.133333333333332</v>
      </c>
      <c r="E103" s="24">
        <v>-0.38333333333333197</v>
      </c>
      <c r="F103" s="24">
        <v>-0.41570972055709449</v>
      </c>
      <c r="G103" s="24">
        <v>0.10647699211496284</v>
      </c>
      <c r="H103" s="24">
        <v>4.9229217541626218</v>
      </c>
      <c r="I103" s="24">
        <v>5.3437449125040422</v>
      </c>
      <c r="J103" s="24">
        <v>0.92824489688260015</v>
      </c>
      <c r="K103" s="24">
        <v>3.2990077130214637</v>
      </c>
      <c r="L103" s="24">
        <v>6.9676589536452003</v>
      </c>
    </row>
    <row r="104" spans="1:12">
      <c r="A104" s="9" t="s">
        <v>204</v>
      </c>
      <c r="B104" s="16">
        <v>1</v>
      </c>
      <c r="C104" s="24">
        <v>5.375</v>
      </c>
      <c r="D104" s="24">
        <v>5.133333333333332</v>
      </c>
      <c r="E104" s="24">
        <v>0.24166666666666803</v>
      </c>
      <c r="F104" s="24">
        <v>0.26207786730773591</v>
      </c>
      <c r="G104" s="24">
        <v>0.10647699211496284</v>
      </c>
      <c r="H104" s="24">
        <v>4.9229217541626218</v>
      </c>
      <c r="I104" s="24">
        <v>5.3437449125040422</v>
      </c>
      <c r="J104" s="24">
        <v>0.92824489688260015</v>
      </c>
      <c r="K104" s="24">
        <v>3.2990077130214637</v>
      </c>
      <c r="L104" s="24">
        <v>6.9676589536452003</v>
      </c>
    </row>
    <row r="105" spans="1:12">
      <c r="A105" s="9" t="s">
        <v>205</v>
      </c>
      <c r="B105" s="16">
        <v>1</v>
      </c>
      <c r="C105" s="24">
        <v>6.75</v>
      </c>
      <c r="D105" s="24">
        <v>5.133333333333332</v>
      </c>
      <c r="E105" s="24">
        <v>1.616666666666668</v>
      </c>
      <c r="F105" s="24">
        <v>1.7532105606103627</v>
      </c>
      <c r="G105" s="24">
        <v>0.10647699211496284</v>
      </c>
      <c r="H105" s="24">
        <v>4.9229217541626218</v>
      </c>
      <c r="I105" s="24">
        <v>5.3437449125040422</v>
      </c>
      <c r="J105" s="24">
        <v>0.92824489688260015</v>
      </c>
      <c r="K105" s="24">
        <v>3.2990077130214637</v>
      </c>
      <c r="L105" s="24">
        <v>6.9676589536452003</v>
      </c>
    </row>
    <row r="106" spans="1:12">
      <c r="A106" s="9" t="s">
        <v>206</v>
      </c>
      <c r="B106" s="16">
        <v>1</v>
      </c>
      <c r="C106" s="24">
        <v>6.5</v>
      </c>
      <c r="D106" s="24">
        <v>5.133333333333332</v>
      </c>
      <c r="E106" s="24">
        <v>1.366666666666668</v>
      </c>
      <c r="F106" s="24">
        <v>1.4820955254644306</v>
      </c>
      <c r="G106" s="24">
        <v>0.10647699211496284</v>
      </c>
      <c r="H106" s="24">
        <v>4.9229217541626218</v>
      </c>
      <c r="I106" s="24">
        <v>5.3437449125040422</v>
      </c>
      <c r="J106" s="24">
        <v>0.92824489688260015</v>
      </c>
      <c r="K106" s="24">
        <v>3.2990077130214637</v>
      </c>
      <c r="L106" s="24">
        <v>6.9676589536452003</v>
      </c>
    </row>
    <row r="107" spans="1:12">
      <c r="A107" s="9" t="s">
        <v>207</v>
      </c>
      <c r="B107" s="16">
        <v>1</v>
      </c>
      <c r="C107" s="24">
        <v>3.125</v>
      </c>
      <c r="D107" s="24">
        <v>5.133333333333332</v>
      </c>
      <c r="E107" s="24">
        <v>-2.008333333333332</v>
      </c>
      <c r="F107" s="24">
        <v>-2.1779574490056537</v>
      </c>
      <c r="G107" s="24">
        <v>0.10647699211496284</v>
      </c>
      <c r="H107" s="24">
        <v>4.9229217541626218</v>
      </c>
      <c r="I107" s="24">
        <v>5.3437449125040422</v>
      </c>
      <c r="J107" s="24">
        <v>0.92824489688260015</v>
      </c>
      <c r="K107" s="24">
        <v>3.2990077130214637</v>
      </c>
      <c r="L107" s="24">
        <v>6.9676589536452003</v>
      </c>
    </row>
    <row r="108" spans="1:12">
      <c r="A108" s="9" t="s">
        <v>208</v>
      </c>
      <c r="B108" s="16">
        <v>1</v>
      </c>
      <c r="C108" s="24">
        <v>6.25</v>
      </c>
      <c r="D108" s="24">
        <v>5.133333333333332</v>
      </c>
      <c r="E108" s="24">
        <v>1.116666666666668</v>
      </c>
      <c r="F108" s="24">
        <v>1.2109804903184984</v>
      </c>
      <c r="G108" s="24">
        <v>0.10647699211496284</v>
      </c>
      <c r="H108" s="24">
        <v>4.9229217541626218</v>
      </c>
      <c r="I108" s="24">
        <v>5.3437449125040422</v>
      </c>
      <c r="J108" s="24">
        <v>0.92824489688260015</v>
      </c>
      <c r="K108" s="24">
        <v>3.2990077130214637</v>
      </c>
      <c r="L108" s="24">
        <v>6.9676589536452003</v>
      </c>
    </row>
    <row r="109" spans="1:12">
      <c r="A109" s="9" t="s">
        <v>209</v>
      </c>
      <c r="B109" s="16">
        <v>1</v>
      </c>
      <c r="C109" s="24">
        <v>6.375</v>
      </c>
      <c r="D109" s="24">
        <v>5.133333333333332</v>
      </c>
      <c r="E109" s="24">
        <v>1.241666666666668</v>
      </c>
      <c r="F109" s="24">
        <v>1.3465380078914646</v>
      </c>
      <c r="G109" s="24">
        <v>0.10647699211496284</v>
      </c>
      <c r="H109" s="24">
        <v>4.9229217541626218</v>
      </c>
      <c r="I109" s="24">
        <v>5.3437449125040422</v>
      </c>
      <c r="J109" s="24">
        <v>0.92824489688260015</v>
      </c>
      <c r="K109" s="24">
        <v>3.2990077130214637</v>
      </c>
      <c r="L109" s="24">
        <v>6.9676589536452003</v>
      </c>
    </row>
    <row r="110" spans="1:12">
      <c r="A110" s="9" t="s">
        <v>210</v>
      </c>
      <c r="B110" s="16">
        <v>1</v>
      </c>
      <c r="C110" s="24">
        <v>6.125</v>
      </c>
      <c r="D110" s="24">
        <v>5.133333333333332</v>
      </c>
      <c r="E110" s="24">
        <v>0.99166666666666803</v>
      </c>
      <c r="F110" s="24">
        <v>1.0754229727455324</v>
      </c>
      <c r="G110" s="24">
        <v>0.10647699211496284</v>
      </c>
      <c r="H110" s="24">
        <v>4.9229217541626218</v>
      </c>
      <c r="I110" s="24">
        <v>5.3437449125040422</v>
      </c>
      <c r="J110" s="24">
        <v>0.92824489688260015</v>
      </c>
      <c r="K110" s="24">
        <v>3.2990077130214637</v>
      </c>
      <c r="L110" s="24">
        <v>6.9676589536452003</v>
      </c>
    </row>
    <row r="111" spans="1:12">
      <c r="A111" s="9" t="s">
        <v>211</v>
      </c>
      <c r="B111" s="16">
        <v>1</v>
      </c>
      <c r="C111" s="24">
        <v>3.625</v>
      </c>
      <c r="D111" s="24">
        <v>5.133333333333332</v>
      </c>
      <c r="E111" s="24">
        <v>-1.508333333333332</v>
      </c>
      <c r="F111" s="24">
        <v>-1.6357273787137891</v>
      </c>
      <c r="G111" s="24">
        <v>0.10647699211496284</v>
      </c>
      <c r="H111" s="24">
        <v>4.9229217541626218</v>
      </c>
      <c r="I111" s="24">
        <v>5.3437449125040422</v>
      </c>
      <c r="J111" s="24">
        <v>0.92824489688260015</v>
      </c>
      <c r="K111" s="24">
        <v>3.2990077130214637</v>
      </c>
      <c r="L111" s="24">
        <v>6.9676589536452003</v>
      </c>
    </row>
    <row r="112" spans="1:12">
      <c r="A112" s="9" t="s">
        <v>212</v>
      </c>
      <c r="B112" s="16">
        <v>1</v>
      </c>
      <c r="C112" s="24">
        <v>5</v>
      </c>
      <c r="D112" s="24">
        <v>5.133333333333332</v>
      </c>
      <c r="E112" s="24">
        <v>-0.13333333333333197</v>
      </c>
      <c r="F112" s="24">
        <v>-0.14459468541116235</v>
      </c>
      <c r="G112" s="24">
        <v>0.10647699211496284</v>
      </c>
      <c r="H112" s="24">
        <v>4.9229217541626218</v>
      </c>
      <c r="I112" s="24">
        <v>5.3437449125040422</v>
      </c>
      <c r="J112" s="24">
        <v>0.92824489688260015</v>
      </c>
      <c r="K112" s="24">
        <v>3.2990077130214637</v>
      </c>
      <c r="L112" s="24">
        <v>6.9676589536452003</v>
      </c>
    </row>
    <row r="113" spans="1:12">
      <c r="A113" s="9" t="s">
        <v>213</v>
      </c>
      <c r="B113" s="16">
        <v>1</v>
      </c>
      <c r="C113" s="24">
        <v>4.375</v>
      </c>
      <c r="D113" s="24">
        <v>5.133333333333332</v>
      </c>
      <c r="E113" s="24">
        <v>-0.75833333333333197</v>
      </c>
      <c r="F113" s="24">
        <v>-0.82238227327599278</v>
      </c>
      <c r="G113" s="24">
        <v>0.10647699211496284</v>
      </c>
      <c r="H113" s="24">
        <v>4.9229217541626218</v>
      </c>
      <c r="I113" s="24">
        <v>5.3437449125040422</v>
      </c>
      <c r="J113" s="24">
        <v>0.92824489688260015</v>
      </c>
      <c r="K113" s="24">
        <v>3.2990077130214637</v>
      </c>
      <c r="L113" s="24">
        <v>6.9676589536452003</v>
      </c>
    </row>
    <row r="114" spans="1:12">
      <c r="A114" s="9" t="s">
        <v>214</v>
      </c>
      <c r="B114" s="16">
        <v>1</v>
      </c>
      <c r="C114" s="24">
        <v>4.875</v>
      </c>
      <c r="D114" s="24">
        <v>5.133333333333332</v>
      </c>
      <c r="E114" s="24">
        <v>-0.25833333333333197</v>
      </c>
      <c r="F114" s="24">
        <v>-0.28015220298412841</v>
      </c>
      <c r="G114" s="24">
        <v>0.10647699211496284</v>
      </c>
      <c r="H114" s="24">
        <v>4.9229217541626218</v>
      </c>
      <c r="I114" s="24">
        <v>5.3437449125040422</v>
      </c>
      <c r="J114" s="24">
        <v>0.92824489688260015</v>
      </c>
      <c r="K114" s="24">
        <v>3.2990077130214637</v>
      </c>
      <c r="L114" s="24">
        <v>6.9676589536452003</v>
      </c>
    </row>
    <row r="115" spans="1:12">
      <c r="A115" s="9" t="s">
        <v>215</v>
      </c>
      <c r="B115" s="16">
        <v>1</v>
      </c>
      <c r="C115" s="24">
        <v>4.5</v>
      </c>
      <c r="D115" s="24">
        <v>5.133333333333332</v>
      </c>
      <c r="E115" s="24">
        <v>-0.63333333333333197</v>
      </c>
      <c r="F115" s="24">
        <v>-0.6868247557030267</v>
      </c>
      <c r="G115" s="24">
        <v>0.10647699211496284</v>
      </c>
      <c r="H115" s="24">
        <v>4.9229217541626218</v>
      </c>
      <c r="I115" s="24">
        <v>5.3437449125040422</v>
      </c>
      <c r="J115" s="24">
        <v>0.92824489688260015</v>
      </c>
      <c r="K115" s="24">
        <v>3.2990077130214637</v>
      </c>
      <c r="L115" s="24">
        <v>6.9676589536452003</v>
      </c>
    </row>
    <row r="116" spans="1:12">
      <c r="A116" s="9" t="s">
        <v>216</v>
      </c>
      <c r="B116" s="16">
        <v>1</v>
      </c>
      <c r="C116" s="24">
        <v>6.75</v>
      </c>
      <c r="D116" s="24">
        <v>5.133333333333332</v>
      </c>
      <c r="E116" s="24">
        <v>1.616666666666668</v>
      </c>
      <c r="F116" s="24">
        <v>1.7532105606103627</v>
      </c>
      <c r="G116" s="24">
        <v>0.10647699211496284</v>
      </c>
      <c r="H116" s="24">
        <v>4.9229217541626218</v>
      </c>
      <c r="I116" s="24">
        <v>5.3437449125040422</v>
      </c>
      <c r="J116" s="24">
        <v>0.92824489688260015</v>
      </c>
      <c r="K116" s="24">
        <v>3.2990077130214637</v>
      </c>
      <c r="L116" s="24">
        <v>6.9676589536452003</v>
      </c>
    </row>
    <row r="117" spans="1:12">
      <c r="A117" s="9" t="s">
        <v>217</v>
      </c>
      <c r="B117" s="16">
        <v>1</v>
      </c>
      <c r="C117" s="24">
        <v>5.75</v>
      </c>
      <c r="D117" s="24">
        <v>5.133333333333332</v>
      </c>
      <c r="E117" s="24">
        <v>0.61666666666666803</v>
      </c>
      <c r="F117" s="24">
        <v>0.6687504200266341</v>
      </c>
      <c r="G117" s="24">
        <v>0.10647699211496284</v>
      </c>
      <c r="H117" s="24">
        <v>4.9229217541626218</v>
      </c>
      <c r="I117" s="24">
        <v>5.3437449125040422</v>
      </c>
      <c r="J117" s="24">
        <v>0.92824489688260015</v>
      </c>
      <c r="K117" s="24">
        <v>3.2990077130214637</v>
      </c>
      <c r="L117" s="24">
        <v>6.9676589536452003</v>
      </c>
    </row>
    <row r="118" spans="1:12">
      <c r="A118" s="9" t="s">
        <v>218</v>
      </c>
      <c r="B118" s="16">
        <v>1</v>
      </c>
      <c r="C118" s="24">
        <v>5.25</v>
      </c>
      <c r="D118" s="24">
        <v>5.133333333333332</v>
      </c>
      <c r="E118" s="24">
        <v>0.11666666666666803</v>
      </c>
      <c r="F118" s="24">
        <v>0.12652034973476983</v>
      </c>
      <c r="G118" s="24">
        <v>0.10647699211496284</v>
      </c>
      <c r="H118" s="24">
        <v>4.9229217541626218</v>
      </c>
      <c r="I118" s="24">
        <v>5.3437449125040422</v>
      </c>
      <c r="J118" s="24">
        <v>0.92824489688260015</v>
      </c>
      <c r="K118" s="24">
        <v>3.2990077130214637</v>
      </c>
      <c r="L118" s="24">
        <v>6.9676589536452003</v>
      </c>
    </row>
    <row r="119" spans="1:12">
      <c r="A119" s="9" t="s">
        <v>219</v>
      </c>
      <c r="B119" s="16">
        <v>1</v>
      </c>
      <c r="C119" s="24">
        <v>4.75</v>
      </c>
      <c r="D119" s="24">
        <v>5.133333333333332</v>
      </c>
      <c r="E119" s="24">
        <v>-0.38333333333333197</v>
      </c>
      <c r="F119" s="24">
        <v>-0.41570972055709449</v>
      </c>
      <c r="G119" s="24">
        <v>0.10647699211496284</v>
      </c>
      <c r="H119" s="24">
        <v>4.9229217541626218</v>
      </c>
      <c r="I119" s="24">
        <v>5.3437449125040422</v>
      </c>
      <c r="J119" s="24">
        <v>0.92824489688260015</v>
      </c>
      <c r="K119" s="24">
        <v>3.2990077130214637</v>
      </c>
      <c r="L119" s="24">
        <v>6.9676589536452003</v>
      </c>
    </row>
    <row r="120" spans="1:12">
      <c r="A120" s="9" t="s">
        <v>220</v>
      </c>
      <c r="B120" s="16">
        <v>1</v>
      </c>
      <c r="C120" s="24">
        <v>4.875</v>
      </c>
      <c r="D120" s="24">
        <v>5.133333333333332</v>
      </c>
      <c r="E120" s="24">
        <v>-0.25833333333333197</v>
      </c>
      <c r="F120" s="24">
        <v>-0.28015220298412841</v>
      </c>
      <c r="G120" s="24">
        <v>0.10647699211496284</v>
      </c>
      <c r="H120" s="24">
        <v>4.9229217541626218</v>
      </c>
      <c r="I120" s="24">
        <v>5.3437449125040422</v>
      </c>
      <c r="J120" s="24">
        <v>0.92824489688260015</v>
      </c>
      <c r="K120" s="24">
        <v>3.2990077130214637</v>
      </c>
      <c r="L120" s="24">
        <v>6.9676589536452003</v>
      </c>
    </row>
    <row r="121" spans="1:12">
      <c r="A121" s="9" t="s">
        <v>221</v>
      </c>
      <c r="B121" s="16">
        <v>1</v>
      </c>
      <c r="C121" s="24">
        <v>4.125</v>
      </c>
      <c r="D121" s="24">
        <v>5.133333333333332</v>
      </c>
      <c r="E121" s="24">
        <v>-1.008333333333332</v>
      </c>
      <c r="F121" s="24">
        <v>-1.0934973084219248</v>
      </c>
      <c r="G121" s="24">
        <v>0.10647699211496284</v>
      </c>
      <c r="H121" s="24">
        <v>4.9229217541626218</v>
      </c>
      <c r="I121" s="24">
        <v>5.3437449125040422</v>
      </c>
      <c r="J121" s="24">
        <v>0.92824489688260015</v>
      </c>
      <c r="K121" s="24">
        <v>3.2990077130214637</v>
      </c>
      <c r="L121" s="24">
        <v>6.9676589536452003</v>
      </c>
    </row>
    <row r="122" spans="1:12">
      <c r="A122" s="9" t="s">
        <v>222</v>
      </c>
      <c r="B122" s="16">
        <v>1</v>
      </c>
      <c r="C122" s="24">
        <v>5.5</v>
      </c>
      <c r="D122" s="24">
        <v>5.133333333333332</v>
      </c>
      <c r="E122" s="24">
        <v>0.36666666666666803</v>
      </c>
      <c r="F122" s="24">
        <v>0.39763538488070199</v>
      </c>
      <c r="G122" s="24">
        <v>0.10647699211496284</v>
      </c>
      <c r="H122" s="24">
        <v>4.9229217541626218</v>
      </c>
      <c r="I122" s="24">
        <v>5.3437449125040422</v>
      </c>
      <c r="J122" s="24">
        <v>0.92824489688260015</v>
      </c>
      <c r="K122" s="24">
        <v>3.2990077130214637</v>
      </c>
      <c r="L122" s="24">
        <v>6.9676589536452003</v>
      </c>
    </row>
    <row r="123" spans="1:12">
      <c r="A123" s="9" t="s">
        <v>223</v>
      </c>
      <c r="B123" s="16">
        <v>1</v>
      </c>
      <c r="C123" s="24">
        <v>5.625</v>
      </c>
      <c r="D123" s="24">
        <v>5.133333333333332</v>
      </c>
      <c r="E123" s="24">
        <v>0.49166666666666803</v>
      </c>
      <c r="F123" s="24">
        <v>0.53319290245366802</v>
      </c>
      <c r="G123" s="24">
        <v>0.10647699211496284</v>
      </c>
      <c r="H123" s="24">
        <v>4.9229217541626218</v>
      </c>
      <c r="I123" s="24">
        <v>5.3437449125040422</v>
      </c>
      <c r="J123" s="24">
        <v>0.92824489688260015</v>
      </c>
      <c r="K123" s="24">
        <v>3.2990077130214637</v>
      </c>
      <c r="L123" s="24">
        <v>6.9676589536452003</v>
      </c>
    </row>
    <row r="124" spans="1:12">
      <c r="A124" s="9" t="s">
        <v>224</v>
      </c>
      <c r="B124" s="16">
        <v>1</v>
      </c>
      <c r="C124" s="24">
        <v>5.25</v>
      </c>
      <c r="D124" s="24">
        <v>5.133333333333332</v>
      </c>
      <c r="E124" s="24">
        <v>0.11666666666666803</v>
      </c>
      <c r="F124" s="24">
        <v>0.12652034973476983</v>
      </c>
      <c r="G124" s="24">
        <v>0.10647699211496284</v>
      </c>
      <c r="H124" s="24">
        <v>4.9229217541626218</v>
      </c>
      <c r="I124" s="24">
        <v>5.3437449125040422</v>
      </c>
      <c r="J124" s="24">
        <v>0.92824489688260015</v>
      </c>
      <c r="K124" s="24">
        <v>3.2990077130214637</v>
      </c>
      <c r="L124" s="24">
        <v>6.9676589536452003</v>
      </c>
    </row>
    <row r="125" spans="1:12">
      <c r="A125" s="9" t="s">
        <v>225</v>
      </c>
      <c r="B125" s="16">
        <v>1</v>
      </c>
      <c r="C125" s="24">
        <v>3.875</v>
      </c>
      <c r="D125" s="24">
        <v>5.133333333333332</v>
      </c>
      <c r="E125" s="24">
        <v>-1.258333333333332</v>
      </c>
      <c r="F125" s="24">
        <v>-1.364612343567857</v>
      </c>
      <c r="G125" s="24">
        <v>0.10647699211496284</v>
      </c>
      <c r="H125" s="24">
        <v>4.9229217541626218</v>
      </c>
      <c r="I125" s="24">
        <v>5.3437449125040422</v>
      </c>
      <c r="J125" s="24">
        <v>0.92824489688260015</v>
      </c>
      <c r="K125" s="24">
        <v>3.2990077130214637</v>
      </c>
      <c r="L125" s="24">
        <v>6.9676589536452003</v>
      </c>
    </row>
    <row r="126" spans="1:12">
      <c r="A126" s="9" t="s">
        <v>226</v>
      </c>
      <c r="B126" s="16">
        <v>1</v>
      </c>
      <c r="C126" s="24">
        <v>5.75</v>
      </c>
      <c r="D126" s="24">
        <v>5.133333333333332</v>
      </c>
      <c r="E126" s="24">
        <v>0.61666666666666803</v>
      </c>
      <c r="F126" s="24">
        <v>0.6687504200266341</v>
      </c>
      <c r="G126" s="24">
        <v>0.10647699211496284</v>
      </c>
      <c r="H126" s="24">
        <v>4.9229217541626218</v>
      </c>
      <c r="I126" s="24">
        <v>5.3437449125040422</v>
      </c>
      <c r="J126" s="24">
        <v>0.92824489688260015</v>
      </c>
      <c r="K126" s="24">
        <v>3.2990077130214637</v>
      </c>
      <c r="L126" s="24">
        <v>6.9676589536452003</v>
      </c>
    </row>
    <row r="127" spans="1:12">
      <c r="A127" s="9" t="s">
        <v>227</v>
      </c>
      <c r="B127" s="16">
        <v>1</v>
      </c>
      <c r="C127" s="24">
        <v>5.375</v>
      </c>
      <c r="D127" s="24">
        <v>5.133333333333332</v>
      </c>
      <c r="E127" s="24">
        <v>0.24166666666666803</v>
      </c>
      <c r="F127" s="24">
        <v>0.26207786730773591</v>
      </c>
      <c r="G127" s="24">
        <v>0.10647699211496284</v>
      </c>
      <c r="H127" s="24">
        <v>4.9229217541626218</v>
      </c>
      <c r="I127" s="24">
        <v>5.3437449125040422</v>
      </c>
      <c r="J127" s="24">
        <v>0.92824489688260015</v>
      </c>
      <c r="K127" s="24">
        <v>3.2990077130214637</v>
      </c>
      <c r="L127" s="24">
        <v>6.9676589536452003</v>
      </c>
    </row>
    <row r="128" spans="1:12">
      <c r="A128" s="9" t="s">
        <v>228</v>
      </c>
      <c r="B128" s="16">
        <v>1</v>
      </c>
      <c r="C128" s="24">
        <v>4.5</v>
      </c>
      <c r="D128" s="24">
        <v>5.133333333333332</v>
      </c>
      <c r="E128" s="24">
        <v>-0.63333333333333197</v>
      </c>
      <c r="F128" s="24">
        <v>-0.6868247557030267</v>
      </c>
      <c r="G128" s="24">
        <v>0.10647699211496284</v>
      </c>
      <c r="H128" s="24">
        <v>4.9229217541626218</v>
      </c>
      <c r="I128" s="24">
        <v>5.3437449125040422</v>
      </c>
      <c r="J128" s="24">
        <v>0.92824489688260015</v>
      </c>
      <c r="K128" s="24">
        <v>3.2990077130214637</v>
      </c>
      <c r="L128" s="24">
        <v>6.9676589536452003</v>
      </c>
    </row>
    <row r="129" spans="1:12">
      <c r="A129" s="9" t="s">
        <v>229</v>
      </c>
      <c r="B129" s="16">
        <v>1</v>
      </c>
      <c r="C129" s="24">
        <v>4.75</v>
      </c>
      <c r="D129" s="24">
        <v>5.133333333333332</v>
      </c>
      <c r="E129" s="24">
        <v>-0.38333333333333197</v>
      </c>
      <c r="F129" s="24">
        <v>-0.41570972055709449</v>
      </c>
      <c r="G129" s="24">
        <v>0.10647699211496284</v>
      </c>
      <c r="H129" s="24">
        <v>4.9229217541626218</v>
      </c>
      <c r="I129" s="24">
        <v>5.3437449125040422</v>
      </c>
      <c r="J129" s="24">
        <v>0.92824489688260015</v>
      </c>
      <c r="K129" s="24">
        <v>3.2990077130214637</v>
      </c>
      <c r="L129" s="24">
        <v>6.9676589536452003</v>
      </c>
    </row>
    <row r="130" spans="1:12">
      <c r="A130" s="9" t="s">
        <v>230</v>
      </c>
      <c r="B130" s="16">
        <v>1</v>
      </c>
      <c r="C130" s="24">
        <v>4.875</v>
      </c>
      <c r="D130" s="24">
        <v>5.133333333333332</v>
      </c>
      <c r="E130" s="24">
        <v>-0.25833333333333197</v>
      </c>
      <c r="F130" s="24">
        <v>-0.28015220298412841</v>
      </c>
      <c r="G130" s="24">
        <v>0.10647699211496284</v>
      </c>
      <c r="H130" s="24">
        <v>4.9229217541626218</v>
      </c>
      <c r="I130" s="24">
        <v>5.3437449125040422</v>
      </c>
      <c r="J130" s="24">
        <v>0.92824489688260015</v>
      </c>
      <c r="K130" s="24">
        <v>3.2990077130214637</v>
      </c>
      <c r="L130" s="24">
        <v>6.9676589536452003</v>
      </c>
    </row>
    <row r="131" spans="1:12">
      <c r="A131" s="9" t="s">
        <v>231</v>
      </c>
      <c r="B131" s="16">
        <v>1</v>
      </c>
      <c r="C131" s="24">
        <v>3.875</v>
      </c>
      <c r="D131" s="24">
        <v>5.133333333333332</v>
      </c>
      <c r="E131" s="24">
        <v>-1.258333333333332</v>
      </c>
      <c r="F131" s="24">
        <v>-1.364612343567857</v>
      </c>
      <c r="G131" s="24">
        <v>0.10647699211496284</v>
      </c>
      <c r="H131" s="24">
        <v>4.9229217541626218</v>
      </c>
      <c r="I131" s="24">
        <v>5.3437449125040422</v>
      </c>
      <c r="J131" s="24">
        <v>0.92824489688260015</v>
      </c>
      <c r="K131" s="24">
        <v>3.2990077130214637</v>
      </c>
      <c r="L131" s="24">
        <v>6.9676589536452003</v>
      </c>
    </row>
    <row r="132" spans="1:12">
      <c r="A132" s="9" t="s">
        <v>232</v>
      </c>
      <c r="B132" s="16">
        <v>1</v>
      </c>
      <c r="C132" s="24">
        <v>6.25</v>
      </c>
      <c r="D132" s="24">
        <v>5.133333333333332</v>
      </c>
      <c r="E132" s="24">
        <v>1.116666666666668</v>
      </c>
      <c r="F132" s="24">
        <v>1.2109804903184984</v>
      </c>
      <c r="G132" s="24">
        <v>0.10647699211496284</v>
      </c>
      <c r="H132" s="24">
        <v>4.9229217541626218</v>
      </c>
      <c r="I132" s="24">
        <v>5.3437449125040422</v>
      </c>
      <c r="J132" s="24">
        <v>0.92824489688260015</v>
      </c>
      <c r="K132" s="24">
        <v>3.2990077130214637</v>
      </c>
      <c r="L132" s="24">
        <v>6.9676589536452003</v>
      </c>
    </row>
    <row r="133" spans="1:12">
      <c r="A133" s="9" t="s">
        <v>233</v>
      </c>
      <c r="B133" s="16">
        <v>1</v>
      </c>
      <c r="C133" s="24">
        <v>5.875</v>
      </c>
      <c r="D133" s="24">
        <v>5.133333333333332</v>
      </c>
      <c r="E133" s="24">
        <v>0.74166666666666803</v>
      </c>
      <c r="F133" s="24">
        <v>0.80430793759960018</v>
      </c>
      <c r="G133" s="24">
        <v>0.10647699211496284</v>
      </c>
      <c r="H133" s="24">
        <v>4.9229217541626218</v>
      </c>
      <c r="I133" s="24">
        <v>5.3437449125040422</v>
      </c>
      <c r="J133" s="24">
        <v>0.92824489688260015</v>
      </c>
      <c r="K133" s="24">
        <v>3.2990077130214637</v>
      </c>
      <c r="L133" s="24">
        <v>6.9676589536452003</v>
      </c>
    </row>
    <row r="134" spans="1:12">
      <c r="A134" s="9" t="s">
        <v>234</v>
      </c>
      <c r="B134" s="16">
        <v>1</v>
      </c>
      <c r="C134" s="24">
        <v>6.5</v>
      </c>
      <c r="D134" s="24">
        <v>5.133333333333332</v>
      </c>
      <c r="E134" s="24">
        <v>1.366666666666668</v>
      </c>
      <c r="F134" s="24">
        <v>1.4820955254644306</v>
      </c>
      <c r="G134" s="24">
        <v>0.10647699211496284</v>
      </c>
      <c r="H134" s="24">
        <v>4.9229217541626218</v>
      </c>
      <c r="I134" s="24">
        <v>5.3437449125040422</v>
      </c>
      <c r="J134" s="24">
        <v>0.92824489688260015</v>
      </c>
      <c r="K134" s="24">
        <v>3.2990077130214637</v>
      </c>
      <c r="L134" s="24">
        <v>6.9676589536452003</v>
      </c>
    </row>
    <row r="135" spans="1:12">
      <c r="A135" s="9" t="s">
        <v>235</v>
      </c>
      <c r="B135" s="16">
        <v>1</v>
      </c>
      <c r="C135" s="24">
        <v>4.5</v>
      </c>
      <c r="D135" s="24">
        <v>5.133333333333332</v>
      </c>
      <c r="E135" s="24">
        <v>-0.63333333333333197</v>
      </c>
      <c r="F135" s="24">
        <v>-0.6868247557030267</v>
      </c>
      <c r="G135" s="24">
        <v>0.10647699211496284</v>
      </c>
      <c r="H135" s="24">
        <v>4.9229217541626218</v>
      </c>
      <c r="I135" s="24">
        <v>5.3437449125040422</v>
      </c>
      <c r="J135" s="24">
        <v>0.92824489688260015</v>
      </c>
      <c r="K135" s="24">
        <v>3.2990077130214637</v>
      </c>
      <c r="L135" s="24">
        <v>6.9676589536452003</v>
      </c>
    </row>
    <row r="136" spans="1:12">
      <c r="A136" s="9" t="s">
        <v>236</v>
      </c>
      <c r="B136" s="16">
        <v>1</v>
      </c>
      <c r="C136" s="24">
        <v>5.75</v>
      </c>
      <c r="D136" s="24">
        <v>5.133333333333332</v>
      </c>
      <c r="E136" s="24">
        <v>0.61666666666666803</v>
      </c>
      <c r="F136" s="24">
        <v>0.6687504200266341</v>
      </c>
      <c r="G136" s="24">
        <v>0.10647699211496284</v>
      </c>
      <c r="H136" s="24">
        <v>4.9229217541626218</v>
      </c>
      <c r="I136" s="24">
        <v>5.3437449125040422</v>
      </c>
      <c r="J136" s="24">
        <v>0.92824489688260015</v>
      </c>
      <c r="K136" s="24">
        <v>3.2990077130214637</v>
      </c>
      <c r="L136" s="24">
        <v>6.9676589536452003</v>
      </c>
    </row>
    <row r="137" spans="1:12">
      <c r="A137" s="9" t="s">
        <v>237</v>
      </c>
      <c r="B137" s="16">
        <v>1</v>
      </c>
      <c r="C137" s="24">
        <v>5</v>
      </c>
      <c r="D137" s="24">
        <v>5.133333333333332</v>
      </c>
      <c r="E137" s="24">
        <v>-0.13333333333333197</v>
      </c>
      <c r="F137" s="24">
        <v>-0.14459468541116235</v>
      </c>
      <c r="G137" s="24">
        <v>0.10647699211496284</v>
      </c>
      <c r="H137" s="24">
        <v>4.9229217541626218</v>
      </c>
      <c r="I137" s="24">
        <v>5.3437449125040422</v>
      </c>
      <c r="J137" s="24">
        <v>0.92824489688260015</v>
      </c>
      <c r="K137" s="24">
        <v>3.2990077130214637</v>
      </c>
      <c r="L137" s="24">
        <v>6.9676589536452003</v>
      </c>
    </row>
    <row r="138" spans="1:12">
      <c r="A138" s="9" t="s">
        <v>238</v>
      </c>
      <c r="B138" s="16">
        <v>1</v>
      </c>
      <c r="C138" s="24">
        <v>5.75</v>
      </c>
      <c r="D138" s="24">
        <v>5.133333333333332</v>
      </c>
      <c r="E138" s="24">
        <v>0.61666666666666803</v>
      </c>
      <c r="F138" s="24">
        <v>0.6687504200266341</v>
      </c>
      <c r="G138" s="24">
        <v>0.10647699211496284</v>
      </c>
      <c r="H138" s="24">
        <v>4.9229217541626218</v>
      </c>
      <c r="I138" s="24">
        <v>5.3437449125040422</v>
      </c>
      <c r="J138" s="24">
        <v>0.92824489688260015</v>
      </c>
      <c r="K138" s="24">
        <v>3.2990077130214637</v>
      </c>
      <c r="L138" s="24">
        <v>6.9676589536452003</v>
      </c>
    </row>
    <row r="139" spans="1:12">
      <c r="A139" s="9" t="s">
        <v>239</v>
      </c>
      <c r="B139" s="16">
        <v>1</v>
      </c>
      <c r="C139" s="24">
        <v>5</v>
      </c>
      <c r="D139" s="24">
        <v>5.133333333333332</v>
      </c>
      <c r="E139" s="24">
        <v>-0.13333333333333197</v>
      </c>
      <c r="F139" s="24">
        <v>-0.14459468541116235</v>
      </c>
      <c r="G139" s="24">
        <v>0.10647699211496284</v>
      </c>
      <c r="H139" s="24">
        <v>4.9229217541626218</v>
      </c>
      <c r="I139" s="24">
        <v>5.3437449125040422</v>
      </c>
      <c r="J139" s="24">
        <v>0.92824489688260015</v>
      </c>
      <c r="K139" s="24">
        <v>3.2990077130214637</v>
      </c>
      <c r="L139" s="24">
        <v>6.9676589536452003</v>
      </c>
    </row>
    <row r="140" spans="1:12">
      <c r="A140" s="9" t="s">
        <v>240</v>
      </c>
      <c r="B140" s="16">
        <v>1</v>
      </c>
      <c r="C140" s="24">
        <v>4.25</v>
      </c>
      <c r="D140" s="24">
        <v>5.133333333333332</v>
      </c>
      <c r="E140" s="24">
        <v>-0.88333333333333197</v>
      </c>
      <c r="F140" s="24">
        <v>-0.95793979084895886</v>
      </c>
      <c r="G140" s="24">
        <v>0.10647699211496284</v>
      </c>
      <c r="H140" s="24">
        <v>4.9229217541626218</v>
      </c>
      <c r="I140" s="24">
        <v>5.3437449125040422</v>
      </c>
      <c r="J140" s="24">
        <v>0.92824489688260015</v>
      </c>
      <c r="K140" s="24">
        <v>3.2990077130214637</v>
      </c>
      <c r="L140" s="24">
        <v>6.9676589536452003</v>
      </c>
    </row>
    <row r="141" spans="1:12">
      <c r="A141" s="9" t="s">
        <v>241</v>
      </c>
      <c r="B141" s="16">
        <v>1</v>
      </c>
      <c r="C141" s="24">
        <v>5.125</v>
      </c>
      <c r="D141" s="24">
        <v>5.133333333333332</v>
      </c>
      <c r="E141" s="24">
        <v>-8.3333333333319715E-3</v>
      </c>
      <c r="F141" s="24">
        <v>-9.0371678381962611E-3</v>
      </c>
      <c r="G141" s="24">
        <v>0.10647699211496284</v>
      </c>
      <c r="H141" s="24">
        <v>4.9229217541626218</v>
      </c>
      <c r="I141" s="24">
        <v>5.3437449125040422</v>
      </c>
      <c r="J141" s="24">
        <v>0.92824489688260015</v>
      </c>
      <c r="K141" s="24">
        <v>3.2990077130214637</v>
      </c>
      <c r="L141" s="24">
        <v>6.9676589536452003</v>
      </c>
    </row>
    <row r="142" spans="1:12">
      <c r="A142" s="9" t="s">
        <v>242</v>
      </c>
      <c r="B142" s="16">
        <v>1</v>
      </c>
      <c r="C142" s="24">
        <v>4.375</v>
      </c>
      <c r="D142" s="24">
        <v>5.133333333333332</v>
      </c>
      <c r="E142" s="24">
        <v>-0.75833333333333197</v>
      </c>
      <c r="F142" s="24">
        <v>-0.82238227327599278</v>
      </c>
      <c r="G142" s="24">
        <v>0.10647699211496284</v>
      </c>
      <c r="H142" s="24">
        <v>4.9229217541626218</v>
      </c>
      <c r="I142" s="24">
        <v>5.3437449125040422</v>
      </c>
      <c r="J142" s="24">
        <v>0.92824489688260015</v>
      </c>
      <c r="K142" s="24">
        <v>3.2990077130214637</v>
      </c>
      <c r="L142" s="24">
        <v>6.9676589536452003</v>
      </c>
    </row>
    <row r="143" spans="1:12">
      <c r="A143" s="9" t="s">
        <v>243</v>
      </c>
      <c r="B143" s="16">
        <v>1</v>
      </c>
      <c r="C143" s="24">
        <v>5.625</v>
      </c>
      <c r="D143" s="24">
        <v>5.133333333333332</v>
      </c>
      <c r="E143" s="24">
        <v>0.49166666666666803</v>
      </c>
      <c r="F143" s="24">
        <v>0.53319290245366802</v>
      </c>
      <c r="G143" s="24">
        <v>0.10647699211496284</v>
      </c>
      <c r="H143" s="24">
        <v>4.9229217541626218</v>
      </c>
      <c r="I143" s="24">
        <v>5.3437449125040422</v>
      </c>
      <c r="J143" s="24">
        <v>0.92824489688260015</v>
      </c>
      <c r="K143" s="24">
        <v>3.2990077130214637</v>
      </c>
      <c r="L143" s="24">
        <v>6.9676589536452003</v>
      </c>
    </row>
    <row r="144" spans="1:12">
      <c r="A144" s="9" t="s">
        <v>244</v>
      </c>
      <c r="B144" s="16">
        <v>1</v>
      </c>
      <c r="C144" s="24">
        <v>4.625</v>
      </c>
      <c r="D144" s="24">
        <v>5.133333333333332</v>
      </c>
      <c r="E144" s="24">
        <v>-0.50833333333333197</v>
      </c>
      <c r="F144" s="24">
        <v>-0.55126723813006062</v>
      </c>
      <c r="G144" s="24">
        <v>0.10647699211496284</v>
      </c>
      <c r="H144" s="24">
        <v>4.9229217541626218</v>
      </c>
      <c r="I144" s="24">
        <v>5.3437449125040422</v>
      </c>
      <c r="J144" s="24">
        <v>0.92824489688260015</v>
      </c>
      <c r="K144" s="24">
        <v>3.2990077130214637</v>
      </c>
      <c r="L144" s="24">
        <v>6.9676589536452003</v>
      </c>
    </row>
    <row r="145" spans="1:12">
      <c r="A145" s="9" t="s">
        <v>245</v>
      </c>
      <c r="B145" s="16">
        <v>1</v>
      </c>
      <c r="C145" s="24">
        <v>5</v>
      </c>
      <c r="D145" s="24">
        <v>5.133333333333332</v>
      </c>
      <c r="E145" s="24">
        <v>-0.13333333333333197</v>
      </c>
      <c r="F145" s="24">
        <v>-0.14459468541116235</v>
      </c>
      <c r="G145" s="24">
        <v>0.10647699211496284</v>
      </c>
      <c r="H145" s="24">
        <v>4.9229217541626218</v>
      </c>
      <c r="I145" s="24">
        <v>5.3437449125040422</v>
      </c>
      <c r="J145" s="24">
        <v>0.92824489688260015</v>
      </c>
      <c r="K145" s="24">
        <v>3.2990077130214637</v>
      </c>
      <c r="L145" s="24">
        <v>6.9676589536452003</v>
      </c>
    </row>
    <row r="146" spans="1:12">
      <c r="A146" s="9" t="s">
        <v>246</v>
      </c>
      <c r="B146" s="16">
        <v>1</v>
      </c>
      <c r="C146" s="24">
        <v>6</v>
      </c>
      <c r="D146" s="24">
        <v>5.133333333333332</v>
      </c>
      <c r="E146" s="24">
        <v>0.86666666666666803</v>
      </c>
      <c r="F146" s="24">
        <v>0.93986545517256626</v>
      </c>
      <c r="G146" s="24">
        <v>0.10647699211496284</v>
      </c>
      <c r="H146" s="24">
        <v>4.9229217541626218</v>
      </c>
      <c r="I146" s="24">
        <v>5.3437449125040422</v>
      </c>
      <c r="J146" s="24">
        <v>0.92824489688260015</v>
      </c>
      <c r="K146" s="24">
        <v>3.2990077130214637</v>
      </c>
      <c r="L146" s="24">
        <v>6.9676589536452003</v>
      </c>
    </row>
    <row r="147" spans="1:12">
      <c r="A147" s="9" t="s">
        <v>247</v>
      </c>
      <c r="B147" s="16">
        <v>1</v>
      </c>
      <c r="C147" s="24">
        <v>4</v>
      </c>
      <c r="D147" s="24">
        <v>5.133333333333332</v>
      </c>
      <c r="E147" s="24">
        <v>-1.133333333333332</v>
      </c>
      <c r="F147" s="24">
        <v>-1.229054825994891</v>
      </c>
      <c r="G147" s="24">
        <v>0.10647699211496284</v>
      </c>
      <c r="H147" s="24">
        <v>4.9229217541626218</v>
      </c>
      <c r="I147" s="24">
        <v>5.3437449125040422</v>
      </c>
      <c r="J147" s="24">
        <v>0.92824489688260015</v>
      </c>
      <c r="K147" s="24">
        <v>3.2990077130214637</v>
      </c>
      <c r="L147" s="24">
        <v>6.9676589536452003</v>
      </c>
    </row>
    <row r="148" spans="1:12">
      <c r="A148" s="9" t="s">
        <v>248</v>
      </c>
      <c r="B148" s="16">
        <v>1</v>
      </c>
      <c r="C148" s="24">
        <v>3.25</v>
      </c>
      <c r="D148" s="24">
        <v>5.133333333333332</v>
      </c>
      <c r="E148" s="24">
        <v>-1.883333333333332</v>
      </c>
      <c r="F148" s="24">
        <v>-2.0423999314326875</v>
      </c>
      <c r="G148" s="24">
        <v>0.10647699211496284</v>
      </c>
      <c r="H148" s="24">
        <v>4.9229217541626218</v>
      </c>
      <c r="I148" s="24">
        <v>5.3437449125040422</v>
      </c>
      <c r="J148" s="24">
        <v>0.92824489688260015</v>
      </c>
      <c r="K148" s="24">
        <v>3.2990077130214637</v>
      </c>
      <c r="L148" s="24">
        <v>6.9676589536452003</v>
      </c>
    </row>
    <row r="149" spans="1:12">
      <c r="A149" s="9" t="s">
        <v>249</v>
      </c>
      <c r="B149" s="16">
        <v>1</v>
      </c>
      <c r="C149" s="24">
        <v>5.5</v>
      </c>
      <c r="D149" s="24">
        <v>5.133333333333332</v>
      </c>
      <c r="E149" s="24">
        <v>0.36666666666666803</v>
      </c>
      <c r="F149" s="24">
        <v>0.39763538488070199</v>
      </c>
      <c r="G149" s="24">
        <v>0.10647699211496284</v>
      </c>
      <c r="H149" s="24">
        <v>4.9229217541626218</v>
      </c>
      <c r="I149" s="24">
        <v>5.3437449125040422</v>
      </c>
      <c r="J149" s="24">
        <v>0.92824489688260015</v>
      </c>
      <c r="K149" s="24">
        <v>3.2990077130214637</v>
      </c>
      <c r="L149" s="24">
        <v>6.9676589536452003</v>
      </c>
    </row>
    <row r="150" spans="1:12">
      <c r="A150" s="9" t="s">
        <v>250</v>
      </c>
      <c r="B150" s="16">
        <v>1</v>
      </c>
      <c r="C150" s="24">
        <v>4.375</v>
      </c>
      <c r="D150" s="24">
        <v>5.133333333333332</v>
      </c>
      <c r="E150" s="24">
        <v>-0.75833333333333197</v>
      </c>
      <c r="F150" s="24">
        <v>-0.82238227327599278</v>
      </c>
      <c r="G150" s="24">
        <v>0.10647699211496284</v>
      </c>
      <c r="H150" s="24">
        <v>4.9229217541626218</v>
      </c>
      <c r="I150" s="24">
        <v>5.3437449125040422</v>
      </c>
      <c r="J150" s="24">
        <v>0.92824489688260015</v>
      </c>
      <c r="K150" s="24">
        <v>3.2990077130214637</v>
      </c>
      <c r="L150" s="24">
        <v>6.9676589536452003</v>
      </c>
    </row>
    <row r="151" spans="1:12">
      <c r="A151" s="9" t="s">
        <v>251</v>
      </c>
      <c r="B151" s="16">
        <v>1</v>
      </c>
      <c r="C151" s="24">
        <v>6</v>
      </c>
      <c r="D151" s="24">
        <v>5.133333333333332</v>
      </c>
      <c r="E151" s="24">
        <v>0.86666666666666803</v>
      </c>
      <c r="F151" s="24">
        <v>0.93986545517256626</v>
      </c>
      <c r="G151" s="24">
        <v>0.10647699211496284</v>
      </c>
      <c r="H151" s="24">
        <v>4.9229217541626218</v>
      </c>
      <c r="I151" s="24">
        <v>5.3437449125040422</v>
      </c>
      <c r="J151" s="24">
        <v>0.92824489688260015</v>
      </c>
      <c r="K151" s="24">
        <v>3.2990077130214637</v>
      </c>
      <c r="L151" s="24">
        <v>6.9676589536452003</v>
      </c>
    </row>
    <row r="152" spans="1:12">
      <c r="A152" s="9" t="s">
        <v>252</v>
      </c>
      <c r="B152" s="16">
        <v>1</v>
      </c>
      <c r="C152" s="24">
        <v>5.375</v>
      </c>
      <c r="D152" s="24">
        <v>5.133333333333332</v>
      </c>
      <c r="E152" s="24">
        <v>0.24166666666666803</v>
      </c>
      <c r="F152" s="24">
        <v>0.26207786730773591</v>
      </c>
      <c r="G152" s="24">
        <v>0.10647699211496284</v>
      </c>
      <c r="H152" s="24">
        <v>4.9229217541626218</v>
      </c>
      <c r="I152" s="24">
        <v>5.3437449125040422</v>
      </c>
      <c r="J152" s="24">
        <v>0.92824489688260015</v>
      </c>
      <c r="K152" s="24">
        <v>3.2990077130214637</v>
      </c>
      <c r="L152" s="24">
        <v>6.9676589536452003</v>
      </c>
    </row>
    <row r="153" spans="1:12" ht="16" thickBot="1">
      <c r="A153" s="22" t="s">
        <v>253</v>
      </c>
      <c r="B153" s="17">
        <v>1</v>
      </c>
      <c r="C153" s="25">
        <v>4.375</v>
      </c>
      <c r="D153" s="25">
        <v>5.133333333333332</v>
      </c>
      <c r="E153" s="25">
        <v>-0.75833333333333197</v>
      </c>
      <c r="F153" s="25">
        <v>-0.82238227327599278</v>
      </c>
      <c r="G153" s="25">
        <v>0.10647699211496284</v>
      </c>
      <c r="H153" s="25">
        <v>4.9229217541626218</v>
      </c>
      <c r="I153" s="25">
        <v>5.3437449125040422</v>
      </c>
      <c r="J153" s="25">
        <v>0.92824489688260015</v>
      </c>
      <c r="K153" s="25">
        <v>3.2990077130214637</v>
      </c>
      <c r="L153" s="25">
        <v>6.9676589536452003</v>
      </c>
    </row>
  </sheetData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 enableFormatConditionsCalculation="0"/>
  <dimension ref="A1:L228"/>
  <sheetViews>
    <sheetView workbookViewId="0"/>
  </sheetViews>
  <sheetFormatPr baseColWidth="10" defaultRowHeight="15" x14ac:dyDescent="0"/>
  <sheetData>
    <row r="1" spans="1:12">
      <c r="A1" s="7" t="s">
        <v>101</v>
      </c>
    </row>
    <row r="2" spans="1:12" ht="16" thickBot="1"/>
    <row r="3" spans="1:12">
      <c r="A3" s="10" t="s">
        <v>102</v>
      </c>
      <c r="B3" s="11" t="s">
        <v>103</v>
      </c>
      <c r="C3" s="11" t="s">
        <v>35</v>
      </c>
      <c r="D3" s="11" t="s">
        <v>329</v>
      </c>
      <c r="E3" s="11" t="s">
        <v>330</v>
      </c>
      <c r="F3" s="11" t="s">
        <v>331</v>
      </c>
      <c r="G3" s="11" t="s">
        <v>332</v>
      </c>
      <c r="H3" s="11" t="s">
        <v>333</v>
      </c>
      <c r="I3" s="11" t="s">
        <v>334</v>
      </c>
      <c r="J3" s="11" t="s">
        <v>335</v>
      </c>
      <c r="K3" s="11" t="s">
        <v>336</v>
      </c>
      <c r="L3" s="11" t="s">
        <v>337</v>
      </c>
    </row>
    <row r="4" spans="1:12">
      <c r="A4" s="21" t="s">
        <v>104</v>
      </c>
      <c r="B4" s="15">
        <v>1</v>
      </c>
      <c r="C4" s="23">
        <v>0.625</v>
      </c>
      <c r="D4" s="23">
        <v>0.92666666666666631</v>
      </c>
      <c r="E4" s="23">
        <v>-0.30166666666666631</v>
      </c>
      <c r="F4" s="23">
        <v>-1.8536619557412688</v>
      </c>
      <c r="G4" s="23">
        <v>1.8791703704776994E-2</v>
      </c>
      <c r="H4" s="23">
        <v>0.88963371720499274</v>
      </c>
      <c r="I4" s="23">
        <v>0.96369961612833988</v>
      </c>
      <c r="J4" s="23">
        <v>0.16382227485216364</v>
      </c>
      <c r="K4" s="23">
        <v>0.60382089809729833</v>
      </c>
      <c r="L4" s="23">
        <v>1.2495124352360343</v>
      </c>
    </row>
    <row r="5" spans="1:12">
      <c r="A5" s="9" t="s">
        <v>105</v>
      </c>
      <c r="B5" s="16">
        <v>1</v>
      </c>
      <c r="C5" s="24">
        <v>0.75</v>
      </c>
      <c r="D5" s="24">
        <v>0.92666666666666631</v>
      </c>
      <c r="E5" s="24">
        <v>-0.17666666666666631</v>
      </c>
      <c r="F5" s="24">
        <v>-1.0855699851302449</v>
      </c>
      <c r="G5" s="24">
        <v>1.8791703704776994E-2</v>
      </c>
      <c r="H5" s="24">
        <v>0.88963371720499274</v>
      </c>
      <c r="I5" s="24">
        <v>0.96369961612833988</v>
      </c>
      <c r="J5" s="24">
        <v>0.16382227485216364</v>
      </c>
      <c r="K5" s="24">
        <v>0.60382089809729833</v>
      </c>
      <c r="L5" s="24">
        <v>1.2495124352360343</v>
      </c>
    </row>
    <row r="6" spans="1:12">
      <c r="A6" s="9" t="s">
        <v>106</v>
      </c>
      <c r="B6" s="16">
        <v>1</v>
      </c>
      <c r="C6" s="24">
        <v>1</v>
      </c>
      <c r="D6" s="24">
        <v>0.92666666666666631</v>
      </c>
      <c r="E6" s="24">
        <v>7.3333333333333695E-2</v>
      </c>
      <c r="F6" s="24">
        <v>0.45061395609180294</v>
      </c>
      <c r="G6" s="24">
        <v>1.8791703704776994E-2</v>
      </c>
      <c r="H6" s="24">
        <v>0.88963371720499274</v>
      </c>
      <c r="I6" s="24">
        <v>0.96369961612833988</v>
      </c>
      <c r="J6" s="24">
        <v>0.16382227485216364</v>
      </c>
      <c r="K6" s="24">
        <v>0.60382089809729833</v>
      </c>
      <c r="L6" s="24">
        <v>1.2495124352360343</v>
      </c>
    </row>
    <row r="7" spans="1:12">
      <c r="A7" s="9" t="s">
        <v>107</v>
      </c>
      <c r="B7" s="16">
        <v>1</v>
      </c>
      <c r="C7" s="24">
        <v>0.875</v>
      </c>
      <c r="D7" s="24">
        <v>0.92666666666666631</v>
      </c>
      <c r="E7" s="24">
        <v>-5.1666666666666305E-2</v>
      </c>
      <c r="F7" s="24">
        <v>-0.31747801451922103</v>
      </c>
      <c r="G7" s="24">
        <v>1.8791703704776994E-2</v>
      </c>
      <c r="H7" s="24">
        <v>0.88963371720499274</v>
      </c>
      <c r="I7" s="24">
        <v>0.96369961612833988</v>
      </c>
      <c r="J7" s="24">
        <v>0.16382227485216364</v>
      </c>
      <c r="K7" s="24">
        <v>0.60382089809729833</v>
      </c>
      <c r="L7" s="24">
        <v>1.2495124352360343</v>
      </c>
    </row>
    <row r="8" spans="1:12">
      <c r="A8" s="9" t="s">
        <v>108</v>
      </c>
      <c r="B8" s="16">
        <v>1</v>
      </c>
      <c r="C8" s="24">
        <v>0.875</v>
      </c>
      <c r="D8" s="24">
        <v>0.92666666666666631</v>
      </c>
      <c r="E8" s="24">
        <v>-5.1666666666666305E-2</v>
      </c>
      <c r="F8" s="24">
        <v>-0.31747801451922103</v>
      </c>
      <c r="G8" s="24">
        <v>1.8791703704776994E-2</v>
      </c>
      <c r="H8" s="24">
        <v>0.88963371720499274</v>
      </c>
      <c r="I8" s="24">
        <v>0.96369961612833988</v>
      </c>
      <c r="J8" s="24">
        <v>0.16382227485216364</v>
      </c>
      <c r="K8" s="24">
        <v>0.60382089809729833</v>
      </c>
      <c r="L8" s="24">
        <v>1.2495124352360343</v>
      </c>
    </row>
    <row r="9" spans="1:12">
      <c r="A9" s="9" t="s">
        <v>109</v>
      </c>
      <c r="B9" s="16">
        <v>1</v>
      </c>
      <c r="C9" s="24">
        <v>1</v>
      </c>
      <c r="D9" s="24">
        <v>0.92666666666666631</v>
      </c>
      <c r="E9" s="24">
        <v>7.3333333333333695E-2</v>
      </c>
      <c r="F9" s="24">
        <v>0.45061395609180294</v>
      </c>
      <c r="G9" s="24">
        <v>1.8791703704776994E-2</v>
      </c>
      <c r="H9" s="24">
        <v>0.88963371720499274</v>
      </c>
      <c r="I9" s="24">
        <v>0.96369961612833988</v>
      </c>
      <c r="J9" s="24">
        <v>0.16382227485216364</v>
      </c>
      <c r="K9" s="24">
        <v>0.60382089809729833</v>
      </c>
      <c r="L9" s="24">
        <v>1.2495124352360343</v>
      </c>
    </row>
    <row r="10" spans="1:12">
      <c r="A10" s="9" t="s">
        <v>110</v>
      </c>
      <c r="B10" s="16">
        <v>1</v>
      </c>
      <c r="C10" s="24">
        <v>0.75</v>
      </c>
      <c r="D10" s="24">
        <v>0.92666666666666631</v>
      </c>
      <c r="E10" s="24">
        <v>-0.17666666666666631</v>
      </c>
      <c r="F10" s="24">
        <v>-1.0855699851302449</v>
      </c>
      <c r="G10" s="24">
        <v>1.8791703704776994E-2</v>
      </c>
      <c r="H10" s="24">
        <v>0.88963371720499274</v>
      </c>
      <c r="I10" s="24">
        <v>0.96369961612833988</v>
      </c>
      <c r="J10" s="24">
        <v>0.16382227485216364</v>
      </c>
      <c r="K10" s="24">
        <v>0.60382089809729833</v>
      </c>
      <c r="L10" s="24">
        <v>1.2495124352360343</v>
      </c>
    </row>
    <row r="11" spans="1:12">
      <c r="A11" s="9" t="s">
        <v>111</v>
      </c>
      <c r="B11" s="16">
        <v>1</v>
      </c>
      <c r="C11" s="24">
        <v>1</v>
      </c>
      <c r="D11" s="24">
        <v>0.92666666666666631</v>
      </c>
      <c r="E11" s="24">
        <v>7.3333333333333695E-2</v>
      </c>
      <c r="F11" s="24">
        <v>0.45061395609180294</v>
      </c>
      <c r="G11" s="24">
        <v>1.8791703704776994E-2</v>
      </c>
      <c r="H11" s="24">
        <v>0.88963371720499274</v>
      </c>
      <c r="I11" s="24">
        <v>0.96369961612833988</v>
      </c>
      <c r="J11" s="24">
        <v>0.16382227485216364</v>
      </c>
      <c r="K11" s="24">
        <v>0.60382089809729833</v>
      </c>
      <c r="L11" s="24">
        <v>1.2495124352360343</v>
      </c>
    </row>
    <row r="12" spans="1:12">
      <c r="A12" s="9" t="s">
        <v>112</v>
      </c>
      <c r="B12" s="16">
        <v>1</v>
      </c>
      <c r="C12" s="24">
        <v>0.75</v>
      </c>
      <c r="D12" s="24">
        <v>0.92666666666666631</v>
      </c>
      <c r="E12" s="24">
        <v>-0.17666666666666631</v>
      </c>
      <c r="F12" s="24">
        <v>-1.0855699851302449</v>
      </c>
      <c r="G12" s="24">
        <v>1.8791703704776994E-2</v>
      </c>
      <c r="H12" s="24">
        <v>0.88963371720499274</v>
      </c>
      <c r="I12" s="24">
        <v>0.96369961612833988</v>
      </c>
      <c r="J12" s="24">
        <v>0.16382227485216364</v>
      </c>
      <c r="K12" s="24">
        <v>0.60382089809729833</v>
      </c>
      <c r="L12" s="24">
        <v>1.2495124352360343</v>
      </c>
    </row>
    <row r="13" spans="1:12">
      <c r="A13" s="9" t="s">
        <v>113</v>
      </c>
      <c r="B13" s="16">
        <v>1</v>
      </c>
      <c r="C13" s="24">
        <v>1</v>
      </c>
      <c r="D13" s="24">
        <v>0.92666666666666631</v>
      </c>
      <c r="E13" s="24">
        <v>7.3333333333333695E-2</v>
      </c>
      <c r="F13" s="24">
        <v>0.45061395609180294</v>
      </c>
      <c r="G13" s="24">
        <v>1.8791703704776994E-2</v>
      </c>
      <c r="H13" s="24">
        <v>0.88963371720499274</v>
      </c>
      <c r="I13" s="24">
        <v>0.96369961612833988</v>
      </c>
      <c r="J13" s="24">
        <v>0.16382227485216364</v>
      </c>
      <c r="K13" s="24">
        <v>0.60382089809729833</v>
      </c>
      <c r="L13" s="24">
        <v>1.2495124352360343</v>
      </c>
    </row>
    <row r="14" spans="1:12">
      <c r="A14" s="9" t="s">
        <v>114</v>
      </c>
      <c r="B14" s="16">
        <v>1</v>
      </c>
      <c r="C14" s="24">
        <v>1</v>
      </c>
      <c r="D14" s="24">
        <v>0.92666666666666631</v>
      </c>
      <c r="E14" s="24">
        <v>7.3333333333333695E-2</v>
      </c>
      <c r="F14" s="24">
        <v>0.45061395609180294</v>
      </c>
      <c r="G14" s="24">
        <v>1.8791703704776994E-2</v>
      </c>
      <c r="H14" s="24">
        <v>0.88963371720499274</v>
      </c>
      <c r="I14" s="24">
        <v>0.96369961612833988</v>
      </c>
      <c r="J14" s="24">
        <v>0.16382227485216364</v>
      </c>
      <c r="K14" s="24">
        <v>0.60382089809729833</v>
      </c>
      <c r="L14" s="24">
        <v>1.2495124352360343</v>
      </c>
    </row>
    <row r="15" spans="1:12">
      <c r="A15" s="9" t="s">
        <v>115</v>
      </c>
      <c r="B15" s="16">
        <v>1</v>
      </c>
      <c r="C15" s="24">
        <v>0.875</v>
      </c>
      <c r="D15" s="24">
        <v>0.92666666666666631</v>
      </c>
      <c r="E15" s="24">
        <v>-5.1666666666666305E-2</v>
      </c>
      <c r="F15" s="24">
        <v>-0.31747801451922103</v>
      </c>
      <c r="G15" s="24">
        <v>1.8791703704776994E-2</v>
      </c>
      <c r="H15" s="24">
        <v>0.88963371720499274</v>
      </c>
      <c r="I15" s="24">
        <v>0.96369961612833988</v>
      </c>
      <c r="J15" s="24">
        <v>0.16382227485216364</v>
      </c>
      <c r="K15" s="24">
        <v>0.60382089809729833</v>
      </c>
      <c r="L15" s="24">
        <v>1.2495124352360343</v>
      </c>
    </row>
    <row r="16" spans="1:12">
      <c r="A16" s="9" t="s">
        <v>116</v>
      </c>
      <c r="B16" s="16">
        <v>1</v>
      </c>
      <c r="C16" s="24">
        <v>1</v>
      </c>
      <c r="D16" s="24">
        <v>0.92666666666666631</v>
      </c>
      <c r="E16" s="24">
        <v>7.3333333333333695E-2</v>
      </c>
      <c r="F16" s="24">
        <v>0.45061395609180294</v>
      </c>
      <c r="G16" s="24">
        <v>1.8791703704776994E-2</v>
      </c>
      <c r="H16" s="24">
        <v>0.88963371720499274</v>
      </c>
      <c r="I16" s="24">
        <v>0.96369961612833988</v>
      </c>
      <c r="J16" s="24">
        <v>0.16382227485216364</v>
      </c>
      <c r="K16" s="24">
        <v>0.60382089809729833</v>
      </c>
      <c r="L16" s="24">
        <v>1.2495124352360343</v>
      </c>
    </row>
    <row r="17" spans="1:12">
      <c r="A17" s="9" t="s">
        <v>117</v>
      </c>
      <c r="B17" s="16">
        <v>1</v>
      </c>
      <c r="C17" s="24">
        <v>1</v>
      </c>
      <c r="D17" s="24">
        <v>0.92666666666666631</v>
      </c>
      <c r="E17" s="24">
        <v>7.3333333333333695E-2</v>
      </c>
      <c r="F17" s="24">
        <v>0.45061395609180294</v>
      </c>
      <c r="G17" s="24">
        <v>1.8791703704776994E-2</v>
      </c>
      <c r="H17" s="24">
        <v>0.88963371720499274</v>
      </c>
      <c r="I17" s="24">
        <v>0.96369961612833988</v>
      </c>
      <c r="J17" s="24">
        <v>0.16382227485216364</v>
      </c>
      <c r="K17" s="24">
        <v>0.60382089809729833</v>
      </c>
      <c r="L17" s="24">
        <v>1.2495124352360343</v>
      </c>
    </row>
    <row r="18" spans="1:12">
      <c r="A18" s="9" t="s">
        <v>118</v>
      </c>
      <c r="B18" s="16">
        <v>1</v>
      </c>
      <c r="C18" s="24">
        <v>1</v>
      </c>
      <c r="D18" s="24">
        <v>0.92666666666666631</v>
      </c>
      <c r="E18" s="24">
        <v>7.3333333333333695E-2</v>
      </c>
      <c r="F18" s="24">
        <v>0.45061395609180294</v>
      </c>
      <c r="G18" s="24">
        <v>1.8791703704776994E-2</v>
      </c>
      <c r="H18" s="24">
        <v>0.88963371720499274</v>
      </c>
      <c r="I18" s="24">
        <v>0.96369961612833988</v>
      </c>
      <c r="J18" s="24">
        <v>0.16382227485216364</v>
      </c>
      <c r="K18" s="24">
        <v>0.60382089809729833</v>
      </c>
      <c r="L18" s="24">
        <v>1.2495124352360343</v>
      </c>
    </row>
    <row r="19" spans="1:12">
      <c r="A19" s="9" t="s">
        <v>119</v>
      </c>
      <c r="B19" s="16">
        <v>1</v>
      </c>
      <c r="C19" s="24">
        <v>1</v>
      </c>
      <c r="D19" s="24">
        <v>0.92666666666666631</v>
      </c>
      <c r="E19" s="24">
        <v>7.3333333333333695E-2</v>
      </c>
      <c r="F19" s="24">
        <v>0.45061395609180294</v>
      </c>
      <c r="G19" s="24">
        <v>1.8791703704776994E-2</v>
      </c>
      <c r="H19" s="24">
        <v>0.88963371720499274</v>
      </c>
      <c r="I19" s="24">
        <v>0.96369961612833988</v>
      </c>
      <c r="J19" s="24">
        <v>0.16382227485216364</v>
      </c>
      <c r="K19" s="24">
        <v>0.60382089809729833</v>
      </c>
      <c r="L19" s="24">
        <v>1.2495124352360343</v>
      </c>
    </row>
    <row r="20" spans="1:12">
      <c r="A20" s="9" t="s">
        <v>120</v>
      </c>
      <c r="B20" s="16">
        <v>1</v>
      </c>
      <c r="C20" s="24">
        <v>1</v>
      </c>
      <c r="D20" s="24">
        <v>0.92666666666666631</v>
      </c>
      <c r="E20" s="24">
        <v>7.3333333333333695E-2</v>
      </c>
      <c r="F20" s="24">
        <v>0.45061395609180294</v>
      </c>
      <c r="G20" s="24">
        <v>1.8791703704776994E-2</v>
      </c>
      <c r="H20" s="24">
        <v>0.88963371720499274</v>
      </c>
      <c r="I20" s="24">
        <v>0.96369961612833988</v>
      </c>
      <c r="J20" s="24">
        <v>0.16382227485216364</v>
      </c>
      <c r="K20" s="24">
        <v>0.60382089809729833</v>
      </c>
      <c r="L20" s="24">
        <v>1.2495124352360343</v>
      </c>
    </row>
    <row r="21" spans="1:12">
      <c r="A21" s="9" t="s">
        <v>121</v>
      </c>
      <c r="B21" s="16">
        <v>1</v>
      </c>
      <c r="C21" s="24">
        <v>0.625</v>
      </c>
      <c r="D21" s="24">
        <v>0.92666666666666631</v>
      </c>
      <c r="E21" s="24">
        <v>-0.30166666666666631</v>
      </c>
      <c r="F21" s="24">
        <v>-1.8536619557412688</v>
      </c>
      <c r="G21" s="24">
        <v>1.8791703704776994E-2</v>
      </c>
      <c r="H21" s="24">
        <v>0.88963371720499274</v>
      </c>
      <c r="I21" s="24">
        <v>0.96369961612833988</v>
      </c>
      <c r="J21" s="24">
        <v>0.16382227485216364</v>
      </c>
      <c r="K21" s="24">
        <v>0.60382089809729833</v>
      </c>
      <c r="L21" s="24">
        <v>1.2495124352360343</v>
      </c>
    </row>
    <row r="22" spans="1:12">
      <c r="A22" s="9" t="s">
        <v>122</v>
      </c>
      <c r="B22" s="16">
        <v>1</v>
      </c>
      <c r="C22" s="24">
        <v>1</v>
      </c>
      <c r="D22" s="24">
        <v>0.92666666666666631</v>
      </c>
      <c r="E22" s="24">
        <v>7.3333333333333695E-2</v>
      </c>
      <c r="F22" s="24">
        <v>0.45061395609180294</v>
      </c>
      <c r="G22" s="24">
        <v>1.8791703704776994E-2</v>
      </c>
      <c r="H22" s="24">
        <v>0.88963371720499274</v>
      </c>
      <c r="I22" s="24">
        <v>0.96369961612833988</v>
      </c>
      <c r="J22" s="24">
        <v>0.16382227485216364</v>
      </c>
      <c r="K22" s="24">
        <v>0.60382089809729833</v>
      </c>
      <c r="L22" s="24">
        <v>1.2495124352360343</v>
      </c>
    </row>
    <row r="23" spans="1:12">
      <c r="A23" s="9" t="s">
        <v>123</v>
      </c>
      <c r="B23" s="16">
        <v>1</v>
      </c>
      <c r="C23" s="24">
        <v>1</v>
      </c>
      <c r="D23" s="24">
        <v>0.92666666666666631</v>
      </c>
      <c r="E23" s="24">
        <v>7.3333333333333695E-2</v>
      </c>
      <c r="F23" s="24">
        <v>0.45061395609180294</v>
      </c>
      <c r="G23" s="24">
        <v>1.8791703704776994E-2</v>
      </c>
      <c r="H23" s="24">
        <v>0.88963371720499274</v>
      </c>
      <c r="I23" s="24">
        <v>0.96369961612833988</v>
      </c>
      <c r="J23" s="24">
        <v>0.16382227485216364</v>
      </c>
      <c r="K23" s="24">
        <v>0.60382089809729833</v>
      </c>
      <c r="L23" s="24">
        <v>1.2495124352360343</v>
      </c>
    </row>
    <row r="24" spans="1:12">
      <c r="A24" s="9" t="s">
        <v>124</v>
      </c>
      <c r="B24" s="16">
        <v>1</v>
      </c>
      <c r="C24" s="24">
        <v>1</v>
      </c>
      <c r="D24" s="24">
        <v>0.92666666666666631</v>
      </c>
      <c r="E24" s="24">
        <v>7.3333333333333695E-2</v>
      </c>
      <c r="F24" s="24">
        <v>0.45061395609180294</v>
      </c>
      <c r="G24" s="24">
        <v>1.8791703704776994E-2</v>
      </c>
      <c r="H24" s="24">
        <v>0.88963371720499274</v>
      </c>
      <c r="I24" s="24">
        <v>0.96369961612833988</v>
      </c>
      <c r="J24" s="24">
        <v>0.16382227485216364</v>
      </c>
      <c r="K24" s="24">
        <v>0.60382089809729833</v>
      </c>
      <c r="L24" s="24">
        <v>1.2495124352360343</v>
      </c>
    </row>
    <row r="25" spans="1:12">
      <c r="A25" s="9" t="s">
        <v>125</v>
      </c>
      <c r="B25" s="16">
        <v>1</v>
      </c>
      <c r="C25" s="24">
        <v>1</v>
      </c>
      <c r="D25" s="24">
        <v>0.92666666666666631</v>
      </c>
      <c r="E25" s="24">
        <v>7.3333333333333695E-2</v>
      </c>
      <c r="F25" s="24">
        <v>0.45061395609180294</v>
      </c>
      <c r="G25" s="24">
        <v>1.8791703704776994E-2</v>
      </c>
      <c r="H25" s="24">
        <v>0.88963371720499274</v>
      </c>
      <c r="I25" s="24">
        <v>0.96369961612833988</v>
      </c>
      <c r="J25" s="24">
        <v>0.16382227485216364</v>
      </c>
      <c r="K25" s="24">
        <v>0.60382089809729833</v>
      </c>
      <c r="L25" s="24">
        <v>1.2495124352360343</v>
      </c>
    </row>
    <row r="26" spans="1:12">
      <c r="A26" s="9" t="s">
        <v>126</v>
      </c>
      <c r="B26" s="16">
        <v>1</v>
      </c>
      <c r="C26" s="24">
        <v>0.875</v>
      </c>
      <c r="D26" s="24">
        <v>0.92666666666666631</v>
      </c>
      <c r="E26" s="24">
        <v>-5.1666666666666305E-2</v>
      </c>
      <c r="F26" s="24">
        <v>-0.31747801451922103</v>
      </c>
      <c r="G26" s="24">
        <v>1.8791703704776994E-2</v>
      </c>
      <c r="H26" s="24">
        <v>0.88963371720499274</v>
      </c>
      <c r="I26" s="24">
        <v>0.96369961612833988</v>
      </c>
      <c r="J26" s="24">
        <v>0.16382227485216364</v>
      </c>
      <c r="K26" s="24">
        <v>0.60382089809729833</v>
      </c>
      <c r="L26" s="24">
        <v>1.2495124352360343</v>
      </c>
    </row>
    <row r="27" spans="1:12">
      <c r="A27" s="9" t="s">
        <v>127</v>
      </c>
      <c r="B27" s="16">
        <v>1</v>
      </c>
      <c r="C27" s="24">
        <v>1</v>
      </c>
      <c r="D27" s="24">
        <v>0.92666666666666631</v>
      </c>
      <c r="E27" s="24">
        <v>7.3333333333333695E-2</v>
      </c>
      <c r="F27" s="24">
        <v>0.45061395609180294</v>
      </c>
      <c r="G27" s="24">
        <v>1.8791703704776994E-2</v>
      </c>
      <c r="H27" s="24">
        <v>0.88963371720499274</v>
      </c>
      <c r="I27" s="24">
        <v>0.96369961612833988</v>
      </c>
      <c r="J27" s="24">
        <v>0.16382227485216364</v>
      </c>
      <c r="K27" s="24">
        <v>0.60382089809729833</v>
      </c>
      <c r="L27" s="24">
        <v>1.2495124352360343</v>
      </c>
    </row>
    <row r="28" spans="1:12">
      <c r="A28" s="9" t="s">
        <v>128</v>
      </c>
      <c r="B28" s="16">
        <v>1</v>
      </c>
      <c r="C28" s="24">
        <v>1</v>
      </c>
      <c r="D28" s="24">
        <v>0.92666666666666631</v>
      </c>
      <c r="E28" s="24">
        <v>7.3333333333333695E-2</v>
      </c>
      <c r="F28" s="24">
        <v>0.45061395609180294</v>
      </c>
      <c r="G28" s="24">
        <v>1.8791703704776994E-2</v>
      </c>
      <c r="H28" s="24">
        <v>0.88963371720499274</v>
      </c>
      <c r="I28" s="24">
        <v>0.96369961612833988</v>
      </c>
      <c r="J28" s="24">
        <v>0.16382227485216364</v>
      </c>
      <c r="K28" s="24">
        <v>0.60382089809729833</v>
      </c>
      <c r="L28" s="24">
        <v>1.2495124352360343</v>
      </c>
    </row>
    <row r="29" spans="1:12">
      <c r="A29" s="9" t="s">
        <v>129</v>
      </c>
      <c r="B29" s="16">
        <v>1</v>
      </c>
      <c r="C29" s="24">
        <v>0.75</v>
      </c>
      <c r="D29" s="24">
        <v>0.92666666666666631</v>
      </c>
      <c r="E29" s="24">
        <v>-0.17666666666666631</v>
      </c>
      <c r="F29" s="24">
        <v>-1.0855699851302449</v>
      </c>
      <c r="G29" s="24">
        <v>1.8791703704776994E-2</v>
      </c>
      <c r="H29" s="24">
        <v>0.88963371720499274</v>
      </c>
      <c r="I29" s="24">
        <v>0.96369961612833988</v>
      </c>
      <c r="J29" s="24">
        <v>0.16382227485216364</v>
      </c>
      <c r="K29" s="24">
        <v>0.60382089809729833</v>
      </c>
      <c r="L29" s="24">
        <v>1.2495124352360343</v>
      </c>
    </row>
    <row r="30" spans="1:12">
      <c r="A30" s="9" t="s">
        <v>130</v>
      </c>
      <c r="B30" s="16">
        <v>1</v>
      </c>
      <c r="C30" s="24">
        <v>1</v>
      </c>
      <c r="D30" s="24">
        <v>0.92666666666666631</v>
      </c>
      <c r="E30" s="24">
        <v>7.3333333333333695E-2</v>
      </c>
      <c r="F30" s="24">
        <v>0.45061395609180294</v>
      </c>
      <c r="G30" s="24">
        <v>1.8791703704776994E-2</v>
      </c>
      <c r="H30" s="24">
        <v>0.88963371720499274</v>
      </c>
      <c r="I30" s="24">
        <v>0.96369961612833988</v>
      </c>
      <c r="J30" s="24">
        <v>0.16382227485216364</v>
      </c>
      <c r="K30" s="24">
        <v>0.60382089809729833</v>
      </c>
      <c r="L30" s="24">
        <v>1.2495124352360343</v>
      </c>
    </row>
    <row r="31" spans="1:12">
      <c r="A31" s="9" t="s">
        <v>131</v>
      </c>
      <c r="B31" s="16">
        <v>1</v>
      </c>
      <c r="C31" s="24">
        <v>1</v>
      </c>
      <c r="D31" s="24">
        <v>0.92666666666666631</v>
      </c>
      <c r="E31" s="24">
        <v>7.3333333333333695E-2</v>
      </c>
      <c r="F31" s="24">
        <v>0.45061395609180294</v>
      </c>
      <c r="G31" s="24">
        <v>1.8791703704776994E-2</v>
      </c>
      <c r="H31" s="24">
        <v>0.88963371720499274</v>
      </c>
      <c r="I31" s="24">
        <v>0.96369961612833988</v>
      </c>
      <c r="J31" s="24">
        <v>0.16382227485216364</v>
      </c>
      <c r="K31" s="24">
        <v>0.60382089809729833</v>
      </c>
      <c r="L31" s="24">
        <v>1.2495124352360343</v>
      </c>
    </row>
    <row r="32" spans="1:12">
      <c r="A32" s="9" t="s">
        <v>132</v>
      </c>
      <c r="B32" s="16">
        <v>1</v>
      </c>
      <c r="C32" s="24">
        <v>0.625</v>
      </c>
      <c r="D32" s="24">
        <v>0.92666666666666631</v>
      </c>
      <c r="E32" s="24">
        <v>-0.30166666666666631</v>
      </c>
      <c r="F32" s="24">
        <v>-1.8536619557412688</v>
      </c>
      <c r="G32" s="24">
        <v>1.8791703704776994E-2</v>
      </c>
      <c r="H32" s="24">
        <v>0.88963371720499274</v>
      </c>
      <c r="I32" s="24">
        <v>0.96369961612833988</v>
      </c>
      <c r="J32" s="24">
        <v>0.16382227485216364</v>
      </c>
      <c r="K32" s="24">
        <v>0.60382089809729833</v>
      </c>
      <c r="L32" s="24">
        <v>1.2495124352360343</v>
      </c>
    </row>
    <row r="33" spans="1:12">
      <c r="A33" s="9" t="s">
        <v>133</v>
      </c>
      <c r="B33" s="16">
        <v>1</v>
      </c>
      <c r="C33" s="24">
        <v>1</v>
      </c>
      <c r="D33" s="24">
        <v>0.92666666666666631</v>
      </c>
      <c r="E33" s="24">
        <v>7.3333333333333695E-2</v>
      </c>
      <c r="F33" s="24">
        <v>0.45061395609180294</v>
      </c>
      <c r="G33" s="24">
        <v>1.8791703704776994E-2</v>
      </c>
      <c r="H33" s="24">
        <v>0.88963371720499274</v>
      </c>
      <c r="I33" s="24">
        <v>0.96369961612833988</v>
      </c>
      <c r="J33" s="24">
        <v>0.16382227485216364</v>
      </c>
      <c r="K33" s="24">
        <v>0.60382089809729833</v>
      </c>
      <c r="L33" s="24">
        <v>1.2495124352360343</v>
      </c>
    </row>
    <row r="34" spans="1:12">
      <c r="A34" s="9" t="s">
        <v>134</v>
      </c>
      <c r="B34" s="16">
        <v>1</v>
      </c>
      <c r="C34" s="24">
        <v>0.875</v>
      </c>
      <c r="D34" s="24">
        <v>0.92666666666666631</v>
      </c>
      <c r="E34" s="24">
        <v>-5.1666666666666305E-2</v>
      </c>
      <c r="F34" s="24">
        <v>-0.31747801451922103</v>
      </c>
      <c r="G34" s="24">
        <v>1.8791703704776994E-2</v>
      </c>
      <c r="H34" s="24">
        <v>0.88963371720499274</v>
      </c>
      <c r="I34" s="24">
        <v>0.96369961612833988</v>
      </c>
      <c r="J34" s="24">
        <v>0.16382227485216364</v>
      </c>
      <c r="K34" s="24">
        <v>0.60382089809729833</v>
      </c>
      <c r="L34" s="24">
        <v>1.2495124352360343</v>
      </c>
    </row>
    <row r="35" spans="1:12">
      <c r="A35" s="9" t="s">
        <v>135</v>
      </c>
      <c r="B35" s="16">
        <v>1</v>
      </c>
      <c r="C35" s="24">
        <v>1</v>
      </c>
      <c r="D35" s="24">
        <v>0.92666666666666631</v>
      </c>
      <c r="E35" s="24">
        <v>7.3333333333333695E-2</v>
      </c>
      <c r="F35" s="24">
        <v>0.45061395609180294</v>
      </c>
      <c r="G35" s="24">
        <v>1.8791703704776994E-2</v>
      </c>
      <c r="H35" s="24">
        <v>0.88963371720499274</v>
      </c>
      <c r="I35" s="24">
        <v>0.96369961612833988</v>
      </c>
      <c r="J35" s="24">
        <v>0.16382227485216364</v>
      </c>
      <c r="K35" s="24">
        <v>0.60382089809729833</v>
      </c>
      <c r="L35" s="24">
        <v>1.2495124352360343</v>
      </c>
    </row>
    <row r="36" spans="1:12">
      <c r="A36" s="9" t="s">
        <v>136</v>
      </c>
      <c r="B36" s="16">
        <v>1</v>
      </c>
      <c r="C36" s="24">
        <v>0.875</v>
      </c>
      <c r="D36" s="24">
        <v>0.92666666666666631</v>
      </c>
      <c r="E36" s="24">
        <v>-5.1666666666666305E-2</v>
      </c>
      <c r="F36" s="24">
        <v>-0.31747801451922103</v>
      </c>
      <c r="G36" s="24">
        <v>1.8791703704776994E-2</v>
      </c>
      <c r="H36" s="24">
        <v>0.88963371720499274</v>
      </c>
      <c r="I36" s="24">
        <v>0.96369961612833988</v>
      </c>
      <c r="J36" s="24">
        <v>0.16382227485216364</v>
      </c>
      <c r="K36" s="24">
        <v>0.60382089809729833</v>
      </c>
      <c r="L36" s="24">
        <v>1.2495124352360343</v>
      </c>
    </row>
    <row r="37" spans="1:12">
      <c r="A37" s="9" t="s">
        <v>137</v>
      </c>
      <c r="B37" s="16">
        <v>1</v>
      </c>
      <c r="C37" s="24">
        <v>1</v>
      </c>
      <c r="D37" s="24">
        <v>0.92666666666666631</v>
      </c>
      <c r="E37" s="24">
        <v>7.3333333333333695E-2</v>
      </c>
      <c r="F37" s="24">
        <v>0.45061395609180294</v>
      </c>
      <c r="G37" s="24">
        <v>1.8791703704776994E-2</v>
      </c>
      <c r="H37" s="24">
        <v>0.88963371720499274</v>
      </c>
      <c r="I37" s="24">
        <v>0.96369961612833988</v>
      </c>
      <c r="J37" s="24">
        <v>0.16382227485216364</v>
      </c>
      <c r="K37" s="24">
        <v>0.60382089809729833</v>
      </c>
      <c r="L37" s="24">
        <v>1.2495124352360343</v>
      </c>
    </row>
    <row r="38" spans="1:12">
      <c r="A38" s="9" t="s">
        <v>138</v>
      </c>
      <c r="B38" s="16">
        <v>1</v>
      </c>
      <c r="C38" s="24">
        <v>1</v>
      </c>
      <c r="D38" s="24">
        <v>0.92666666666666631</v>
      </c>
      <c r="E38" s="24">
        <v>7.3333333333333695E-2</v>
      </c>
      <c r="F38" s="24">
        <v>0.45061395609180294</v>
      </c>
      <c r="G38" s="24">
        <v>1.8791703704776994E-2</v>
      </c>
      <c r="H38" s="24">
        <v>0.88963371720499274</v>
      </c>
      <c r="I38" s="24">
        <v>0.96369961612833988</v>
      </c>
      <c r="J38" s="24">
        <v>0.16382227485216364</v>
      </c>
      <c r="K38" s="24">
        <v>0.60382089809729833</v>
      </c>
      <c r="L38" s="24">
        <v>1.2495124352360343</v>
      </c>
    </row>
    <row r="39" spans="1:12">
      <c r="A39" s="9" t="s">
        <v>139</v>
      </c>
      <c r="B39" s="16">
        <v>1</v>
      </c>
      <c r="C39" s="24">
        <v>1</v>
      </c>
      <c r="D39" s="24">
        <v>0.92666666666666631</v>
      </c>
      <c r="E39" s="24">
        <v>7.3333333333333695E-2</v>
      </c>
      <c r="F39" s="24">
        <v>0.45061395609180294</v>
      </c>
      <c r="G39" s="24">
        <v>1.8791703704776994E-2</v>
      </c>
      <c r="H39" s="24">
        <v>0.88963371720499274</v>
      </c>
      <c r="I39" s="24">
        <v>0.96369961612833988</v>
      </c>
      <c r="J39" s="24">
        <v>0.16382227485216364</v>
      </c>
      <c r="K39" s="24">
        <v>0.60382089809729833</v>
      </c>
      <c r="L39" s="24">
        <v>1.2495124352360343</v>
      </c>
    </row>
    <row r="40" spans="1:12">
      <c r="A40" s="9" t="s">
        <v>140</v>
      </c>
      <c r="B40" s="16">
        <v>1</v>
      </c>
      <c r="C40" s="24">
        <v>0.875</v>
      </c>
      <c r="D40" s="24">
        <v>0.92666666666666631</v>
      </c>
      <c r="E40" s="24">
        <v>-5.1666666666666305E-2</v>
      </c>
      <c r="F40" s="24">
        <v>-0.31747801451922103</v>
      </c>
      <c r="G40" s="24">
        <v>1.8791703704776994E-2</v>
      </c>
      <c r="H40" s="24">
        <v>0.88963371720499274</v>
      </c>
      <c r="I40" s="24">
        <v>0.96369961612833988</v>
      </c>
      <c r="J40" s="24">
        <v>0.16382227485216364</v>
      </c>
      <c r="K40" s="24">
        <v>0.60382089809729833</v>
      </c>
      <c r="L40" s="24">
        <v>1.2495124352360343</v>
      </c>
    </row>
    <row r="41" spans="1:12">
      <c r="A41" s="9" t="s">
        <v>141</v>
      </c>
      <c r="B41" s="16">
        <v>1</v>
      </c>
      <c r="C41" s="24">
        <v>1</v>
      </c>
      <c r="D41" s="24">
        <v>0.92666666666666631</v>
      </c>
      <c r="E41" s="24">
        <v>7.3333333333333695E-2</v>
      </c>
      <c r="F41" s="24">
        <v>0.45061395609180294</v>
      </c>
      <c r="G41" s="24">
        <v>1.8791703704776994E-2</v>
      </c>
      <c r="H41" s="24">
        <v>0.88963371720499274</v>
      </c>
      <c r="I41" s="24">
        <v>0.96369961612833988</v>
      </c>
      <c r="J41" s="24">
        <v>0.16382227485216364</v>
      </c>
      <c r="K41" s="24">
        <v>0.60382089809729833</v>
      </c>
      <c r="L41" s="24">
        <v>1.2495124352360343</v>
      </c>
    </row>
    <row r="42" spans="1:12">
      <c r="A42" s="9" t="s">
        <v>142</v>
      </c>
      <c r="B42" s="16">
        <v>1</v>
      </c>
      <c r="C42" s="24">
        <v>0.75</v>
      </c>
      <c r="D42" s="24">
        <v>0.92666666666666631</v>
      </c>
      <c r="E42" s="24">
        <v>-0.17666666666666631</v>
      </c>
      <c r="F42" s="24">
        <v>-1.0855699851302449</v>
      </c>
      <c r="G42" s="24">
        <v>1.8791703704776994E-2</v>
      </c>
      <c r="H42" s="24">
        <v>0.88963371720499274</v>
      </c>
      <c r="I42" s="24">
        <v>0.96369961612833988</v>
      </c>
      <c r="J42" s="24">
        <v>0.16382227485216364</v>
      </c>
      <c r="K42" s="24">
        <v>0.60382089809729833</v>
      </c>
      <c r="L42" s="24">
        <v>1.2495124352360343</v>
      </c>
    </row>
    <row r="43" spans="1:12">
      <c r="A43" s="9" t="s">
        <v>143</v>
      </c>
      <c r="B43" s="16">
        <v>1</v>
      </c>
      <c r="C43" s="24">
        <v>0.75</v>
      </c>
      <c r="D43" s="24">
        <v>0.92666666666666631</v>
      </c>
      <c r="E43" s="24">
        <v>-0.17666666666666631</v>
      </c>
      <c r="F43" s="24">
        <v>-1.0855699851302449</v>
      </c>
      <c r="G43" s="24">
        <v>1.8791703704776994E-2</v>
      </c>
      <c r="H43" s="24">
        <v>0.88963371720499274</v>
      </c>
      <c r="I43" s="24">
        <v>0.96369961612833988</v>
      </c>
      <c r="J43" s="24">
        <v>0.16382227485216364</v>
      </c>
      <c r="K43" s="24">
        <v>0.60382089809729833</v>
      </c>
      <c r="L43" s="24">
        <v>1.2495124352360343</v>
      </c>
    </row>
    <row r="44" spans="1:12">
      <c r="A44" s="9" t="s">
        <v>144</v>
      </c>
      <c r="B44" s="16">
        <v>1</v>
      </c>
      <c r="C44" s="24">
        <v>1</v>
      </c>
      <c r="D44" s="24">
        <v>0.92666666666666631</v>
      </c>
      <c r="E44" s="24">
        <v>7.3333333333333695E-2</v>
      </c>
      <c r="F44" s="24">
        <v>0.45061395609180294</v>
      </c>
      <c r="G44" s="24">
        <v>1.8791703704776994E-2</v>
      </c>
      <c r="H44" s="24">
        <v>0.88963371720499274</v>
      </c>
      <c r="I44" s="24">
        <v>0.96369961612833988</v>
      </c>
      <c r="J44" s="24">
        <v>0.16382227485216364</v>
      </c>
      <c r="K44" s="24">
        <v>0.60382089809729833</v>
      </c>
      <c r="L44" s="24">
        <v>1.2495124352360343</v>
      </c>
    </row>
    <row r="45" spans="1:12">
      <c r="A45" s="9" t="s">
        <v>145</v>
      </c>
      <c r="B45" s="16">
        <v>1</v>
      </c>
      <c r="C45" s="24">
        <v>0.875</v>
      </c>
      <c r="D45" s="24">
        <v>0.92666666666666631</v>
      </c>
      <c r="E45" s="24">
        <v>-5.1666666666666305E-2</v>
      </c>
      <c r="F45" s="24">
        <v>-0.31747801451922103</v>
      </c>
      <c r="G45" s="24">
        <v>1.8791703704776994E-2</v>
      </c>
      <c r="H45" s="24">
        <v>0.88963371720499274</v>
      </c>
      <c r="I45" s="24">
        <v>0.96369961612833988</v>
      </c>
      <c r="J45" s="24">
        <v>0.16382227485216364</v>
      </c>
      <c r="K45" s="24">
        <v>0.60382089809729833</v>
      </c>
      <c r="L45" s="24">
        <v>1.2495124352360343</v>
      </c>
    </row>
    <row r="46" spans="1:12">
      <c r="A46" s="9" t="s">
        <v>146</v>
      </c>
      <c r="B46" s="16">
        <v>1</v>
      </c>
      <c r="C46" s="24">
        <v>1</v>
      </c>
      <c r="D46" s="24">
        <v>0.92666666666666631</v>
      </c>
      <c r="E46" s="24">
        <v>7.3333333333333695E-2</v>
      </c>
      <c r="F46" s="24">
        <v>0.45061395609180294</v>
      </c>
      <c r="G46" s="24">
        <v>1.8791703704776994E-2</v>
      </c>
      <c r="H46" s="24">
        <v>0.88963371720499274</v>
      </c>
      <c r="I46" s="24">
        <v>0.96369961612833988</v>
      </c>
      <c r="J46" s="24">
        <v>0.16382227485216364</v>
      </c>
      <c r="K46" s="24">
        <v>0.60382089809729833</v>
      </c>
      <c r="L46" s="24">
        <v>1.2495124352360343</v>
      </c>
    </row>
    <row r="47" spans="1:12">
      <c r="A47" s="9" t="s">
        <v>147</v>
      </c>
      <c r="B47" s="16">
        <v>1</v>
      </c>
      <c r="C47" s="24">
        <v>0.875</v>
      </c>
      <c r="D47" s="24">
        <v>0.92666666666666631</v>
      </c>
      <c r="E47" s="24">
        <v>-5.1666666666666305E-2</v>
      </c>
      <c r="F47" s="24">
        <v>-0.31747801451922103</v>
      </c>
      <c r="G47" s="24">
        <v>1.8791703704776994E-2</v>
      </c>
      <c r="H47" s="24">
        <v>0.88963371720499274</v>
      </c>
      <c r="I47" s="24">
        <v>0.96369961612833988</v>
      </c>
      <c r="J47" s="24">
        <v>0.16382227485216364</v>
      </c>
      <c r="K47" s="24">
        <v>0.60382089809729833</v>
      </c>
      <c r="L47" s="24">
        <v>1.2495124352360343</v>
      </c>
    </row>
    <row r="48" spans="1:12">
      <c r="A48" s="9" t="s">
        <v>148</v>
      </c>
      <c r="B48" s="16">
        <v>1</v>
      </c>
      <c r="C48" s="24">
        <v>1</v>
      </c>
      <c r="D48" s="24">
        <v>0.92666666666666631</v>
      </c>
      <c r="E48" s="24">
        <v>7.3333333333333695E-2</v>
      </c>
      <c r="F48" s="24">
        <v>0.45061395609180294</v>
      </c>
      <c r="G48" s="24">
        <v>1.8791703704776994E-2</v>
      </c>
      <c r="H48" s="24">
        <v>0.88963371720499274</v>
      </c>
      <c r="I48" s="24">
        <v>0.96369961612833988</v>
      </c>
      <c r="J48" s="24">
        <v>0.16382227485216364</v>
      </c>
      <c r="K48" s="24">
        <v>0.60382089809729833</v>
      </c>
      <c r="L48" s="24">
        <v>1.2495124352360343</v>
      </c>
    </row>
    <row r="49" spans="1:12">
      <c r="A49" s="9" t="s">
        <v>149</v>
      </c>
      <c r="B49" s="16">
        <v>1</v>
      </c>
      <c r="C49" s="24">
        <v>1</v>
      </c>
      <c r="D49" s="24">
        <v>0.92666666666666631</v>
      </c>
      <c r="E49" s="24">
        <v>7.3333333333333695E-2</v>
      </c>
      <c r="F49" s="24">
        <v>0.45061395609180294</v>
      </c>
      <c r="G49" s="24">
        <v>1.8791703704776994E-2</v>
      </c>
      <c r="H49" s="24">
        <v>0.88963371720499274</v>
      </c>
      <c r="I49" s="24">
        <v>0.96369961612833988</v>
      </c>
      <c r="J49" s="24">
        <v>0.16382227485216364</v>
      </c>
      <c r="K49" s="24">
        <v>0.60382089809729833</v>
      </c>
      <c r="L49" s="24">
        <v>1.2495124352360343</v>
      </c>
    </row>
    <row r="50" spans="1:12">
      <c r="A50" s="9" t="s">
        <v>150</v>
      </c>
      <c r="B50" s="16">
        <v>1</v>
      </c>
      <c r="C50" s="24">
        <v>1</v>
      </c>
      <c r="D50" s="24">
        <v>0.92666666666666631</v>
      </c>
      <c r="E50" s="24">
        <v>7.3333333333333695E-2</v>
      </c>
      <c r="F50" s="24">
        <v>0.45061395609180294</v>
      </c>
      <c r="G50" s="24">
        <v>1.8791703704776994E-2</v>
      </c>
      <c r="H50" s="24">
        <v>0.88963371720499274</v>
      </c>
      <c r="I50" s="24">
        <v>0.96369961612833988</v>
      </c>
      <c r="J50" s="24">
        <v>0.16382227485216364</v>
      </c>
      <c r="K50" s="24">
        <v>0.60382089809729833</v>
      </c>
      <c r="L50" s="24">
        <v>1.2495124352360343</v>
      </c>
    </row>
    <row r="51" spans="1:12">
      <c r="A51" s="9" t="s">
        <v>151</v>
      </c>
      <c r="B51" s="16">
        <v>1</v>
      </c>
      <c r="C51" s="24">
        <v>1</v>
      </c>
      <c r="D51" s="24">
        <v>0.92666666666666631</v>
      </c>
      <c r="E51" s="24">
        <v>7.3333333333333695E-2</v>
      </c>
      <c r="F51" s="24">
        <v>0.45061395609180294</v>
      </c>
      <c r="G51" s="24">
        <v>1.8791703704776994E-2</v>
      </c>
      <c r="H51" s="24">
        <v>0.88963371720499274</v>
      </c>
      <c r="I51" s="24">
        <v>0.96369961612833988</v>
      </c>
      <c r="J51" s="24">
        <v>0.16382227485216364</v>
      </c>
      <c r="K51" s="24">
        <v>0.60382089809729833</v>
      </c>
      <c r="L51" s="24">
        <v>1.2495124352360343</v>
      </c>
    </row>
    <row r="52" spans="1:12">
      <c r="A52" s="9" t="s">
        <v>152</v>
      </c>
      <c r="B52" s="16">
        <v>1</v>
      </c>
      <c r="C52" s="24">
        <v>1</v>
      </c>
      <c r="D52" s="24">
        <v>0.92666666666666631</v>
      </c>
      <c r="E52" s="24">
        <v>7.3333333333333695E-2</v>
      </c>
      <c r="F52" s="24">
        <v>0.45061395609180294</v>
      </c>
      <c r="G52" s="24">
        <v>1.8791703704776994E-2</v>
      </c>
      <c r="H52" s="24">
        <v>0.88963371720499274</v>
      </c>
      <c r="I52" s="24">
        <v>0.96369961612833988</v>
      </c>
      <c r="J52" s="24">
        <v>0.16382227485216364</v>
      </c>
      <c r="K52" s="24">
        <v>0.60382089809729833</v>
      </c>
      <c r="L52" s="24">
        <v>1.2495124352360343</v>
      </c>
    </row>
    <row r="53" spans="1:12">
      <c r="A53" s="9" t="s">
        <v>153</v>
      </c>
      <c r="B53" s="16">
        <v>1</v>
      </c>
      <c r="C53" s="24">
        <v>1</v>
      </c>
      <c r="D53" s="24">
        <v>0.92666666666666631</v>
      </c>
      <c r="E53" s="24">
        <v>7.3333333333333695E-2</v>
      </c>
      <c r="F53" s="24">
        <v>0.45061395609180294</v>
      </c>
      <c r="G53" s="24">
        <v>1.8791703704776994E-2</v>
      </c>
      <c r="H53" s="24">
        <v>0.88963371720499274</v>
      </c>
      <c r="I53" s="24">
        <v>0.96369961612833988</v>
      </c>
      <c r="J53" s="24">
        <v>0.16382227485216364</v>
      </c>
      <c r="K53" s="24">
        <v>0.60382089809729833</v>
      </c>
      <c r="L53" s="24">
        <v>1.2495124352360343</v>
      </c>
    </row>
    <row r="54" spans="1:12">
      <c r="A54" s="9" t="s">
        <v>154</v>
      </c>
      <c r="B54" s="16">
        <v>1</v>
      </c>
      <c r="C54" s="24">
        <v>1</v>
      </c>
      <c r="D54" s="24">
        <v>0.92666666666666631</v>
      </c>
      <c r="E54" s="24">
        <v>7.3333333333333695E-2</v>
      </c>
      <c r="F54" s="24">
        <v>0.45061395609180294</v>
      </c>
      <c r="G54" s="24">
        <v>1.8791703704776994E-2</v>
      </c>
      <c r="H54" s="24">
        <v>0.88963371720499274</v>
      </c>
      <c r="I54" s="24">
        <v>0.96369961612833988</v>
      </c>
      <c r="J54" s="24">
        <v>0.16382227485216364</v>
      </c>
      <c r="K54" s="24">
        <v>0.60382089809729833</v>
      </c>
      <c r="L54" s="24">
        <v>1.2495124352360343</v>
      </c>
    </row>
    <row r="55" spans="1:12">
      <c r="A55" s="9" t="s">
        <v>155</v>
      </c>
      <c r="B55" s="16">
        <v>1</v>
      </c>
      <c r="C55" s="24">
        <v>0.75</v>
      </c>
      <c r="D55" s="24">
        <v>0.92666666666666631</v>
      </c>
      <c r="E55" s="24">
        <v>-0.17666666666666631</v>
      </c>
      <c r="F55" s="24">
        <v>-1.0855699851302449</v>
      </c>
      <c r="G55" s="24">
        <v>1.8791703704776994E-2</v>
      </c>
      <c r="H55" s="24">
        <v>0.88963371720499274</v>
      </c>
      <c r="I55" s="24">
        <v>0.96369961612833988</v>
      </c>
      <c r="J55" s="24">
        <v>0.16382227485216364</v>
      </c>
      <c r="K55" s="24">
        <v>0.60382089809729833</v>
      </c>
      <c r="L55" s="24">
        <v>1.2495124352360343</v>
      </c>
    </row>
    <row r="56" spans="1:12">
      <c r="A56" s="9" t="s">
        <v>156</v>
      </c>
      <c r="B56" s="16">
        <v>1</v>
      </c>
      <c r="C56" s="24">
        <v>1</v>
      </c>
      <c r="D56" s="24">
        <v>0.92666666666666631</v>
      </c>
      <c r="E56" s="24">
        <v>7.3333333333333695E-2</v>
      </c>
      <c r="F56" s="24">
        <v>0.45061395609180294</v>
      </c>
      <c r="G56" s="24">
        <v>1.8791703704776994E-2</v>
      </c>
      <c r="H56" s="24">
        <v>0.88963371720499274</v>
      </c>
      <c r="I56" s="24">
        <v>0.96369961612833988</v>
      </c>
      <c r="J56" s="24">
        <v>0.16382227485216364</v>
      </c>
      <c r="K56" s="24">
        <v>0.60382089809729833</v>
      </c>
      <c r="L56" s="24">
        <v>1.2495124352360343</v>
      </c>
    </row>
    <row r="57" spans="1:12">
      <c r="A57" s="9" t="s">
        <v>157</v>
      </c>
      <c r="B57" s="16">
        <v>1</v>
      </c>
      <c r="C57" s="24">
        <v>1</v>
      </c>
      <c r="D57" s="24">
        <v>0.92666666666666631</v>
      </c>
      <c r="E57" s="24">
        <v>7.3333333333333695E-2</v>
      </c>
      <c r="F57" s="24">
        <v>0.45061395609180294</v>
      </c>
      <c r="G57" s="24">
        <v>1.8791703704776994E-2</v>
      </c>
      <c r="H57" s="24">
        <v>0.88963371720499274</v>
      </c>
      <c r="I57" s="24">
        <v>0.96369961612833988</v>
      </c>
      <c r="J57" s="24">
        <v>0.16382227485216364</v>
      </c>
      <c r="K57" s="24">
        <v>0.60382089809729833</v>
      </c>
      <c r="L57" s="24">
        <v>1.2495124352360343</v>
      </c>
    </row>
    <row r="58" spans="1:12">
      <c r="A58" s="9" t="s">
        <v>158</v>
      </c>
      <c r="B58" s="16">
        <v>1</v>
      </c>
      <c r="C58" s="24">
        <v>1</v>
      </c>
      <c r="D58" s="24">
        <v>0.92666666666666631</v>
      </c>
      <c r="E58" s="24">
        <v>7.3333333333333695E-2</v>
      </c>
      <c r="F58" s="24">
        <v>0.45061395609180294</v>
      </c>
      <c r="G58" s="24">
        <v>1.8791703704776994E-2</v>
      </c>
      <c r="H58" s="24">
        <v>0.88963371720499274</v>
      </c>
      <c r="I58" s="24">
        <v>0.96369961612833988</v>
      </c>
      <c r="J58" s="24">
        <v>0.16382227485216364</v>
      </c>
      <c r="K58" s="24">
        <v>0.60382089809729833</v>
      </c>
      <c r="L58" s="24">
        <v>1.2495124352360343</v>
      </c>
    </row>
    <row r="59" spans="1:12">
      <c r="A59" s="9" t="s">
        <v>159</v>
      </c>
      <c r="B59" s="16">
        <v>1</v>
      </c>
      <c r="C59" s="24">
        <v>0.75</v>
      </c>
      <c r="D59" s="24">
        <v>0.92666666666666631</v>
      </c>
      <c r="E59" s="24">
        <v>-0.17666666666666631</v>
      </c>
      <c r="F59" s="24">
        <v>-1.0855699851302449</v>
      </c>
      <c r="G59" s="24">
        <v>1.8791703704776994E-2</v>
      </c>
      <c r="H59" s="24">
        <v>0.88963371720499274</v>
      </c>
      <c r="I59" s="24">
        <v>0.96369961612833988</v>
      </c>
      <c r="J59" s="24">
        <v>0.16382227485216364</v>
      </c>
      <c r="K59" s="24">
        <v>0.60382089809729833</v>
      </c>
      <c r="L59" s="24">
        <v>1.2495124352360343</v>
      </c>
    </row>
    <row r="60" spans="1:12">
      <c r="A60" s="9" t="s">
        <v>160</v>
      </c>
      <c r="B60" s="16">
        <v>1</v>
      </c>
      <c r="C60" s="24">
        <v>0.875</v>
      </c>
      <c r="D60" s="24">
        <v>0.92666666666666631</v>
      </c>
      <c r="E60" s="24">
        <v>-5.1666666666666305E-2</v>
      </c>
      <c r="F60" s="24">
        <v>-0.31747801451922103</v>
      </c>
      <c r="G60" s="24">
        <v>1.8791703704776994E-2</v>
      </c>
      <c r="H60" s="24">
        <v>0.88963371720499274</v>
      </c>
      <c r="I60" s="24">
        <v>0.96369961612833988</v>
      </c>
      <c r="J60" s="24">
        <v>0.16382227485216364</v>
      </c>
      <c r="K60" s="24">
        <v>0.60382089809729833</v>
      </c>
      <c r="L60" s="24">
        <v>1.2495124352360343</v>
      </c>
    </row>
    <row r="61" spans="1:12">
      <c r="A61" s="9" t="s">
        <v>161</v>
      </c>
      <c r="B61" s="16">
        <v>1</v>
      </c>
      <c r="C61" s="24">
        <v>1</v>
      </c>
      <c r="D61" s="24">
        <v>0.92666666666666631</v>
      </c>
      <c r="E61" s="24">
        <v>7.3333333333333695E-2</v>
      </c>
      <c r="F61" s="24">
        <v>0.45061395609180294</v>
      </c>
      <c r="G61" s="24">
        <v>1.8791703704776994E-2</v>
      </c>
      <c r="H61" s="24">
        <v>0.88963371720499274</v>
      </c>
      <c r="I61" s="24">
        <v>0.96369961612833988</v>
      </c>
      <c r="J61" s="24">
        <v>0.16382227485216364</v>
      </c>
      <c r="K61" s="24">
        <v>0.60382089809729833</v>
      </c>
      <c r="L61" s="24">
        <v>1.2495124352360343</v>
      </c>
    </row>
    <row r="62" spans="1:12">
      <c r="A62" s="9" t="s">
        <v>162</v>
      </c>
      <c r="B62" s="16">
        <v>1</v>
      </c>
      <c r="C62" s="24">
        <v>1</v>
      </c>
      <c r="D62" s="24">
        <v>0.92666666666666631</v>
      </c>
      <c r="E62" s="24">
        <v>7.3333333333333695E-2</v>
      </c>
      <c r="F62" s="24">
        <v>0.45061395609180294</v>
      </c>
      <c r="G62" s="24">
        <v>1.8791703704776994E-2</v>
      </c>
      <c r="H62" s="24">
        <v>0.88963371720499274</v>
      </c>
      <c r="I62" s="24">
        <v>0.96369961612833988</v>
      </c>
      <c r="J62" s="24">
        <v>0.16382227485216364</v>
      </c>
      <c r="K62" s="24">
        <v>0.60382089809729833</v>
      </c>
      <c r="L62" s="24">
        <v>1.2495124352360343</v>
      </c>
    </row>
    <row r="63" spans="1:12">
      <c r="A63" s="9" t="s">
        <v>163</v>
      </c>
      <c r="B63" s="16">
        <v>1</v>
      </c>
      <c r="C63" s="24">
        <v>1</v>
      </c>
      <c r="D63" s="24">
        <v>0.92666666666666631</v>
      </c>
      <c r="E63" s="24">
        <v>7.3333333333333695E-2</v>
      </c>
      <c r="F63" s="24">
        <v>0.45061395609180294</v>
      </c>
      <c r="G63" s="24">
        <v>1.8791703704776994E-2</v>
      </c>
      <c r="H63" s="24">
        <v>0.88963371720499274</v>
      </c>
      <c r="I63" s="24">
        <v>0.96369961612833988</v>
      </c>
      <c r="J63" s="24">
        <v>0.16382227485216364</v>
      </c>
      <c r="K63" s="24">
        <v>0.60382089809729833</v>
      </c>
      <c r="L63" s="24">
        <v>1.2495124352360343</v>
      </c>
    </row>
    <row r="64" spans="1:12">
      <c r="A64" s="9" t="s">
        <v>164</v>
      </c>
      <c r="B64" s="16">
        <v>1</v>
      </c>
      <c r="C64" s="24">
        <v>1</v>
      </c>
      <c r="D64" s="24">
        <v>0.92666666666666631</v>
      </c>
      <c r="E64" s="24">
        <v>7.3333333333333695E-2</v>
      </c>
      <c r="F64" s="24">
        <v>0.45061395609180294</v>
      </c>
      <c r="G64" s="24">
        <v>1.8791703704776994E-2</v>
      </c>
      <c r="H64" s="24">
        <v>0.88963371720499274</v>
      </c>
      <c r="I64" s="24">
        <v>0.96369961612833988</v>
      </c>
      <c r="J64" s="24">
        <v>0.16382227485216364</v>
      </c>
      <c r="K64" s="24">
        <v>0.60382089809729833</v>
      </c>
      <c r="L64" s="24">
        <v>1.2495124352360343</v>
      </c>
    </row>
    <row r="65" spans="1:12">
      <c r="A65" s="9" t="s">
        <v>165</v>
      </c>
      <c r="B65" s="16">
        <v>1</v>
      </c>
      <c r="C65" s="24">
        <v>0.375</v>
      </c>
      <c r="D65" s="24">
        <v>0.92666666666666631</v>
      </c>
      <c r="E65" s="24">
        <v>-0.55166666666666631</v>
      </c>
      <c r="F65" s="24">
        <v>-3.3898458969633167</v>
      </c>
      <c r="G65" s="24">
        <v>1.8791703704776994E-2</v>
      </c>
      <c r="H65" s="24">
        <v>0.88963371720499274</v>
      </c>
      <c r="I65" s="24">
        <v>0.96369961612833988</v>
      </c>
      <c r="J65" s="24">
        <v>0.16382227485216364</v>
      </c>
      <c r="K65" s="24">
        <v>0.60382089809729833</v>
      </c>
      <c r="L65" s="24">
        <v>1.2495124352360343</v>
      </c>
    </row>
    <row r="66" spans="1:12">
      <c r="A66" s="9" t="s">
        <v>166</v>
      </c>
      <c r="B66" s="16">
        <v>1</v>
      </c>
      <c r="C66" s="24">
        <v>1</v>
      </c>
      <c r="D66" s="24">
        <v>0.92666666666666631</v>
      </c>
      <c r="E66" s="24">
        <v>7.3333333333333695E-2</v>
      </c>
      <c r="F66" s="24">
        <v>0.45061395609180294</v>
      </c>
      <c r="G66" s="24">
        <v>1.8791703704776994E-2</v>
      </c>
      <c r="H66" s="24">
        <v>0.88963371720499274</v>
      </c>
      <c r="I66" s="24">
        <v>0.96369961612833988</v>
      </c>
      <c r="J66" s="24">
        <v>0.16382227485216364</v>
      </c>
      <c r="K66" s="24">
        <v>0.60382089809729833</v>
      </c>
      <c r="L66" s="24">
        <v>1.2495124352360343</v>
      </c>
    </row>
    <row r="67" spans="1:12">
      <c r="A67" s="9" t="s">
        <v>167</v>
      </c>
      <c r="B67" s="16">
        <v>1</v>
      </c>
      <c r="C67" s="24">
        <v>1</v>
      </c>
      <c r="D67" s="24">
        <v>0.92666666666666631</v>
      </c>
      <c r="E67" s="24">
        <v>7.3333333333333695E-2</v>
      </c>
      <c r="F67" s="24">
        <v>0.45061395609180294</v>
      </c>
      <c r="G67" s="24">
        <v>1.8791703704776994E-2</v>
      </c>
      <c r="H67" s="24">
        <v>0.88963371720499274</v>
      </c>
      <c r="I67" s="24">
        <v>0.96369961612833988</v>
      </c>
      <c r="J67" s="24">
        <v>0.16382227485216364</v>
      </c>
      <c r="K67" s="24">
        <v>0.60382089809729833</v>
      </c>
      <c r="L67" s="24">
        <v>1.2495124352360343</v>
      </c>
    </row>
    <row r="68" spans="1:12">
      <c r="A68" s="9" t="s">
        <v>168</v>
      </c>
      <c r="B68" s="16">
        <v>1</v>
      </c>
      <c r="C68" s="24">
        <v>1</v>
      </c>
      <c r="D68" s="24">
        <v>0.92666666666666631</v>
      </c>
      <c r="E68" s="24">
        <v>7.3333333333333695E-2</v>
      </c>
      <c r="F68" s="24">
        <v>0.45061395609180294</v>
      </c>
      <c r="G68" s="24">
        <v>1.8791703704776994E-2</v>
      </c>
      <c r="H68" s="24">
        <v>0.88963371720499274</v>
      </c>
      <c r="I68" s="24">
        <v>0.96369961612833988</v>
      </c>
      <c r="J68" s="24">
        <v>0.16382227485216364</v>
      </c>
      <c r="K68" s="24">
        <v>0.60382089809729833</v>
      </c>
      <c r="L68" s="24">
        <v>1.2495124352360343</v>
      </c>
    </row>
    <row r="69" spans="1:12">
      <c r="A69" s="9" t="s">
        <v>169</v>
      </c>
      <c r="B69" s="16">
        <v>1</v>
      </c>
      <c r="C69" s="24">
        <v>0.875</v>
      </c>
      <c r="D69" s="24">
        <v>0.92666666666666631</v>
      </c>
      <c r="E69" s="24">
        <v>-5.1666666666666305E-2</v>
      </c>
      <c r="F69" s="24">
        <v>-0.31747801451922103</v>
      </c>
      <c r="G69" s="24">
        <v>1.8791703704776994E-2</v>
      </c>
      <c r="H69" s="24">
        <v>0.88963371720499274</v>
      </c>
      <c r="I69" s="24">
        <v>0.96369961612833988</v>
      </c>
      <c r="J69" s="24">
        <v>0.16382227485216364</v>
      </c>
      <c r="K69" s="24">
        <v>0.60382089809729833</v>
      </c>
      <c r="L69" s="24">
        <v>1.2495124352360343</v>
      </c>
    </row>
    <row r="70" spans="1:12">
      <c r="A70" s="9" t="s">
        <v>170</v>
      </c>
      <c r="B70" s="16">
        <v>1</v>
      </c>
      <c r="C70" s="24">
        <v>1</v>
      </c>
      <c r="D70" s="24">
        <v>0.92666666666666631</v>
      </c>
      <c r="E70" s="24">
        <v>7.3333333333333695E-2</v>
      </c>
      <c r="F70" s="24">
        <v>0.45061395609180294</v>
      </c>
      <c r="G70" s="24">
        <v>1.8791703704776994E-2</v>
      </c>
      <c r="H70" s="24">
        <v>0.88963371720499274</v>
      </c>
      <c r="I70" s="24">
        <v>0.96369961612833988</v>
      </c>
      <c r="J70" s="24">
        <v>0.16382227485216364</v>
      </c>
      <c r="K70" s="24">
        <v>0.60382089809729833</v>
      </c>
      <c r="L70" s="24">
        <v>1.2495124352360343</v>
      </c>
    </row>
    <row r="71" spans="1:12">
      <c r="A71" s="9" t="s">
        <v>171</v>
      </c>
      <c r="B71" s="16">
        <v>1</v>
      </c>
      <c r="C71" s="24">
        <v>0.875</v>
      </c>
      <c r="D71" s="24">
        <v>0.92666666666666631</v>
      </c>
      <c r="E71" s="24">
        <v>-5.1666666666666305E-2</v>
      </c>
      <c r="F71" s="24">
        <v>-0.31747801451922103</v>
      </c>
      <c r="G71" s="24">
        <v>1.8791703704776994E-2</v>
      </c>
      <c r="H71" s="24">
        <v>0.88963371720499274</v>
      </c>
      <c r="I71" s="24">
        <v>0.96369961612833988</v>
      </c>
      <c r="J71" s="24">
        <v>0.16382227485216364</v>
      </c>
      <c r="K71" s="24">
        <v>0.60382089809729833</v>
      </c>
      <c r="L71" s="24">
        <v>1.2495124352360343</v>
      </c>
    </row>
    <row r="72" spans="1:12">
      <c r="A72" s="9" t="s">
        <v>172</v>
      </c>
      <c r="B72" s="16">
        <v>1</v>
      </c>
      <c r="C72" s="24">
        <v>1</v>
      </c>
      <c r="D72" s="24">
        <v>0.92666666666666631</v>
      </c>
      <c r="E72" s="24">
        <v>7.3333333333333695E-2</v>
      </c>
      <c r="F72" s="24">
        <v>0.45061395609180294</v>
      </c>
      <c r="G72" s="24">
        <v>1.8791703704776994E-2</v>
      </c>
      <c r="H72" s="24">
        <v>0.88963371720499274</v>
      </c>
      <c r="I72" s="24">
        <v>0.96369961612833988</v>
      </c>
      <c r="J72" s="24">
        <v>0.16382227485216364</v>
      </c>
      <c r="K72" s="24">
        <v>0.60382089809729833</v>
      </c>
      <c r="L72" s="24">
        <v>1.2495124352360343</v>
      </c>
    </row>
    <row r="73" spans="1:12">
      <c r="A73" s="9" t="s">
        <v>173</v>
      </c>
      <c r="B73" s="16">
        <v>1</v>
      </c>
      <c r="C73" s="24">
        <v>0.75</v>
      </c>
      <c r="D73" s="24">
        <v>0.92666666666666631</v>
      </c>
      <c r="E73" s="24">
        <v>-0.17666666666666631</v>
      </c>
      <c r="F73" s="24">
        <v>-1.0855699851302449</v>
      </c>
      <c r="G73" s="24">
        <v>1.8791703704776994E-2</v>
      </c>
      <c r="H73" s="24">
        <v>0.88963371720499274</v>
      </c>
      <c r="I73" s="24">
        <v>0.96369961612833988</v>
      </c>
      <c r="J73" s="24">
        <v>0.16382227485216364</v>
      </c>
      <c r="K73" s="24">
        <v>0.60382089809729833</v>
      </c>
      <c r="L73" s="24">
        <v>1.2495124352360343</v>
      </c>
    </row>
    <row r="74" spans="1:12">
      <c r="A74" s="9" t="s">
        <v>174</v>
      </c>
      <c r="B74" s="16">
        <v>1</v>
      </c>
      <c r="C74" s="24">
        <v>1</v>
      </c>
      <c r="D74" s="24">
        <v>0.92666666666666631</v>
      </c>
      <c r="E74" s="24">
        <v>7.3333333333333695E-2</v>
      </c>
      <c r="F74" s="24">
        <v>0.45061395609180294</v>
      </c>
      <c r="G74" s="24">
        <v>1.8791703704776994E-2</v>
      </c>
      <c r="H74" s="24">
        <v>0.88963371720499274</v>
      </c>
      <c r="I74" s="24">
        <v>0.96369961612833988</v>
      </c>
      <c r="J74" s="24">
        <v>0.16382227485216364</v>
      </c>
      <c r="K74" s="24">
        <v>0.60382089809729833</v>
      </c>
      <c r="L74" s="24">
        <v>1.2495124352360343</v>
      </c>
    </row>
    <row r="75" spans="1:12">
      <c r="A75" s="9" t="s">
        <v>175</v>
      </c>
      <c r="B75" s="16">
        <v>1</v>
      </c>
      <c r="C75" s="24">
        <v>1</v>
      </c>
      <c r="D75" s="24">
        <v>0.92666666666666631</v>
      </c>
      <c r="E75" s="24">
        <v>7.3333333333333695E-2</v>
      </c>
      <c r="F75" s="24">
        <v>0.45061395609180294</v>
      </c>
      <c r="G75" s="24">
        <v>1.8791703704776994E-2</v>
      </c>
      <c r="H75" s="24">
        <v>0.88963371720499274</v>
      </c>
      <c r="I75" s="24">
        <v>0.96369961612833988</v>
      </c>
      <c r="J75" s="24">
        <v>0.16382227485216364</v>
      </c>
      <c r="K75" s="24">
        <v>0.60382089809729833</v>
      </c>
      <c r="L75" s="24">
        <v>1.2495124352360343</v>
      </c>
    </row>
    <row r="76" spans="1:12">
      <c r="A76" s="9" t="s">
        <v>176</v>
      </c>
      <c r="B76" s="16">
        <v>1</v>
      </c>
      <c r="C76" s="24">
        <v>1</v>
      </c>
      <c r="D76" s="24">
        <v>0.92666666666666631</v>
      </c>
      <c r="E76" s="24">
        <v>7.3333333333333695E-2</v>
      </c>
      <c r="F76" s="24">
        <v>0.45061395609180294</v>
      </c>
      <c r="G76" s="24">
        <v>1.8791703704776994E-2</v>
      </c>
      <c r="H76" s="24">
        <v>0.88963371720499274</v>
      </c>
      <c r="I76" s="24">
        <v>0.96369961612833988</v>
      </c>
      <c r="J76" s="24">
        <v>0.16382227485216364</v>
      </c>
      <c r="K76" s="24">
        <v>0.60382089809729833</v>
      </c>
      <c r="L76" s="24">
        <v>1.2495124352360343</v>
      </c>
    </row>
    <row r="77" spans="1:12">
      <c r="A77" s="9" t="s">
        <v>177</v>
      </c>
      <c r="B77" s="16">
        <v>1</v>
      </c>
      <c r="C77" s="24">
        <v>1</v>
      </c>
      <c r="D77" s="24">
        <v>0.92666666666666631</v>
      </c>
      <c r="E77" s="24">
        <v>7.3333333333333695E-2</v>
      </c>
      <c r="F77" s="24">
        <v>0.45061395609180294</v>
      </c>
      <c r="G77" s="24">
        <v>1.8791703704776994E-2</v>
      </c>
      <c r="H77" s="24">
        <v>0.88963371720499274</v>
      </c>
      <c r="I77" s="24">
        <v>0.96369961612833988</v>
      </c>
      <c r="J77" s="24">
        <v>0.16382227485216364</v>
      </c>
      <c r="K77" s="24">
        <v>0.60382089809729833</v>
      </c>
      <c r="L77" s="24">
        <v>1.2495124352360343</v>
      </c>
    </row>
    <row r="78" spans="1:12">
      <c r="A78" s="9" t="s">
        <v>178</v>
      </c>
      <c r="B78" s="16">
        <v>1</v>
      </c>
      <c r="C78" s="24">
        <v>1</v>
      </c>
      <c r="D78" s="24">
        <v>0.92666666666666631</v>
      </c>
      <c r="E78" s="24">
        <v>7.3333333333333695E-2</v>
      </c>
      <c r="F78" s="24">
        <v>0.45061395609180294</v>
      </c>
      <c r="G78" s="24">
        <v>1.8791703704776994E-2</v>
      </c>
      <c r="H78" s="24">
        <v>0.88963371720499274</v>
      </c>
      <c r="I78" s="24">
        <v>0.96369961612833988</v>
      </c>
      <c r="J78" s="24">
        <v>0.16382227485216364</v>
      </c>
      <c r="K78" s="24">
        <v>0.60382089809729833</v>
      </c>
      <c r="L78" s="24">
        <v>1.2495124352360343</v>
      </c>
    </row>
    <row r="79" spans="1:12">
      <c r="A79" s="9" t="s">
        <v>179</v>
      </c>
      <c r="B79" s="16">
        <v>1</v>
      </c>
      <c r="C79" s="24">
        <v>0.75</v>
      </c>
      <c r="D79" s="24">
        <v>0.59000000000000052</v>
      </c>
      <c r="E79" s="24">
        <v>0.15999999999999948</v>
      </c>
      <c r="F79" s="24">
        <v>0.98315772238210741</v>
      </c>
      <c r="G79" s="24">
        <v>1.8791703704777001E-2</v>
      </c>
      <c r="H79" s="24">
        <v>0.55296705053832695</v>
      </c>
      <c r="I79" s="24">
        <v>0.62703294946167409</v>
      </c>
      <c r="J79" s="24">
        <v>0.16382227485216364</v>
      </c>
      <c r="K79" s="24">
        <v>0.26715423143063249</v>
      </c>
      <c r="L79" s="24">
        <v>0.9128457685693685</v>
      </c>
    </row>
    <row r="80" spans="1:12">
      <c r="A80" s="9" t="s">
        <v>180</v>
      </c>
      <c r="B80" s="16">
        <v>1</v>
      </c>
      <c r="C80" s="24">
        <v>0.375</v>
      </c>
      <c r="D80" s="24">
        <v>0.59000000000000052</v>
      </c>
      <c r="E80" s="24">
        <v>-0.21500000000000052</v>
      </c>
      <c r="F80" s="24">
        <v>-1.3211181894509645</v>
      </c>
      <c r="G80" s="24">
        <v>1.8791703704777001E-2</v>
      </c>
      <c r="H80" s="24">
        <v>0.55296705053832695</v>
      </c>
      <c r="I80" s="24">
        <v>0.62703294946167409</v>
      </c>
      <c r="J80" s="24">
        <v>0.16382227485216364</v>
      </c>
      <c r="K80" s="24">
        <v>0.26715423143063249</v>
      </c>
      <c r="L80" s="24">
        <v>0.9128457685693685</v>
      </c>
    </row>
    <row r="81" spans="1:12">
      <c r="A81" s="9" t="s">
        <v>181</v>
      </c>
      <c r="B81" s="16">
        <v>1</v>
      </c>
      <c r="C81" s="24">
        <v>0.25</v>
      </c>
      <c r="D81" s="24">
        <v>0.59000000000000052</v>
      </c>
      <c r="E81" s="24">
        <v>-0.34000000000000052</v>
      </c>
      <c r="F81" s="24">
        <v>-2.0892101600619881</v>
      </c>
      <c r="G81" s="24">
        <v>1.8791703704777001E-2</v>
      </c>
      <c r="H81" s="24">
        <v>0.55296705053832695</v>
      </c>
      <c r="I81" s="24">
        <v>0.62703294946167409</v>
      </c>
      <c r="J81" s="24">
        <v>0.16382227485216364</v>
      </c>
      <c r="K81" s="24">
        <v>0.26715423143063249</v>
      </c>
      <c r="L81" s="24">
        <v>0.9128457685693685</v>
      </c>
    </row>
    <row r="82" spans="1:12">
      <c r="A82" s="9" t="s">
        <v>182</v>
      </c>
      <c r="B82" s="16">
        <v>1</v>
      </c>
      <c r="C82" s="24">
        <v>0.375</v>
      </c>
      <c r="D82" s="24">
        <v>0.59000000000000052</v>
      </c>
      <c r="E82" s="24">
        <v>-0.21500000000000052</v>
      </c>
      <c r="F82" s="24">
        <v>-1.3211181894509645</v>
      </c>
      <c r="G82" s="24">
        <v>1.8791703704777001E-2</v>
      </c>
      <c r="H82" s="24">
        <v>0.55296705053832695</v>
      </c>
      <c r="I82" s="24">
        <v>0.62703294946167409</v>
      </c>
      <c r="J82" s="24">
        <v>0.16382227485216364</v>
      </c>
      <c r="K82" s="24">
        <v>0.26715423143063249</v>
      </c>
      <c r="L82" s="24">
        <v>0.9128457685693685</v>
      </c>
    </row>
    <row r="83" spans="1:12">
      <c r="A83" s="9" t="s">
        <v>183</v>
      </c>
      <c r="B83" s="16">
        <v>1</v>
      </c>
      <c r="C83" s="24">
        <v>0.5</v>
      </c>
      <c r="D83" s="24">
        <v>0.59000000000000052</v>
      </c>
      <c r="E83" s="24">
        <v>-9.0000000000000524E-2</v>
      </c>
      <c r="F83" s="24">
        <v>-0.55302621883994041</v>
      </c>
      <c r="G83" s="24">
        <v>1.8791703704777001E-2</v>
      </c>
      <c r="H83" s="24">
        <v>0.55296705053832695</v>
      </c>
      <c r="I83" s="24">
        <v>0.62703294946167409</v>
      </c>
      <c r="J83" s="24">
        <v>0.16382227485216364</v>
      </c>
      <c r="K83" s="24">
        <v>0.26715423143063249</v>
      </c>
      <c r="L83" s="24">
        <v>0.9128457685693685</v>
      </c>
    </row>
    <row r="84" spans="1:12">
      <c r="A84" s="9" t="s">
        <v>184</v>
      </c>
      <c r="B84" s="16">
        <v>1</v>
      </c>
      <c r="C84" s="24">
        <v>0.375</v>
      </c>
      <c r="D84" s="24">
        <v>0.59000000000000052</v>
      </c>
      <c r="E84" s="24">
        <v>-0.21500000000000052</v>
      </c>
      <c r="F84" s="24">
        <v>-1.3211181894509645</v>
      </c>
      <c r="G84" s="24">
        <v>1.8791703704777001E-2</v>
      </c>
      <c r="H84" s="24">
        <v>0.55296705053832695</v>
      </c>
      <c r="I84" s="24">
        <v>0.62703294946167409</v>
      </c>
      <c r="J84" s="24">
        <v>0.16382227485216364</v>
      </c>
      <c r="K84" s="24">
        <v>0.26715423143063249</v>
      </c>
      <c r="L84" s="24">
        <v>0.9128457685693685</v>
      </c>
    </row>
    <row r="85" spans="1:12">
      <c r="A85" s="9" t="s">
        <v>185</v>
      </c>
      <c r="B85" s="16">
        <v>1</v>
      </c>
      <c r="C85" s="24">
        <v>0.625</v>
      </c>
      <c r="D85" s="24">
        <v>0.59000000000000052</v>
      </c>
      <c r="E85" s="24">
        <v>3.4999999999999476E-2</v>
      </c>
      <c r="F85" s="24">
        <v>0.21506575177108347</v>
      </c>
      <c r="G85" s="24">
        <v>1.8791703704777001E-2</v>
      </c>
      <c r="H85" s="24">
        <v>0.55296705053832695</v>
      </c>
      <c r="I85" s="24">
        <v>0.62703294946167409</v>
      </c>
      <c r="J85" s="24">
        <v>0.16382227485216364</v>
      </c>
      <c r="K85" s="24">
        <v>0.26715423143063249</v>
      </c>
      <c r="L85" s="24">
        <v>0.9128457685693685</v>
      </c>
    </row>
    <row r="86" spans="1:12">
      <c r="A86" s="9" t="s">
        <v>186</v>
      </c>
      <c r="B86" s="16">
        <v>1</v>
      </c>
      <c r="C86" s="24">
        <v>0.625</v>
      </c>
      <c r="D86" s="24">
        <v>0.59000000000000052</v>
      </c>
      <c r="E86" s="24">
        <v>3.4999999999999476E-2</v>
      </c>
      <c r="F86" s="24">
        <v>0.21506575177108347</v>
      </c>
      <c r="G86" s="24">
        <v>1.8791703704777001E-2</v>
      </c>
      <c r="H86" s="24">
        <v>0.55296705053832695</v>
      </c>
      <c r="I86" s="24">
        <v>0.62703294946167409</v>
      </c>
      <c r="J86" s="24">
        <v>0.16382227485216364</v>
      </c>
      <c r="K86" s="24">
        <v>0.26715423143063249</v>
      </c>
      <c r="L86" s="24">
        <v>0.9128457685693685</v>
      </c>
    </row>
    <row r="87" spans="1:12">
      <c r="A87" s="9" t="s">
        <v>187</v>
      </c>
      <c r="B87" s="16">
        <v>1</v>
      </c>
      <c r="C87" s="24">
        <v>0.625</v>
      </c>
      <c r="D87" s="24">
        <v>0.59000000000000052</v>
      </c>
      <c r="E87" s="24">
        <v>3.4999999999999476E-2</v>
      </c>
      <c r="F87" s="24">
        <v>0.21506575177108347</v>
      </c>
      <c r="G87" s="24">
        <v>1.8791703704777001E-2</v>
      </c>
      <c r="H87" s="24">
        <v>0.55296705053832695</v>
      </c>
      <c r="I87" s="24">
        <v>0.62703294946167409</v>
      </c>
      <c r="J87" s="24">
        <v>0.16382227485216364</v>
      </c>
      <c r="K87" s="24">
        <v>0.26715423143063249</v>
      </c>
      <c r="L87" s="24">
        <v>0.9128457685693685</v>
      </c>
    </row>
    <row r="88" spans="1:12">
      <c r="A88" s="9" t="s">
        <v>188</v>
      </c>
      <c r="B88" s="16">
        <v>1</v>
      </c>
      <c r="C88" s="24">
        <v>0.625</v>
      </c>
      <c r="D88" s="24">
        <v>0.59000000000000052</v>
      </c>
      <c r="E88" s="24">
        <v>3.4999999999999476E-2</v>
      </c>
      <c r="F88" s="24">
        <v>0.21506575177108347</v>
      </c>
      <c r="G88" s="24">
        <v>1.8791703704777001E-2</v>
      </c>
      <c r="H88" s="24">
        <v>0.55296705053832695</v>
      </c>
      <c r="I88" s="24">
        <v>0.62703294946167409</v>
      </c>
      <c r="J88" s="24">
        <v>0.16382227485216364</v>
      </c>
      <c r="K88" s="24">
        <v>0.26715423143063249</v>
      </c>
      <c r="L88" s="24">
        <v>0.9128457685693685</v>
      </c>
    </row>
    <row r="89" spans="1:12">
      <c r="A89" s="9" t="s">
        <v>189</v>
      </c>
      <c r="B89" s="16">
        <v>1</v>
      </c>
      <c r="C89" s="24">
        <v>0.125</v>
      </c>
      <c r="D89" s="24">
        <v>0.59000000000000052</v>
      </c>
      <c r="E89" s="24">
        <v>-0.46500000000000052</v>
      </c>
      <c r="F89" s="24">
        <v>-2.8573021306730122</v>
      </c>
      <c r="G89" s="24">
        <v>1.8791703704777001E-2</v>
      </c>
      <c r="H89" s="24">
        <v>0.55296705053832695</v>
      </c>
      <c r="I89" s="24">
        <v>0.62703294946167409</v>
      </c>
      <c r="J89" s="24">
        <v>0.16382227485216364</v>
      </c>
      <c r="K89" s="24">
        <v>0.26715423143063249</v>
      </c>
      <c r="L89" s="24">
        <v>0.9128457685693685</v>
      </c>
    </row>
    <row r="90" spans="1:12">
      <c r="A90" s="9" t="s">
        <v>190</v>
      </c>
      <c r="B90" s="16">
        <v>1</v>
      </c>
      <c r="C90" s="24">
        <v>0.375</v>
      </c>
      <c r="D90" s="24">
        <v>0.59000000000000052</v>
      </c>
      <c r="E90" s="24">
        <v>-0.21500000000000052</v>
      </c>
      <c r="F90" s="24">
        <v>-1.3211181894509645</v>
      </c>
      <c r="G90" s="24">
        <v>1.8791703704777001E-2</v>
      </c>
      <c r="H90" s="24">
        <v>0.55296705053832695</v>
      </c>
      <c r="I90" s="24">
        <v>0.62703294946167409</v>
      </c>
      <c r="J90" s="24">
        <v>0.16382227485216364</v>
      </c>
      <c r="K90" s="24">
        <v>0.26715423143063249</v>
      </c>
      <c r="L90" s="24">
        <v>0.9128457685693685</v>
      </c>
    </row>
    <row r="91" spans="1:12">
      <c r="A91" s="9" t="s">
        <v>191</v>
      </c>
      <c r="B91" s="16">
        <v>1</v>
      </c>
      <c r="C91" s="24">
        <v>0.75</v>
      </c>
      <c r="D91" s="24">
        <v>0.59000000000000052</v>
      </c>
      <c r="E91" s="24">
        <v>0.15999999999999948</v>
      </c>
      <c r="F91" s="24">
        <v>0.98315772238210741</v>
      </c>
      <c r="G91" s="24">
        <v>1.8791703704777001E-2</v>
      </c>
      <c r="H91" s="24">
        <v>0.55296705053832695</v>
      </c>
      <c r="I91" s="24">
        <v>0.62703294946167409</v>
      </c>
      <c r="J91" s="24">
        <v>0.16382227485216364</v>
      </c>
      <c r="K91" s="24">
        <v>0.26715423143063249</v>
      </c>
      <c r="L91" s="24">
        <v>0.9128457685693685</v>
      </c>
    </row>
    <row r="92" spans="1:12">
      <c r="A92" s="9" t="s">
        <v>192</v>
      </c>
      <c r="B92" s="16">
        <v>1</v>
      </c>
      <c r="C92" s="24">
        <v>0.75</v>
      </c>
      <c r="D92" s="24">
        <v>0.59000000000000052</v>
      </c>
      <c r="E92" s="24">
        <v>0.15999999999999948</v>
      </c>
      <c r="F92" s="24">
        <v>0.98315772238210741</v>
      </c>
      <c r="G92" s="24">
        <v>1.8791703704777001E-2</v>
      </c>
      <c r="H92" s="24">
        <v>0.55296705053832695</v>
      </c>
      <c r="I92" s="24">
        <v>0.62703294946167409</v>
      </c>
      <c r="J92" s="24">
        <v>0.16382227485216364</v>
      </c>
      <c r="K92" s="24">
        <v>0.26715423143063249</v>
      </c>
      <c r="L92" s="24">
        <v>0.9128457685693685</v>
      </c>
    </row>
    <row r="93" spans="1:12">
      <c r="A93" s="9" t="s">
        <v>193</v>
      </c>
      <c r="B93" s="16">
        <v>1</v>
      </c>
      <c r="C93" s="24">
        <v>0.75</v>
      </c>
      <c r="D93" s="24">
        <v>0.59000000000000052</v>
      </c>
      <c r="E93" s="24">
        <v>0.15999999999999948</v>
      </c>
      <c r="F93" s="24">
        <v>0.98315772238210741</v>
      </c>
      <c r="G93" s="24">
        <v>1.8791703704777001E-2</v>
      </c>
      <c r="H93" s="24">
        <v>0.55296705053832695</v>
      </c>
      <c r="I93" s="24">
        <v>0.62703294946167409</v>
      </c>
      <c r="J93" s="24">
        <v>0.16382227485216364</v>
      </c>
      <c r="K93" s="24">
        <v>0.26715423143063249</v>
      </c>
      <c r="L93" s="24">
        <v>0.9128457685693685</v>
      </c>
    </row>
    <row r="94" spans="1:12">
      <c r="A94" s="9" t="s">
        <v>194</v>
      </c>
      <c r="B94" s="16">
        <v>1</v>
      </c>
      <c r="C94" s="24">
        <v>0.75</v>
      </c>
      <c r="D94" s="24">
        <v>0.59000000000000052</v>
      </c>
      <c r="E94" s="24">
        <v>0.15999999999999948</v>
      </c>
      <c r="F94" s="24">
        <v>0.98315772238210741</v>
      </c>
      <c r="G94" s="24">
        <v>1.8791703704777001E-2</v>
      </c>
      <c r="H94" s="24">
        <v>0.55296705053832695</v>
      </c>
      <c r="I94" s="24">
        <v>0.62703294946167409</v>
      </c>
      <c r="J94" s="24">
        <v>0.16382227485216364</v>
      </c>
      <c r="K94" s="24">
        <v>0.26715423143063249</v>
      </c>
      <c r="L94" s="24">
        <v>0.9128457685693685</v>
      </c>
    </row>
    <row r="95" spans="1:12">
      <c r="A95" s="9" t="s">
        <v>195</v>
      </c>
      <c r="B95" s="16">
        <v>1</v>
      </c>
      <c r="C95" s="24">
        <v>0.625</v>
      </c>
      <c r="D95" s="24">
        <v>0.59000000000000052</v>
      </c>
      <c r="E95" s="24">
        <v>3.4999999999999476E-2</v>
      </c>
      <c r="F95" s="24">
        <v>0.21506575177108347</v>
      </c>
      <c r="G95" s="24">
        <v>1.8791703704777001E-2</v>
      </c>
      <c r="H95" s="24">
        <v>0.55296705053832695</v>
      </c>
      <c r="I95" s="24">
        <v>0.62703294946167409</v>
      </c>
      <c r="J95" s="24">
        <v>0.16382227485216364</v>
      </c>
      <c r="K95" s="24">
        <v>0.26715423143063249</v>
      </c>
      <c r="L95" s="24">
        <v>0.9128457685693685</v>
      </c>
    </row>
    <row r="96" spans="1:12">
      <c r="A96" s="9" t="s">
        <v>196</v>
      </c>
      <c r="B96" s="16">
        <v>1</v>
      </c>
      <c r="C96" s="24">
        <v>0.375</v>
      </c>
      <c r="D96" s="24">
        <v>0.59000000000000052</v>
      </c>
      <c r="E96" s="24">
        <v>-0.21500000000000052</v>
      </c>
      <c r="F96" s="24">
        <v>-1.3211181894509645</v>
      </c>
      <c r="G96" s="24">
        <v>1.8791703704777001E-2</v>
      </c>
      <c r="H96" s="24">
        <v>0.55296705053832695</v>
      </c>
      <c r="I96" s="24">
        <v>0.62703294946167409</v>
      </c>
      <c r="J96" s="24">
        <v>0.16382227485216364</v>
      </c>
      <c r="K96" s="24">
        <v>0.26715423143063249</v>
      </c>
      <c r="L96" s="24">
        <v>0.9128457685693685</v>
      </c>
    </row>
    <row r="97" spans="1:12">
      <c r="A97" s="9" t="s">
        <v>197</v>
      </c>
      <c r="B97" s="16">
        <v>1</v>
      </c>
      <c r="C97" s="24">
        <v>1</v>
      </c>
      <c r="D97" s="24">
        <v>0.59000000000000052</v>
      </c>
      <c r="E97" s="24">
        <v>0.40999999999999948</v>
      </c>
      <c r="F97" s="24">
        <v>2.5193416636041555</v>
      </c>
      <c r="G97" s="24">
        <v>1.8791703704777001E-2</v>
      </c>
      <c r="H97" s="24">
        <v>0.55296705053832695</v>
      </c>
      <c r="I97" s="24">
        <v>0.62703294946167409</v>
      </c>
      <c r="J97" s="24">
        <v>0.16382227485216364</v>
      </c>
      <c r="K97" s="24">
        <v>0.26715423143063249</v>
      </c>
      <c r="L97" s="24">
        <v>0.9128457685693685</v>
      </c>
    </row>
    <row r="98" spans="1:12">
      <c r="A98" s="9" t="s">
        <v>198</v>
      </c>
      <c r="B98" s="16">
        <v>1</v>
      </c>
      <c r="C98" s="24">
        <v>0.625</v>
      </c>
      <c r="D98" s="24">
        <v>0.59000000000000052</v>
      </c>
      <c r="E98" s="24">
        <v>3.4999999999999476E-2</v>
      </c>
      <c r="F98" s="24">
        <v>0.21506575177108347</v>
      </c>
      <c r="G98" s="24">
        <v>1.8791703704777001E-2</v>
      </c>
      <c r="H98" s="24">
        <v>0.55296705053832695</v>
      </c>
      <c r="I98" s="24">
        <v>0.62703294946167409</v>
      </c>
      <c r="J98" s="24">
        <v>0.16382227485216364</v>
      </c>
      <c r="K98" s="24">
        <v>0.26715423143063249</v>
      </c>
      <c r="L98" s="24">
        <v>0.9128457685693685</v>
      </c>
    </row>
    <row r="99" spans="1:12">
      <c r="A99" s="9" t="s">
        <v>199</v>
      </c>
      <c r="B99" s="16">
        <v>1</v>
      </c>
      <c r="C99" s="24">
        <v>0.25</v>
      </c>
      <c r="D99" s="24">
        <v>0.59000000000000052</v>
      </c>
      <c r="E99" s="24">
        <v>-0.34000000000000052</v>
      </c>
      <c r="F99" s="24">
        <v>-2.0892101600619881</v>
      </c>
      <c r="G99" s="24">
        <v>1.8791703704777001E-2</v>
      </c>
      <c r="H99" s="24">
        <v>0.55296705053832695</v>
      </c>
      <c r="I99" s="24">
        <v>0.62703294946167409</v>
      </c>
      <c r="J99" s="24">
        <v>0.16382227485216364</v>
      </c>
      <c r="K99" s="24">
        <v>0.26715423143063249</v>
      </c>
      <c r="L99" s="24">
        <v>0.9128457685693685</v>
      </c>
    </row>
    <row r="100" spans="1:12">
      <c r="A100" s="9" t="s">
        <v>200</v>
      </c>
      <c r="B100" s="16">
        <v>1</v>
      </c>
      <c r="C100" s="24">
        <v>0.875</v>
      </c>
      <c r="D100" s="24">
        <v>0.59000000000000052</v>
      </c>
      <c r="E100" s="24">
        <v>0.28499999999999948</v>
      </c>
      <c r="F100" s="24">
        <v>1.7512496929931314</v>
      </c>
      <c r="G100" s="24">
        <v>1.8791703704777001E-2</v>
      </c>
      <c r="H100" s="24">
        <v>0.55296705053832695</v>
      </c>
      <c r="I100" s="24">
        <v>0.62703294946167409</v>
      </c>
      <c r="J100" s="24">
        <v>0.16382227485216364</v>
      </c>
      <c r="K100" s="24">
        <v>0.26715423143063249</v>
      </c>
      <c r="L100" s="24">
        <v>0.9128457685693685</v>
      </c>
    </row>
    <row r="101" spans="1:12">
      <c r="A101" s="9" t="s">
        <v>201</v>
      </c>
      <c r="B101" s="16">
        <v>1</v>
      </c>
      <c r="C101" s="24">
        <v>0.25</v>
      </c>
      <c r="D101" s="24">
        <v>0.59000000000000052</v>
      </c>
      <c r="E101" s="24">
        <v>-0.34000000000000052</v>
      </c>
      <c r="F101" s="24">
        <v>-2.0892101600619881</v>
      </c>
      <c r="G101" s="24">
        <v>1.8791703704777001E-2</v>
      </c>
      <c r="H101" s="24">
        <v>0.55296705053832695</v>
      </c>
      <c r="I101" s="24">
        <v>0.62703294946167409</v>
      </c>
      <c r="J101" s="24">
        <v>0.16382227485216364</v>
      </c>
      <c r="K101" s="24">
        <v>0.26715423143063249</v>
      </c>
      <c r="L101" s="24">
        <v>0.9128457685693685</v>
      </c>
    </row>
    <row r="102" spans="1:12">
      <c r="A102" s="9" t="s">
        <v>202</v>
      </c>
      <c r="B102" s="16">
        <v>1</v>
      </c>
      <c r="C102" s="24">
        <v>0.625</v>
      </c>
      <c r="D102" s="24">
        <v>0.59000000000000052</v>
      </c>
      <c r="E102" s="24">
        <v>3.4999999999999476E-2</v>
      </c>
      <c r="F102" s="24">
        <v>0.21506575177108347</v>
      </c>
      <c r="G102" s="24">
        <v>1.8791703704777001E-2</v>
      </c>
      <c r="H102" s="24">
        <v>0.55296705053832695</v>
      </c>
      <c r="I102" s="24">
        <v>0.62703294946167409</v>
      </c>
      <c r="J102" s="24">
        <v>0.16382227485216364</v>
      </c>
      <c r="K102" s="24">
        <v>0.26715423143063249</v>
      </c>
      <c r="L102" s="24">
        <v>0.9128457685693685</v>
      </c>
    </row>
    <row r="103" spans="1:12">
      <c r="A103" s="9" t="s">
        <v>203</v>
      </c>
      <c r="B103" s="16">
        <v>1</v>
      </c>
      <c r="C103" s="24">
        <v>0.5</v>
      </c>
      <c r="D103" s="24">
        <v>0.59000000000000052</v>
      </c>
      <c r="E103" s="24">
        <v>-9.0000000000000524E-2</v>
      </c>
      <c r="F103" s="24">
        <v>-0.55302621883994041</v>
      </c>
      <c r="G103" s="24">
        <v>1.8791703704777001E-2</v>
      </c>
      <c r="H103" s="24">
        <v>0.55296705053832695</v>
      </c>
      <c r="I103" s="24">
        <v>0.62703294946167409</v>
      </c>
      <c r="J103" s="24">
        <v>0.16382227485216364</v>
      </c>
      <c r="K103" s="24">
        <v>0.26715423143063249</v>
      </c>
      <c r="L103" s="24">
        <v>0.9128457685693685</v>
      </c>
    </row>
    <row r="104" spans="1:12">
      <c r="A104" s="9" t="s">
        <v>204</v>
      </c>
      <c r="B104" s="16">
        <v>1</v>
      </c>
      <c r="C104" s="24">
        <v>0.75</v>
      </c>
      <c r="D104" s="24">
        <v>0.59000000000000052</v>
      </c>
      <c r="E104" s="24">
        <v>0.15999999999999948</v>
      </c>
      <c r="F104" s="24">
        <v>0.98315772238210741</v>
      </c>
      <c r="G104" s="24">
        <v>1.8791703704777001E-2</v>
      </c>
      <c r="H104" s="24">
        <v>0.55296705053832695</v>
      </c>
      <c r="I104" s="24">
        <v>0.62703294946167409</v>
      </c>
      <c r="J104" s="24">
        <v>0.16382227485216364</v>
      </c>
      <c r="K104" s="24">
        <v>0.26715423143063249</v>
      </c>
      <c r="L104" s="24">
        <v>0.9128457685693685</v>
      </c>
    </row>
    <row r="105" spans="1:12">
      <c r="A105" s="9" t="s">
        <v>205</v>
      </c>
      <c r="B105" s="16">
        <v>1</v>
      </c>
      <c r="C105" s="24">
        <v>0.625</v>
      </c>
      <c r="D105" s="24">
        <v>0.59000000000000052</v>
      </c>
      <c r="E105" s="24">
        <v>3.4999999999999476E-2</v>
      </c>
      <c r="F105" s="24">
        <v>0.21506575177108347</v>
      </c>
      <c r="G105" s="24">
        <v>1.8791703704777001E-2</v>
      </c>
      <c r="H105" s="24">
        <v>0.55296705053832695</v>
      </c>
      <c r="I105" s="24">
        <v>0.62703294946167409</v>
      </c>
      <c r="J105" s="24">
        <v>0.16382227485216364</v>
      </c>
      <c r="K105" s="24">
        <v>0.26715423143063249</v>
      </c>
      <c r="L105" s="24">
        <v>0.9128457685693685</v>
      </c>
    </row>
    <row r="106" spans="1:12">
      <c r="A106" s="9" t="s">
        <v>206</v>
      </c>
      <c r="B106" s="16">
        <v>1</v>
      </c>
      <c r="C106" s="24">
        <v>0.625</v>
      </c>
      <c r="D106" s="24">
        <v>0.59000000000000052</v>
      </c>
      <c r="E106" s="24">
        <v>3.4999999999999476E-2</v>
      </c>
      <c r="F106" s="24">
        <v>0.21506575177108347</v>
      </c>
      <c r="G106" s="24">
        <v>1.8791703704777001E-2</v>
      </c>
      <c r="H106" s="24">
        <v>0.55296705053832695</v>
      </c>
      <c r="I106" s="24">
        <v>0.62703294946167409</v>
      </c>
      <c r="J106" s="24">
        <v>0.16382227485216364</v>
      </c>
      <c r="K106" s="24">
        <v>0.26715423143063249</v>
      </c>
      <c r="L106" s="24">
        <v>0.9128457685693685</v>
      </c>
    </row>
    <row r="107" spans="1:12">
      <c r="A107" s="9" t="s">
        <v>207</v>
      </c>
      <c r="B107" s="16">
        <v>1</v>
      </c>
      <c r="C107" s="24">
        <v>0.625</v>
      </c>
      <c r="D107" s="24">
        <v>0.59000000000000052</v>
      </c>
      <c r="E107" s="24">
        <v>3.4999999999999476E-2</v>
      </c>
      <c r="F107" s="24">
        <v>0.21506575177108347</v>
      </c>
      <c r="G107" s="24">
        <v>1.8791703704777001E-2</v>
      </c>
      <c r="H107" s="24">
        <v>0.55296705053832695</v>
      </c>
      <c r="I107" s="24">
        <v>0.62703294946167409</v>
      </c>
      <c r="J107" s="24">
        <v>0.16382227485216364</v>
      </c>
      <c r="K107" s="24">
        <v>0.26715423143063249</v>
      </c>
      <c r="L107" s="24">
        <v>0.9128457685693685</v>
      </c>
    </row>
    <row r="108" spans="1:12">
      <c r="A108" s="9" t="s">
        <v>208</v>
      </c>
      <c r="B108" s="16">
        <v>1</v>
      </c>
      <c r="C108" s="24">
        <v>0.625</v>
      </c>
      <c r="D108" s="24">
        <v>0.59000000000000052</v>
      </c>
      <c r="E108" s="24">
        <v>3.4999999999999476E-2</v>
      </c>
      <c r="F108" s="24">
        <v>0.21506575177108347</v>
      </c>
      <c r="G108" s="24">
        <v>1.8791703704777001E-2</v>
      </c>
      <c r="H108" s="24">
        <v>0.55296705053832695</v>
      </c>
      <c r="I108" s="24">
        <v>0.62703294946167409</v>
      </c>
      <c r="J108" s="24">
        <v>0.16382227485216364</v>
      </c>
      <c r="K108" s="24">
        <v>0.26715423143063249</v>
      </c>
      <c r="L108" s="24">
        <v>0.9128457685693685</v>
      </c>
    </row>
    <row r="109" spans="1:12">
      <c r="A109" s="9" t="s">
        <v>209</v>
      </c>
      <c r="B109" s="16">
        <v>1</v>
      </c>
      <c r="C109" s="24">
        <v>0.375</v>
      </c>
      <c r="D109" s="24">
        <v>0.59000000000000052</v>
      </c>
      <c r="E109" s="24">
        <v>-0.21500000000000052</v>
      </c>
      <c r="F109" s="24">
        <v>-1.3211181894509645</v>
      </c>
      <c r="G109" s="24">
        <v>1.8791703704777001E-2</v>
      </c>
      <c r="H109" s="24">
        <v>0.55296705053832695</v>
      </c>
      <c r="I109" s="24">
        <v>0.62703294946167409</v>
      </c>
      <c r="J109" s="24">
        <v>0.16382227485216364</v>
      </c>
      <c r="K109" s="24">
        <v>0.26715423143063249</v>
      </c>
      <c r="L109" s="24">
        <v>0.9128457685693685</v>
      </c>
    </row>
    <row r="110" spans="1:12">
      <c r="A110" s="9" t="s">
        <v>210</v>
      </c>
      <c r="B110" s="16">
        <v>1</v>
      </c>
      <c r="C110" s="24">
        <v>0.625</v>
      </c>
      <c r="D110" s="24">
        <v>0.59000000000000052</v>
      </c>
      <c r="E110" s="24">
        <v>3.4999999999999476E-2</v>
      </c>
      <c r="F110" s="24">
        <v>0.21506575177108347</v>
      </c>
      <c r="G110" s="24">
        <v>1.8791703704777001E-2</v>
      </c>
      <c r="H110" s="24">
        <v>0.55296705053832695</v>
      </c>
      <c r="I110" s="24">
        <v>0.62703294946167409</v>
      </c>
      <c r="J110" s="24">
        <v>0.16382227485216364</v>
      </c>
      <c r="K110" s="24">
        <v>0.26715423143063249</v>
      </c>
      <c r="L110" s="24">
        <v>0.9128457685693685</v>
      </c>
    </row>
    <row r="111" spans="1:12">
      <c r="A111" s="9" t="s">
        <v>211</v>
      </c>
      <c r="B111" s="16">
        <v>1</v>
      </c>
      <c r="C111" s="24">
        <v>0.375</v>
      </c>
      <c r="D111" s="24">
        <v>0.59000000000000052</v>
      </c>
      <c r="E111" s="24">
        <v>-0.21500000000000052</v>
      </c>
      <c r="F111" s="24">
        <v>-1.3211181894509645</v>
      </c>
      <c r="G111" s="24">
        <v>1.8791703704777001E-2</v>
      </c>
      <c r="H111" s="24">
        <v>0.55296705053832695</v>
      </c>
      <c r="I111" s="24">
        <v>0.62703294946167409</v>
      </c>
      <c r="J111" s="24">
        <v>0.16382227485216364</v>
      </c>
      <c r="K111" s="24">
        <v>0.26715423143063249</v>
      </c>
      <c r="L111" s="24">
        <v>0.9128457685693685</v>
      </c>
    </row>
    <row r="112" spans="1:12">
      <c r="A112" s="9" t="s">
        <v>212</v>
      </c>
      <c r="B112" s="16">
        <v>1</v>
      </c>
      <c r="C112" s="24">
        <v>0.75</v>
      </c>
      <c r="D112" s="24">
        <v>0.59000000000000052</v>
      </c>
      <c r="E112" s="24">
        <v>0.15999999999999948</v>
      </c>
      <c r="F112" s="24">
        <v>0.98315772238210741</v>
      </c>
      <c r="G112" s="24">
        <v>1.8791703704777001E-2</v>
      </c>
      <c r="H112" s="24">
        <v>0.55296705053832695</v>
      </c>
      <c r="I112" s="24">
        <v>0.62703294946167409</v>
      </c>
      <c r="J112" s="24">
        <v>0.16382227485216364</v>
      </c>
      <c r="K112" s="24">
        <v>0.26715423143063249</v>
      </c>
      <c r="L112" s="24">
        <v>0.9128457685693685</v>
      </c>
    </row>
    <row r="113" spans="1:12">
      <c r="A113" s="9" t="s">
        <v>213</v>
      </c>
      <c r="B113" s="16">
        <v>1</v>
      </c>
      <c r="C113" s="24">
        <v>0.75</v>
      </c>
      <c r="D113" s="24">
        <v>0.59000000000000052</v>
      </c>
      <c r="E113" s="24">
        <v>0.15999999999999948</v>
      </c>
      <c r="F113" s="24">
        <v>0.98315772238210741</v>
      </c>
      <c r="G113" s="24">
        <v>1.8791703704777001E-2</v>
      </c>
      <c r="H113" s="24">
        <v>0.55296705053832695</v>
      </c>
      <c r="I113" s="24">
        <v>0.62703294946167409</v>
      </c>
      <c r="J113" s="24">
        <v>0.16382227485216364</v>
      </c>
      <c r="K113" s="24">
        <v>0.26715423143063249</v>
      </c>
      <c r="L113" s="24">
        <v>0.9128457685693685</v>
      </c>
    </row>
    <row r="114" spans="1:12">
      <c r="A114" s="9" t="s">
        <v>214</v>
      </c>
      <c r="B114" s="16">
        <v>1</v>
      </c>
      <c r="C114" s="24">
        <v>1</v>
      </c>
      <c r="D114" s="24">
        <v>0.59000000000000052</v>
      </c>
      <c r="E114" s="24">
        <v>0.40999999999999948</v>
      </c>
      <c r="F114" s="24">
        <v>2.5193416636041555</v>
      </c>
      <c r="G114" s="24">
        <v>1.8791703704777001E-2</v>
      </c>
      <c r="H114" s="24">
        <v>0.55296705053832695</v>
      </c>
      <c r="I114" s="24">
        <v>0.62703294946167409</v>
      </c>
      <c r="J114" s="24">
        <v>0.16382227485216364</v>
      </c>
      <c r="K114" s="24">
        <v>0.26715423143063249</v>
      </c>
      <c r="L114" s="24">
        <v>0.9128457685693685</v>
      </c>
    </row>
    <row r="115" spans="1:12">
      <c r="A115" s="9" t="s">
        <v>215</v>
      </c>
      <c r="B115" s="16">
        <v>1</v>
      </c>
      <c r="C115" s="24">
        <v>0.375</v>
      </c>
      <c r="D115" s="24">
        <v>0.59000000000000052</v>
      </c>
      <c r="E115" s="24">
        <v>-0.21500000000000052</v>
      </c>
      <c r="F115" s="24">
        <v>-1.3211181894509645</v>
      </c>
      <c r="G115" s="24">
        <v>1.8791703704777001E-2</v>
      </c>
      <c r="H115" s="24">
        <v>0.55296705053832695</v>
      </c>
      <c r="I115" s="24">
        <v>0.62703294946167409</v>
      </c>
      <c r="J115" s="24">
        <v>0.16382227485216364</v>
      </c>
      <c r="K115" s="24">
        <v>0.26715423143063249</v>
      </c>
      <c r="L115" s="24">
        <v>0.9128457685693685</v>
      </c>
    </row>
    <row r="116" spans="1:12">
      <c r="A116" s="9" t="s">
        <v>216</v>
      </c>
      <c r="B116" s="16">
        <v>1</v>
      </c>
      <c r="C116" s="24">
        <v>0.75</v>
      </c>
      <c r="D116" s="24">
        <v>0.59000000000000052</v>
      </c>
      <c r="E116" s="24">
        <v>0.15999999999999948</v>
      </c>
      <c r="F116" s="24">
        <v>0.98315772238210741</v>
      </c>
      <c r="G116" s="24">
        <v>1.8791703704777001E-2</v>
      </c>
      <c r="H116" s="24">
        <v>0.55296705053832695</v>
      </c>
      <c r="I116" s="24">
        <v>0.62703294946167409</v>
      </c>
      <c r="J116" s="24">
        <v>0.16382227485216364</v>
      </c>
      <c r="K116" s="24">
        <v>0.26715423143063249</v>
      </c>
      <c r="L116" s="24">
        <v>0.9128457685693685</v>
      </c>
    </row>
    <row r="117" spans="1:12">
      <c r="A117" s="9" t="s">
        <v>217</v>
      </c>
      <c r="B117" s="16">
        <v>1</v>
      </c>
      <c r="C117" s="24">
        <v>1</v>
      </c>
      <c r="D117" s="24">
        <v>0.59000000000000052</v>
      </c>
      <c r="E117" s="24">
        <v>0.40999999999999948</v>
      </c>
      <c r="F117" s="24">
        <v>2.5193416636041555</v>
      </c>
      <c r="G117" s="24">
        <v>1.8791703704777001E-2</v>
      </c>
      <c r="H117" s="24">
        <v>0.55296705053832695</v>
      </c>
      <c r="I117" s="24">
        <v>0.62703294946167409</v>
      </c>
      <c r="J117" s="24">
        <v>0.16382227485216364</v>
      </c>
      <c r="K117" s="24">
        <v>0.26715423143063249</v>
      </c>
      <c r="L117" s="24">
        <v>0.9128457685693685</v>
      </c>
    </row>
    <row r="118" spans="1:12">
      <c r="A118" s="9" t="s">
        <v>218</v>
      </c>
      <c r="B118" s="16">
        <v>1</v>
      </c>
      <c r="C118" s="24">
        <v>1</v>
      </c>
      <c r="D118" s="24">
        <v>0.59000000000000052</v>
      </c>
      <c r="E118" s="24">
        <v>0.40999999999999948</v>
      </c>
      <c r="F118" s="24">
        <v>2.5193416636041555</v>
      </c>
      <c r="G118" s="24">
        <v>1.8791703704777001E-2</v>
      </c>
      <c r="H118" s="24">
        <v>0.55296705053832695</v>
      </c>
      <c r="I118" s="24">
        <v>0.62703294946167409</v>
      </c>
      <c r="J118" s="24">
        <v>0.16382227485216364</v>
      </c>
      <c r="K118" s="24">
        <v>0.26715423143063249</v>
      </c>
      <c r="L118" s="24">
        <v>0.9128457685693685</v>
      </c>
    </row>
    <row r="119" spans="1:12">
      <c r="A119" s="9" t="s">
        <v>219</v>
      </c>
      <c r="B119" s="16">
        <v>1</v>
      </c>
      <c r="C119" s="24">
        <v>0.125</v>
      </c>
      <c r="D119" s="24">
        <v>0.59000000000000052</v>
      </c>
      <c r="E119" s="24">
        <v>-0.46500000000000052</v>
      </c>
      <c r="F119" s="24">
        <v>-2.8573021306730122</v>
      </c>
      <c r="G119" s="24">
        <v>1.8791703704777001E-2</v>
      </c>
      <c r="H119" s="24">
        <v>0.55296705053832695</v>
      </c>
      <c r="I119" s="24">
        <v>0.62703294946167409</v>
      </c>
      <c r="J119" s="24">
        <v>0.16382227485216364</v>
      </c>
      <c r="K119" s="24">
        <v>0.26715423143063249</v>
      </c>
      <c r="L119" s="24">
        <v>0.9128457685693685</v>
      </c>
    </row>
    <row r="120" spans="1:12">
      <c r="A120" s="9" t="s">
        <v>220</v>
      </c>
      <c r="B120" s="16">
        <v>1</v>
      </c>
      <c r="C120" s="24">
        <v>0.75</v>
      </c>
      <c r="D120" s="24">
        <v>0.59000000000000052</v>
      </c>
      <c r="E120" s="24">
        <v>0.15999999999999948</v>
      </c>
      <c r="F120" s="24">
        <v>0.98315772238210741</v>
      </c>
      <c r="G120" s="24">
        <v>1.8791703704777001E-2</v>
      </c>
      <c r="H120" s="24">
        <v>0.55296705053832695</v>
      </c>
      <c r="I120" s="24">
        <v>0.62703294946167409</v>
      </c>
      <c r="J120" s="24">
        <v>0.16382227485216364</v>
      </c>
      <c r="K120" s="24">
        <v>0.26715423143063249</v>
      </c>
      <c r="L120" s="24">
        <v>0.9128457685693685</v>
      </c>
    </row>
    <row r="121" spans="1:12">
      <c r="A121" s="9" t="s">
        <v>221</v>
      </c>
      <c r="B121" s="16">
        <v>1</v>
      </c>
      <c r="C121" s="24">
        <v>0.25</v>
      </c>
      <c r="D121" s="24">
        <v>0.59000000000000052</v>
      </c>
      <c r="E121" s="24">
        <v>-0.34000000000000052</v>
      </c>
      <c r="F121" s="24">
        <v>-2.0892101600619881</v>
      </c>
      <c r="G121" s="24">
        <v>1.8791703704777001E-2</v>
      </c>
      <c r="H121" s="24">
        <v>0.55296705053832695</v>
      </c>
      <c r="I121" s="24">
        <v>0.62703294946167409</v>
      </c>
      <c r="J121" s="24">
        <v>0.16382227485216364</v>
      </c>
      <c r="K121" s="24">
        <v>0.26715423143063249</v>
      </c>
      <c r="L121" s="24">
        <v>0.9128457685693685</v>
      </c>
    </row>
    <row r="122" spans="1:12">
      <c r="A122" s="9" t="s">
        <v>222</v>
      </c>
      <c r="B122" s="16">
        <v>1</v>
      </c>
      <c r="C122" s="24">
        <v>0.75</v>
      </c>
      <c r="D122" s="24">
        <v>0.59000000000000052</v>
      </c>
      <c r="E122" s="24">
        <v>0.15999999999999948</v>
      </c>
      <c r="F122" s="24">
        <v>0.98315772238210741</v>
      </c>
      <c r="G122" s="24">
        <v>1.8791703704777001E-2</v>
      </c>
      <c r="H122" s="24">
        <v>0.55296705053832695</v>
      </c>
      <c r="I122" s="24">
        <v>0.62703294946167409</v>
      </c>
      <c r="J122" s="24">
        <v>0.16382227485216364</v>
      </c>
      <c r="K122" s="24">
        <v>0.26715423143063249</v>
      </c>
      <c r="L122" s="24">
        <v>0.9128457685693685</v>
      </c>
    </row>
    <row r="123" spans="1:12">
      <c r="A123" s="9" t="s">
        <v>223</v>
      </c>
      <c r="B123" s="16">
        <v>1</v>
      </c>
      <c r="C123" s="24">
        <v>0.25</v>
      </c>
      <c r="D123" s="24">
        <v>0.59000000000000052</v>
      </c>
      <c r="E123" s="24">
        <v>-0.34000000000000052</v>
      </c>
      <c r="F123" s="24">
        <v>-2.0892101600619881</v>
      </c>
      <c r="G123" s="24">
        <v>1.8791703704777001E-2</v>
      </c>
      <c r="H123" s="24">
        <v>0.55296705053832695</v>
      </c>
      <c r="I123" s="24">
        <v>0.62703294946167409</v>
      </c>
      <c r="J123" s="24">
        <v>0.16382227485216364</v>
      </c>
      <c r="K123" s="24">
        <v>0.26715423143063249</v>
      </c>
      <c r="L123" s="24">
        <v>0.9128457685693685</v>
      </c>
    </row>
    <row r="124" spans="1:12">
      <c r="A124" s="9" t="s">
        <v>224</v>
      </c>
      <c r="B124" s="16">
        <v>1</v>
      </c>
      <c r="C124" s="24">
        <v>0.375</v>
      </c>
      <c r="D124" s="24">
        <v>0.59000000000000052</v>
      </c>
      <c r="E124" s="24">
        <v>-0.21500000000000052</v>
      </c>
      <c r="F124" s="24">
        <v>-1.3211181894509645</v>
      </c>
      <c r="G124" s="24">
        <v>1.8791703704777001E-2</v>
      </c>
      <c r="H124" s="24">
        <v>0.55296705053832695</v>
      </c>
      <c r="I124" s="24">
        <v>0.62703294946167409</v>
      </c>
      <c r="J124" s="24">
        <v>0.16382227485216364</v>
      </c>
      <c r="K124" s="24">
        <v>0.26715423143063249</v>
      </c>
      <c r="L124" s="24">
        <v>0.9128457685693685</v>
      </c>
    </row>
    <row r="125" spans="1:12">
      <c r="A125" s="9" t="s">
        <v>225</v>
      </c>
      <c r="B125" s="16">
        <v>1</v>
      </c>
      <c r="C125" s="24">
        <v>0.5</v>
      </c>
      <c r="D125" s="24">
        <v>0.59000000000000052</v>
      </c>
      <c r="E125" s="24">
        <v>-9.0000000000000524E-2</v>
      </c>
      <c r="F125" s="24">
        <v>-0.55302621883994041</v>
      </c>
      <c r="G125" s="24">
        <v>1.8791703704777001E-2</v>
      </c>
      <c r="H125" s="24">
        <v>0.55296705053832695</v>
      </c>
      <c r="I125" s="24">
        <v>0.62703294946167409</v>
      </c>
      <c r="J125" s="24">
        <v>0.16382227485216364</v>
      </c>
      <c r="K125" s="24">
        <v>0.26715423143063249</v>
      </c>
      <c r="L125" s="24">
        <v>0.9128457685693685</v>
      </c>
    </row>
    <row r="126" spans="1:12">
      <c r="A126" s="9" t="s">
        <v>226</v>
      </c>
      <c r="B126" s="16">
        <v>1</v>
      </c>
      <c r="C126" s="24">
        <v>0.375</v>
      </c>
      <c r="D126" s="24">
        <v>0.59000000000000052</v>
      </c>
      <c r="E126" s="24">
        <v>-0.21500000000000052</v>
      </c>
      <c r="F126" s="24">
        <v>-1.3211181894509645</v>
      </c>
      <c r="G126" s="24">
        <v>1.8791703704777001E-2</v>
      </c>
      <c r="H126" s="24">
        <v>0.55296705053832695</v>
      </c>
      <c r="I126" s="24">
        <v>0.62703294946167409</v>
      </c>
      <c r="J126" s="24">
        <v>0.16382227485216364</v>
      </c>
      <c r="K126" s="24">
        <v>0.26715423143063249</v>
      </c>
      <c r="L126" s="24">
        <v>0.9128457685693685</v>
      </c>
    </row>
    <row r="127" spans="1:12">
      <c r="A127" s="9" t="s">
        <v>227</v>
      </c>
      <c r="B127" s="16">
        <v>1</v>
      </c>
      <c r="C127" s="24">
        <v>0.5</v>
      </c>
      <c r="D127" s="24">
        <v>0.59000000000000052</v>
      </c>
      <c r="E127" s="24">
        <v>-9.0000000000000524E-2</v>
      </c>
      <c r="F127" s="24">
        <v>-0.55302621883994041</v>
      </c>
      <c r="G127" s="24">
        <v>1.8791703704777001E-2</v>
      </c>
      <c r="H127" s="24">
        <v>0.55296705053832695</v>
      </c>
      <c r="I127" s="24">
        <v>0.62703294946167409</v>
      </c>
      <c r="J127" s="24">
        <v>0.16382227485216364</v>
      </c>
      <c r="K127" s="24">
        <v>0.26715423143063249</v>
      </c>
      <c r="L127" s="24">
        <v>0.9128457685693685</v>
      </c>
    </row>
    <row r="128" spans="1:12">
      <c r="A128" s="9" t="s">
        <v>228</v>
      </c>
      <c r="B128" s="16">
        <v>1</v>
      </c>
      <c r="C128" s="24">
        <v>0.625</v>
      </c>
      <c r="D128" s="24">
        <v>0.59000000000000052</v>
      </c>
      <c r="E128" s="24">
        <v>3.4999999999999476E-2</v>
      </c>
      <c r="F128" s="24">
        <v>0.21506575177108347</v>
      </c>
      <c r="G128" s="24">
        <v>1.8791703704777001E-2</v>
      </c>
      <c r="H128" s="24">
        <v>0.55296705053832695</v>
      </c>
      <c r="I128" s="24">
        <v>0.62703294946167409</v>
      </c>
      <c r="J128" s="24">
        <v>0.16382227485216364</v>
      </c>
      <c r="K128" s="24">
        <v>0.26715423143063249</v>
      </c>
      <c r="L128" s="24">
        <v>0.9128457685693685</v>
      </c>
    </row>
    <row r="129" spans="1:12">
      <c r="A129" s="9" t="s">
        <v>229</v>
      </c>
      <c r="B129" s="16">
        <v>1</v>
      </c>
      <c r="C129" s="24">
        <v>0.25</v>
      </c>
      <c r="D129" s="24">
        <v>0.59000000000000052</v>
      </c>
      <c r="E129" s="24">
        <v>-0.34000000000000052</v>
      </c>
      <c r="F129" s="24">
        <v>-2.0892101600619881</v>
      </c>
      <c r="G129" s="24">
        <v>1.8791703704777001E-2</v>
      </c>
      <c r="H129" s="24">
        <v>0.55296705053832695</v>
      </c>
      <c r="I129" s="24">
        <v>0.62703294946167409</v>
      </c>
      <c r="J129" s="24">
        <v>0.16382227485216364</v>
      </c>
      <c r="K129" s="24">
        <v>0.26715423143063249</v>
      </c>
      <c r="L129" s="24">
        <v>0.9128457685693685</v>
      </c>
    </row>
    <row r="130" spans="1:12">
      <c r="A130" s="9" t="s">
        <v>230</v>
      </c>
      <c r="B130" s="16">
        <v>1</v>
      </c>
      <c r="C130" s="24">
        <v>0.625</v>
      </c>
      <c r="D130" s="24">
        <v>0.59000000000000052</v>
      </c>
      <c r="E130" s="24">
        <v>3.4999999999999476E-2</v>
      </c>
      <c r="F130" s="24">
        <v>0.21506575177108347</v>
      </c>
      <c r="G130" s="24">
        <v>1.8791703704777001E-2</v>
      </c>
      <c r="H130" s="24">
        <v>0.55296705053832695</v>
      </c>
      <c r="I130" s="24">
        <v>0.62703294946167409</v>
      </c>
      <c r="J130" s="24">
        <v>0.16382227485216364</v>
      </c>
      <c r="K130" s="24">
        <v>0.26715423143063249</v>
      </c>
      <c r="L130" s="24">
        <v>0.9128457685693685</v>
      </c>
    </row>
    <row r="131" spans="1:12">
      <c r="A131" s="9" t="s">
        <v>231</v>
      </c>
      <c r="B131" s="16">
        <v>1</v>
      </c>
      <c r="C131" s="24">
        <v>0.625</v>
      </c>
      <c r="D131" s="24">
        <v>0.59000000000000052</v>
      </c>
      <c r="E131" s="24">
        <v>3.4999999999999476E-2</v>
      </c>
      <c r="F131" s="24">
        <v>0.21506575177108347</v>
      </c>
      <c r="G131" s="24">
        <v>1.8791703704777001E-2</v>
      </c>
      <c r="H131" s="24">
        <v>0.55296705053832695</v>
      </c>
      <c r="I131" s="24">
        <v>0.62703294946167409</v>
      </c>
      <c r="J131" s="24">
        <v>0.16382227485216364</v>
      </c>
      <c r="K131" s="24">
        <v>0.26715423143063249</v>
      </c>
      <c r="L131" s="24">
        <v>0.9128457685693685</v>
      </c>
    </row>
    <row r="132" spans="1:12">
      <c r="A132" s="9" t="s">
        <v>232</v>
      </c>
      <c r="B132" s="16">
        <v>1</v>
      </c>
      <c r="C132" s="24">
        <v>0.5</v>
      </c>
      <c r="D132" s="24">
        <v>0.59000000000000052</v>
      </c>
      <c r="E132" s="24">
        <v>-9.0000000000000524E-2</v>
      </c>
      <c r="F132" s="24">
        <v>-0.55302621883994041</v>
      </c>
      <c r="G132" s="24">
        <v>1.8791703704777001E-2</v>
      </c>
      <c r="H132" s="24">
        <v>0.55296705053832695</v>
      </c>
      <c r="I132" s="24">
        <v>0.62703294946167409</v>
      </c>
      <c r="J132" s="24">
        <v>0.16382227485216364</v>
      </c>
      <c r="K132" s="24">
        <v>0.26715423143063249</v>
      </c>
      <c r="L132" s="24">
        <v>0.9128457685693685</v>
      </c>
    </row>
    <row r="133" spans="1:12">
      <c r="A133" s="9" t="s">
        <v>233</v>
      </c>
      <c r="B133" s="16">
        <v>1</v>
      </c>
      <c r="C133" s="24">
        <v>0.5</v>
      </c>
      <c r="D133" s="24">
        <v>0.59000000000000052</v>
      </c>
      <c r="E133" s="24">
        <v>-9.0000000000000524E-2</v>
      </c>
      <c r="F133" s="24">
        <v>-0.55302621883994041</v>
      </c>
      <c r="G133" s="24">
        <v>1.8791703704777001E-2</v>
      </c>
      <c r="H133" s="24">
        <v>0.55296705053832695</v>
      </c>
      <c r="I133" s="24">
        <v>0.62703294946167409</v>
      </c>
      <c r="J133" s="24">
        <v>0.16382227485216364</v>
      </c>
      <c r="K133" s="24">
        <v>0.26715423143063249</v>
      </c>
      <c r="L133" s="24">
        <v>0.9128457685693685</v>
      </c>
    </row>
    <row r="134" spans="1:12">
      <c r="A134" s="9" t="s">
        <v>234</v>
      </c>
      <c r="B134" s="16">
        <v>1</v>
      </c>
      <c r="C134" s="24">
        <v>0.875</v>
      </c>
      <c r="D134" s="24">
        <v>0.59000000000000052</v>
      </c>
      <c r="E134" s="24">
        <v>0.28499999999999948</v>
      </c>
      <c r="F134" s="24">
        <v>1.7512496929931314</v>
      </c>
      <c r="G134" s="24">
        <v>1.8791703704777001E-2</v>
      </c>
      <c r="H134" s="24">
        <v>0.55296705053832695</v>
      </c>
      <c r="I134" s="24">
        <v>0.62703294946167409</v>
      </c>
      <c r="J134" s="24">
        <v>0.16382227485216364</v>
      </c>
      <c r="K134" s="24">
        <v>0.26715423143063249</v>
      </c>
      <c r="L134" s="24">
        <v>0.9128457685693685</v>
      </c>
    </row>
    <row r="135" spans="1:12">
      <c r="A135" s="9" t="s">
        <v>235</v>
      </c>
      <c r="B135" s="16">
        <v>1</v>
      </c>
      <c r="C135" s="24">
        <v>0.375</v>
      </c>
      <c r="D135" s="24">
        <v>0.59000000000000052</v>
      </c>
      <c r="E135" s="24">
        <v>-0.21500000000000052</v>
      </c>
      <c r="F135" s="24">
        <v>-1.3211181894509645</v>
      </c>
      <c r="G135" s="24">
        <v>1.8791703704777001E-2</v>
      </c>
      <c r="H135" s="24">
        <v>0.55296705053832695</v>
      </c>
      <c r="I135" s="24">
        <v>0.62703294946167409</v>
      </c>
      <c r="J135" s="24">
        <v>0.16382227485216364</v>
      </c>
      <c r="K135" s="24">
        <v>0.26715423143063249</v>
      </c>
      <c r="L135" s="24">
        <v>0.9128457685693685</v>
      </c>
    </row>
    <row r="136" spans="1:12">
      <c r="A136" s="9" t="s">
        <v>236</v>
      </c>
      <c r="B136" s="16">
        <v>1</v>
      </c>
      <c r="C136" s="24">
        <v>0.375</v>
      </c>
      <c r="D136" s="24">
        <v>0.59000000000000052</v>
      </c>
      <c r="E136" s="24">
        <v>-0.21500000000000052</v>
      </c>
      <c r="F136" s="24">
        <v>-1.3211181894509645</v>
      </c>
      <c r="G136" s="24">
        <v>1.8791703704777001E-2</v>
      </c>
      <c r="H136" s="24">
        <v>0.55296705053832695</v>
      </c>
      <c r="I136" s="24">
        <v>0.62703294946167409</v>
      </c>
      <c r="J136" s="24">
        <v>0.16382227485216364</v>
      </c>
      <c r="K136" s="24">
        <v>0.26715423143063249</v>
      </c>
      <c r="L136" s="24">
        <v>0.9128457685693685</v>
      </c>
    </row>
    <row r="137" spans="1:12">
      <c r="A137" s="9" t="s">
        <v>237</v>
      </c>
      <c r="B137" s="16">
        <v>1</v>
      </c>
      <c r="C137" s="24">
        <v>0.625</v>
      </c>
      <c r="D137" s="24">
        <v>0.59000000000000052</v>
      </c>
      <c r="E137" s="24">
        <v>3.4999999999999476E-2</v>
      </c>
      <c r="F137" s="24">
        <v>0.21506575177108347</v>
      </c>
      <c r="G137" s="24">
        <v>1.8791703704777001E-2</v>
      </c>
      <c r="H137" s="24">
        <v>0.55296705053832695</v>
      </c>
      <c r="I137" s="24">
        <v>0.62703294946167409</v>
      </c>
      <c r="J137" s="24">
        <v>0.16382227485216364</v>
      </c>
      <c r="K137" s="24">
        <v>0.26715423143063249</v>
      </c>
      <c r="L137" s="24">
        <v>0.9128457685693685</v>
      </c>
    </row>
    <row r="138" spans="1:12">
      <c r="A138" s="9" t="s">
        <v>238</v>
      </c>
      <c r="B138" s="16">
        <v>1</v>
      </c>
      <c r="C138" s="24">
        <v>0.5</v>
      </c>
      <c r="D138" s="24">
        <v>0.59000000000000052</v>
      </c>
      <c r="E138" s="24">
        <v>-9.0000000000000524E-2</v>
      </c>
      <c r="F138" s="24">
        <v>-0.55302621883994041</v>
      </c>
      <c r="G138" s="24">
        <v>1.8791703704777001E-2</v>
      </c>
      <c r="H138" s="24">
        <v>0.55296705053832695</v>
      </c>
      <c r="I138" s="24">
        <v>0.62703294946167409</v>
      </c>
      <c r="J138" s="24">
        <v>0.16382227485216364</v>
      </c>
      <c r="K138" s="24">
        <v>0.26715423143063249</v>
      </c>
      <c r="L138" s="24">
        <v>0.9128457685693685</v>
      </c>
    </row>
    <row r="139" spans="1:12">
      <c r="A139" s="9" t="s">
        <v>239</v>
      </c>
      <c r="B139" s="16">
        <v>1</v>
      </c>
      <c r="C139" s="24">
        <v>0.5</v>
      </c>
      <c r="D139" s="24">
        <v>0.59000000000000052</v>
      </c>
      <c r="E139" s="24">
        <v>-9.0000000000000524E-2</v>
      </c>
      <c r="F139" s="24">
        <v>-0.55302621883994041</v>
      </c>
      <c r="G139" s="24">
        <v>1.8791703704777001E-2</v>
      </c>
      <c r="H139" s="24">
        <v>0.55296705053832695</v>
      </c>
      <c r="I139" s="24">
        <v>0.62703294946167409</v>
      </c>
      <c r="J139" s="24">
        <v>0.16382227485216364</v>
      </c>
      <c r="K139" s="24">
        <v>0.26715423143063249</v>
      </c>
      <c r="L139" s="24">
        <v>0.9128457685693685</v>
      </c>
    </row>
    <row r="140" spans="1:12">
      <c r="A140" s="9" t="s">
        <v>240</v>
      </c>
      <c r="B140" s="16">
        <v>1</v>
      </c>
      <c r="C140" s="24">
        <v>0.5</v>
      </c>
      <c r="D140" s="24">
        <v>0.59000000000000052</v>
      </c>
      <c r="E140" s="24">
        <v>-9.0000000000000524E-2</v>
      </c>
      <c r="F140" s="24">
        <v>-0.55302621883994041</v>
      </c>
      <c r="G140" s="24">
        <v>1.8791703704777001E-2</v>
      </c>
      <c r="H140" s="24">
        <v>0.55296705053832695</v>
      </c>
      <c r="I140" s="24">
        <v>0.62703294946167409</v>
      </c>
      <c r="J140" s="24">
        <v>0.16382227485216364</v>
      </c>
      <c r="K140" s="24">
        <v>0.26715423143063249</v>
      </c>
      <c r="L140" s="24">
        <v>0.9128457685693685</v>
      </c>
    </row>
    <row r="141" spans="1:12">
      <c r="A141" s="9" t="s">
        <v>241</v>
      </c>
      <c r="B141" s="16">
        <v>1</v>
      </c>
      <c r="C141" s="24">
        <v>0.875</v>
      </c>
      <c r="D141" s="24">
        <v>0.59000000000000052</v>
      </c>
      <c r="E141" s="24">
        <v>0.28499999999999948</v>
      </c>
      <c r="F141" s="24">
        <v>1.7512496929931314</v>
      </c>
      <c r="G141" s="24">
        <v>1.8791703704777001E-2</v>
      </c>
      <c r="H141" s="24">
        <v>0.55296705053832695</v>
      </c>
      <c r="I141" s="24">
        <v>0.62703294946167409</v>
      </c>
      <c r="J141" s="24">
        <v>0.16382227485216364</v>
      </c>
      <c r="K141" s="24">
        <v>0.26715423143063249</v>
      </c>
      <c r="L141" s="24">
        <v>0.9128457685693685</v>
      </c>
    </row>
    <row r="142" spans="1:12">
      <c r="A142" s="9" t="s">
        <v>242</v>
      </c>
      <c r="B142" s="16">
        <v>1</v>
      </c>
      <c r="C142" s="24">
        <v>0.75</v>
      </c>
      <c r="D142" s="24">
        <v>0.59000000000000052</v>
      </c>
      <c r="E142" s="24">
        <v>0.15999999999999948</v>
      </c>
      <c r="F142" s="24">
        <v>0.98315772238210741</v>
      </c>
      <c r="G142" s="24">
        <v>1.8791703704777001E-2</v>
      </c>
      <c r="H142" s="24">
        <v>0.55296705053832695</v>
      </c>
      <c r="I142" s="24">
        <v>0.62703294946167409</v>
      </c>
      <c r="J142" s="24">
        <v>0.16382227485216364</v>
      </c>
      <c r="K142" s="24">
        <v>0.26715423143063249</v>
      </c>
      <c r="L142" s="24">
        <v>0.9128457685693685</v>
      </c>
    </row>
    <row r="143" spans="1:12">
      <c r="A143" s="9" t="s">
        <v>243</v>
      </c>
      <c r="B143" s="16">
        <v>1</v>
      </c>
      <c r="C143" s="24">
        <v>0.5</v>
      </c>
      <c r="D143" s="24">
        <v>0.59000000000000052</v>
      </c>
      <c r="E143" s="24">
        <v>-9.0000000000000524E-2</v>
      </c>
      <c r="F143" s="24">
        <v>-0.55302621883994041</v>
      </c>
      <c r="G143" s="24">
        <v>1.8791703704777001E-2</v>
      </c>
      <c r="H143" s="24">
        <v>0.55296705053832695</v>
      </c>
      <c r="I143" s="24">
        <v>0.62703294946167409</v>
      </c>
      <c r="J143" s="24">
        <v>0.16382227485216364</v>
      </c>
      <c r="K143" s="24">
        <v>0.26715423143063249</v>
      </c>
      <c r="L143" s="24">
        <v>0.9128457685693685</v>
      </c>
    </row>
    <row r="144" spans="1:12">
      <c r="A144" s="9" t="s">
        <v>244</v>
      </c>
      <c r="B144" s="16">
        <v>1</v>
      </c>
      <c r="C144" s="24">
        <v>0.75</v>
      </c>
      <c r="D144" s="24">
        <v>0.59000000000000052</v>
      </c>
      <c r="E144" s="24">
        <v>0.15999999999999948</v>
      </c>
      <c r="F144" s="24">
        <v>0.98315772238210741</v>
      </c>
      <c r="G144" s="24">
        <v>1.8791703704777001E-2</v>
      </c>
      <c r="H144" s="24">
        <v>0.55296705053832695</v>
      </c>
      <c r="I144" s="24">
        <v>0.62703294946167409</v>
      </c>
      <c r="J144" s="24">
        <v>0.16382227485216364</v>
      </c>
      <c r="K144" s="24">
        <v>0.26715423143063249</v>
      </c>
      <c r="L144" s="24">
        <v>0.9128457685693685</v>
      </c>
    </row>
    <row r="145" spans="1:12">
      <c r="A145" s="9" t="s">
        <v>245</v>
      </c>
      <c r="B145" s="16">
        <v>1</v>
      </c>
      <c r="C145" s="24">
        <v>0.875</v>
      </c>
      <c r="D145" s="24">
        <v>0.59000000000000052</v>
      </c>
      <c r="E145" s="24">
        <v>0.28499999999999948</v>
      </c>
      <c r="F145" s="24">
        <v>1.7512496929931314</v>
      </c>
      <c r="G145" s="24">
        <v>1.8791703704777001E-2</v>
      </c>
      <c r="H145" s="24">
        <v>0.55296705053832695</v>
      </c>
      <c r="I145" s="24">
        <v>0.62703294946167409</v>
      </c>
      <c r="J145" s="24">
        <v>0.16382227485216364</v>
      </c>
      <c r="K145" s="24">
        <v>0.26715423143063249</v>
      </c>
      <c r="L145" s="24">
        <v>0.9128457685693685</v>
      </c>
    </row>
    <row r="146" spans="1:12">
      <c r="A146" s="9" t="s">
        <v>246</v>
      </c>
      <c r="B146" s="16">
        <v>1</v>
      </c>
      <c r="C146" s="24">
        <v>1</v>
      </c>
      <c r="D146" s="24">
        <v>0.59000000000000052</v>
      </c>
      <c r="E146" s="24">
        <v>0.40999999999999948</v>
      </c>
      <c r="F146" s="24">
        <v>2.5193416636041555</v>
      </c>
      <c r="G146" s="24">
        <v>1.8791703704777001E-2</v>
      </c>
      <c r="H146" s="24">
        <v>0.55296705053832695</v>
      </c>
      <c r="I146" s="24">
        <v>0.62703294946167409</v>
      </c>
      <c r="J146" s="24">
        <v>0.16382227485216364</v>
      </c>
      <c r="K146" s="24">
        <v>0.26715423143063249</v>
      </c>
      <c r="L146" s="24">
        <v>0.9128457685693685</v>
      </c>
    </row>
    <row r="147" spans="1:12">
      <c r="A147" s="9" t="s">
        <v>247</v>
      </c>
      <c r="B147" s="16">
        <v>1</v>
      </c>
      <c r="C147" s="24">
        <v>0.875</v>
      </c>
      <c r="D147" s="24">
        <v>0.59000000000000052</v>
      </c>
      <c r="E147" s="24">
        <v>0.28499999999999948</v>
      </c>
      <c r="F147" s="24">
        <v>1.7512496929931314</v>
      </c>
      <c r="G147" s="24">
        <v>1.8791703704777001E-2</v>
      </c>
      <c r="H147" s="24">
        <v>0.55296705053832695</v>
      </c>
      <c r="I147" s="24">
        <v>0.62703294946167409</v>
      </c>
      <c r="J147" s="24">
        <v>0.16382227485216364</v>
      </c>
      <c r="K147" s="24">
        <v>0.26715423143063249</v>
      </c>
      <c r="L147" s="24">
        <v>0.9128457685693685</v>
      </c>
    </row>
    <row r="148" spans="1:12">
      <c r="A148" s="9" t="s">
        <v>248</v>
      </c>
      <c r="B148" s="16">
        <v>1</v>
      </c>
      <c r="C148" s="24">
        <v>0.375</v>
      </c>
      <c r="D148" s="24">
        <v>0.59000000000000052</v>
      </c>
      <c r="E148" s="24">
        <v>-0.21500000000000052</v>
      </c>
      <c r="F148" s="24">
        <v>-1.3211181894509645</v>
      </c>
      <c r="G148" s="24">
        <v>1.8791703704777001E-2</v>
      </c>
      <c r="H148" s="24">
        <v>0.55296705053832695</v>
      </c>
      <c r="I148" s="24">
        <v>0.62703294946167409</v>
      </c>
      <c r="J148" s="24">
        <v>0.16382227485216364</v>
      </c>
      <c r="K148" s="24">
        <v>0.26715423143063249</v>
      </c>
      <c r="L148" s="24">
        <v>0.9128457685693685</v>
      </c>
    </row>
    <row r="149" spans="1:12">
      <c r="A149" s="9" t="s">
        <v>249</v>
      </c>
      <c r="B149" s="16">
        <v>1</v>
      </c>
      <c r="C149" s="24">
        <v>0.5</v>
      </c>
      <c r="D149" s="24">
        <v>0.59000000000000052</v>
      </c>
      <c r="E149" s="24">
        <v>-9.0000000000000524E-2</v>
      </c>
      <c r="F149" s="24">
        <v>-0.55302621883994041</v>
      </c>
      <c r="G149" s="24">
        <v>1.8791703704777001E-2</v>
      </c>
      <c r="H149" s="24">
        <v>0.55296705053832695</v>
      </c>
      <c r="I149" s="24">
        <v>0.62703294946167409</v>
      </c>
      <c r="J149" s="24">
        <v>0.16382227485216364</v>
      </c>
      <c r="K149" s="24">
        <v>0.26715423143063249</v>
      </c>
      <c r="L149" s="24">
        <v>0.9128457685693685</v>
      </c>
    </row>
    <row r="150" spans="1:12">
      <c r="A150" s="9" t="s">
        <v>250</v>
      </c>
      <c r="B150" s="16">
        <v>1</v>
      </c>
      <c r="C150" s="24">
        <v>0.75</v>
      </c>
      <c r="D150" s="24">
        <v>0.59000000000000052</v>
      </c>
      <c r="E150" s="24">
        <v>0.15999999999999948</v>
      </c>
      <c r="F150" s="24">
        <v>0.98315772238210741</v>
      </c>
      <c r="G150" s="24">
        <v>1.8791703704777001E-2</v>
      </c>
      <c r="H150" s="24">
        <v>0.55296705053832695</v>
      </c>
      <c r="I150" s="24">
        <v>0.62703294946167409</v>
      </c>
      <c r="J150" s="24">
        <v>0.16382227485216364</v>
      </c>
      <c r="K150" s="24">
        <v>0.26715423143063249</v>
      </c>
      <c r="L150" s="24">
        <v>0.9128457685693685</v>
      </c>
    </row>
    <row r="151" spans="1:12">
      <c r="A151" s="9" t="s">
        <v>251</v>
      </c>
      <c r="B151" s="16">
        <v>1</v>
      </c>
      <c r="C151" s="24">
        <v>0.5</v>
      </c>
      <c r="D151" s="24">
        <v>0.59000000000000052</v>
      </c>
      <c r="E151" s="24">
        <v>-9.0000000000000524E-2</v>
      </c>
      <c r="F151" s="24">
        <v>-0.55302621883994041</v>
      </c>
      <c r="G151" s="24">
        <v>1.8791703704777001E-2</v>
      </c>
      <c r="H151" s="24">
        <v>0.55296705053832695</v>
      </c>
      <c r="I151" s="24">
        <v>0.62703294946167409</v>
      </c>
      <c r="J151" s="24">
        <v>0.16382227485216364</v>
      </c>
      <c r="K151" s="24">
        <v>0.26715423143063249</v>
      </c>
      <c r="L151" s="24">
        <v>0.9128457685693685</v>
      </c>
    </row>
    <row r="152" spans="1:12">
      <c r="A152" s="9" t="s">
        <v>252</v>
      </c>
      <c r="B152" s="16">
        <v>1</v>
      </c>
      <c r="C152" s="24">
        <v>0.75</v>
      </c>
      <c r="D152" s="24">
        <v>0.59000000000000052</v>
      </c>
      <c r="E152" s="24">
        <v>0.15999999999999948</v>
      </c>
      <c r="F152" s="24">
        <v>0.98315772238210741</v>
      </c>
      <c r="G152" s="24">
        <v>1.8791703704777001E-2</v>
      </c>
      <c r="H152" s="24">
        <v>0.55296705053832695</v>
      </c>
      <c r="I152" s="24">
        <v>0.62703294946167409</v>
      </c>
      <c r="J152" s="24">
        <v>0.16382227485216364</v>
      </c>
      <c r="K152" s="24">
        <v>0.26715423143063249</v>
      </c>
      <c r="L152" s="24">
        <v>0.9128457685693685</v>
      </c>
    </row>
    <row r="153" spans="1:12">
      <c r="A153" s="9" t="s">
        <v>253</v>
      </c>
      <c r="B153" s="16">
        <v>1</v>
      </c>
      <c r="C153" s="24">
        <v>1</v>
      </c>
      <c r="D153" s="24">
        <v>0.59000000000000052</v>
      </c>
      <c r="E153" s="24">
        <v>0.40999999999999948</v>
      </c>
      <c r="F153" s="24">
        <v>2.5193416636041555</v>
      </c>
      <c r="G153" s="24">
        <v>1.8791703704777001E-2</v>
      </c>
      <c r="H153" s="24">
        <v>0.55296705053832695</v>
      </c>
      <c r="I153" s="24">
        <v>0.62703294946167409</v>
      </c>
      <c r="J153" s="24">
        <v>0.16382227485216364</v>
      </c>
      <c r="K153" s="24">
        <v>0.26715423143063249</v>
      </c>
      <c r="L153" s="24">
        <v>0.9128457685693685</v>
      </c>
    </row>
    <row r="154" spans="1:12">
      <c r="A154" s="9" t="s">
        <v>254</v>
      </c>
      <c r="B154" s="16">
        <v>1</v>
      </c>
      <c r="C154" s="24">
        <v>0.875</v>
      </c>
      <c r="D154" s="24">
        <v>0.87666666666666582</v>
      </c>
      <c r="E154" s="24">
        <v>-1.666666666665817E-3</v>
      </c>
      <c r="F154" s="24">
        <v>-1.0241226274808432E-2</v>
      </c>
      <c r="G154" s="24">
        <v>1.8791703704777004E-2</v>
      </c>
      <c r="H154" s="24">
        <v>0.83963371720499225</v>
      </c>
      <c r="I154" s="24">
        <v>0.91369961612833939</v>
      </c>
      <c r="J154" s="24">
        <v>0.16382227485216364</v>
      </c>
      <c r="K154" s="24">
        <v>0.55382089809729784</v>
      </c>
      <c r="L154" s="24">
        <v>1.1995124352360338</v>
      </c>
    </row>
    <row r="155" spans="1:12">
      <c r="A155" s="9" t="s">
        <v>255</v>
      </c>
      <c r="B155" s="16">
        <v>1</v>
      </c>
      <c r="C155" s="24">
        <v>0.625</v>
      </c>
      <c r="D155" s="24">
        <v>0.87666666666666582</v>
      </c>
      <c r="E155" s="24">
        <v>-0.25166666666666582</v>
      </c>
      <c r="F155" s="24">
        <v>-1.5464251674968563</v>
      </c>
      <c r="G155" s="24">
        <v>1.8791703704777004E-2</v>
      </c>
      <c r="H155" s="24">
        <v>0.83963371720499225</v>
      </c>
      <c r="I155" s="24">
        <v>0.91369961612833939</v>
      </c>
      <c r="J155" s="24">
        <v>0.16382227485216364</v>
      </c>
      <c r="K155" s="24">
        <v>0.55382089809729784</v>
      </c>
      <c r="L155" s="24">
        <v>1.1995124352360338</v>
      </c>
    </row>
    <row r="156" spans="1:12">
      <c r="A156" s="9" t="s">
        <v>256</v>
      </c>
      <c r="B156" s="16">
        <v>1</v>
      </c>
      <c r="C156" s="24">
        <v>0.625</v>
      </c>
      <c r="D156" s="24">
        <v>0.87666666666666582</v>
      </c>
      <c r="E156" s="24">
        <v>-0.25166666666666582</v>
      </c>
      <c r="F156" s="24">
        <v>-1.5464251674968563</v>
      </c>
      <c r="G156" s="24">
        <v>1.8791703704777004E-2</v>
      </c>
      <c r="H156" s="24">
        <v>0.83963371720499225</v>
      </c>
      <c r="I156" s="24">
        <v>0.91369961612833939</v>
      </c>
      <c r="J156" s="24">
        <v>0.16382227485216364</v>
      </c>
      <c r="K156" s="24">
        <v>0.55382089809729784</v>
      </c>
      <c r="L156" s="24">
        <v>1.1995124352360338</v>
      </c>
    </row>
    <row r="157" spans="1:12">
      <c r="A157" s="9" t="s">
        <v>257</v>
      </c>
      <c r="B157" s="16">
        <v>1</v>
      </c>
      <c r="C157" s="24">
        <v>0.75</v>
      </c>
      <c r="D157" s="24">
        <v>0.87666666666666582</v>
      </c>
      <c r="E157" s="24">
        <v>-0.12666666666666582</v>
      </c>
      <c r="F157" s="24">
        <v>-0.77833319688583236</v>
      </c>
      <c r="G157" s="24">
        <v>1.8791703704777004E-2</v>
      </c>
      <c r="H157" s="24">
        <v>0.83963371720499225</v>
      </c>
      <c r="I157" s="24">
        <v>0.91369961612833939</v>
      </c>
      <c r="J157" s="24">
        <v>0.16382227485216364</v>
      </c>
      <c r="K157" s="24">
        <v>0.55382089809729784</v>
      </c>
      <c r="L157" s="24">
        <v>1.1995124352360338</v>
      </c>
    </row>
    <row r="158" spans="1:12">
      <c r="A158" s="9" t="s">
        <v>258</v>
      </c>
      <c r="B158" s="16">
        <v>1</v>
      </c>
      <c r="C158" s="24">
        <v>0.875</v>
      </c>
      <c r="D158" s="24">
        <v>0.87666666666666582</v>
      </c>
      <c r="E158" s="24">
        <v>-1.666666666665817E-3</v>
      </c>
      <c r="F158" s="24">
        <v>-1.0241226274808432E-2</v>
      </c>
      <c r="G158" s="24">
        <v>1.8791703704777004E-2</v>
      </c>
      <c r="H158" s="24">
        <v>0.83963371720499225</v>
      </c>
      <c r="I158" s="24">
        <v>0.91369961612833939</v>
      </c>
      <c r="J158" s="24">
        <v>0.16382227485216364</v>
      </c>
      <c r="K158" s="24">
        <v>0.55382089809729784</v>
      </c>
      <c r="L158" s="24">
        <v>1.1995124352360338</v>
      </c>
    </row>
    <row r="159" spans="1:12">
      <c r="A159" s="9" t="s">
        <v>259</v>
      </c>
      <c r="B159" s="16">
        <v>1</v>
      </c>
      <c r="C159" s="24">
        <v>0.875</v>
      </c>
      <c r="D159" s="24">
        <v>0.87666666666666582</v>
      </c>
      <c r="E159" s="24">
        <v>-1.666666666665817E-3</v>
      </c>
      <c r="F159" s="24">
        <v>-1.0241226274808432E-2</v>
      </c>
      <c r="G159" s="24">
        <v>1.8791703704777004E-2</v>
      </c>
      <c r="H159" s="24">
        <v>0.83963371720499225</v>
      </c>
      <c r="I159" s="24">
        <v>0.91369961612833939</v>
      </c>
      <c r="J159" s="24">
        <v>0.16382227485216364</v>
      </c>
      <c r="K159" s="24">
        <v>0.55382089809729784</v>
      </c>
      <c r="L159" s="24">
        <v>1.1995124352360338</v>
      </c>
    </row>
    <row r="160" spans="1:12">
      <c r="A160" s="9" t="s">
        <v>260</v>
      </c>
      <c r="B160" s="16">
        <v>1</v>
      </c>
      <c r="C160" s="24">
        <v>0.875</v>
      </c>
      <c r="D160" s="24">
        <v>0.87666666666666582</v>
      </c>
      <c r="E160" s="24">
        <v>-1.666666666665817E-3</v>
      </c>
      <c r="F160" s="24">
        <v>-1.0241226274808432E-2</v>
      </c>
      <c r="G160" s="24">
        <v>1.8791703704777004E-2</v>
      </c>
      <c r="H160" s="24">
        <v>0.83963371720499225</v>
      </c>
      <c r="I160" s="24">
        <v>0.91369961612833939</v>
      </c>
      <c r="J160" s="24">
        <v>0.16382227485216364</v>
      </c>
      <c r="K160" s="24">
        <v>0.55382089809729784</v>
      </c>
      <c r="L160" s="24">
        <v>1.1995124352360338</v>
      </c>
    </row>
    <row r="161" spans="1:12">
      <c r="A161" s="9" t="s">
        <v>261</v>
      </c>
      <c r="B161" s="16">
        <v>1</v>
      </c>
      <c r="C161" s="24">
        <v>0.75</v>
      </c>
      <c r="D161" s="24">
        <v>0.87666666666666582</v>
      </c>
      <c r="E161" s="24">
        <v>-0.12666666666666582</v>
      </c>
      <c r="F161" s="24">
        <v>-0.77833319688583236</v>
      </c>
      <c r="G161" s="24">
        <v>1.8791703704777004E-2</v>
      </c>
      <c r="H161" s="24">
        <v>0.83963371720499225</v>
      </c>
      <c r="I161" s="24">
        <v>0.91369961612833939</v>
      </c>
      <c r="J161" s="24">
        <v>0.16382227485216364</v>
      </c>
      <c r="K161" s="24">
        <v>0.55382089809729784</v>
      </c>
      <c r="L161" s="24">
        <v>1.1995124352360338</v>
      </c>
    </row>
    <row r="162" spans="1:12">
      <c r="A162" s="9" t="s">
        <v>262</v>
      </c>
      <c r="B162" s="16">
        <v>1</v>
      </c>
      <c r="C162" s="24">
        <v>0.75</v>
      </c>
      <c r="D162" s="24">
        <v>0.87666666666666582</v>
      </c>
      <c r="E162" s="24">
        <v>-0.12666666666666582</v>
      </c>
      <c r="F162" s="24">
        <v>-0.77833319688583236</v>
      </c>
      <c r="G162" s="24">
        <v>1.8791703704777004E-2</v>
      </c>
      <c r="H162" s="24">
        <v>0.83963371720499225</v>
      </c>
      <c r="I162" s="24">
        <v>0.91369961612833939</v>
      </c>
      <c r="J162" s="24">
        <v>0.16382227485216364</v>
      </c>
      <c r="K162" s="24">
        <v>0.55382089809729784</v>
      </c>
      <c r="L162" s="24">
        <v>1.1995124352360338</v>
      </c>
    </row>
    <row r="163" spans="1:12">
      <c r="A163" s="9" t="s">
        <v>263</v>
      </c>
      <c r="B163" s="16">
        <v>1</v>
      </c>
      <c r="C163" s="24">
        <v>0.875</v>
      </c>
      <c r="D163" s="24">
        <v>0.87666666666666582</v>
      </c>
      <c r="E163" s="24">
        <v>-1.666666666665817E-3</v>
      </c>
      <c r="F163" s="24">
        <v>-1.0241226274808432E-2</v>
      </c>
      <c r="G163" s="24">
        <v>1.8791703704777004E-2</v>
      </c>
      <c r="H163" s="24">
        <v>0.83963371720499225</v>
      </c>
      <c r="I163" s="24">
        <v>0.91369961612833939</v>
      </c>
      <c r="J163" s="24">
        <v>0.16382227485216364</v>
      </c>
      <c r="K163" s="24">
        <v>0.55382089809729784</v>
      </c>
      <c r="L163" s="24">
        <v>1.1995124352360338</v>
      </c>
    </row>
    <row r="164" spans="1:12">
      <c r="A164" s="9" t="s">
        <v>264</v>
      </c>
      <c r="B164" s="16">
        <v>1</v>
      </c>
      <c r="C164" s="24">
        <v>0.625</v>
      </c>
      <c r="D164" s="24">
        <v>0.87666666666666582</v>
      </c>
      <c r="E164" s="24">
        <v>-0.25166666666666582</v>
      </c>
      <c r="F164" s="24">
        <v>-1.5464251674968563</v>
      </c>
      <c r="G164" s="24">
        <v>1.8791703704777004E-2</v>
      </c>
      <c r="H164" s="24">
        <v>0.83963371720499225</v>
      </c>
      <c r="I164" s="24">
        <v>0.91369961612833939</v>
      </c>
      <c r="J164" s="24">
        <v>0.16382227485216364</v>
      </c>
      <c r="K164" s="24">
        <v>0.55382089809729784</v>
      </c>
      <c r="L164" s="24">
        <v>1.1995124352360338</v>
      </c>
    </row>
    <row r="165" spans="1:12">
      <c r="A165" s="9" t="s">
        <v>265</v>
      </c>
      <c r="B165" s="16">
        <v>1</v>
      </c>
      <c r="C165" s="24">
        <v>0.75</v>
      </c>
      <c r="D165" s="24">
        <v>0.87666666666666582</v>
      </c>
      <c r="E165" s="24">
        <v>-0.12666666666666582</v>
      </c>
      <c r="F165" s="24">
        <v>-0.77833319688583236</v>
      </c>
      <c r="G165" s="24">
        <v>1.8791703704777004E-2</v>
      </c>
      <c r="H165" s="24">
        <v>0.83963371720499225</v>
      </c>
      <c r="I165" s="24">
        <v>0.91369961612833939</v>
      </c>
      <c r="J165" s="24">
        <v>0.16382227485216364</v>
      </c>
      <c r="K165" s="24">
        <v>0.55382089809729784</v>
      </c>
      <c r="L165" s="24">
        <v>1.1995124352360338</v>
      </c>
    </row>
    <row r="166" spans="1:12">
      <c r="A166" s="9" t="s">
        <v>266</v>
      </c>
      <c r="B166" s="16">
        <v>1</v>
      </c>
      <c r="C166" s="24">
        <v>1</v>
      </c>
      <c r="D166" s="24">
        <v>0.87666666666666582</v>
      </c>
      <c r="E166" s="24">
        <v>0.12333333333333418</v>
      </c>
      <c r="F166" s="24">
        <v>0.75785074433621546</v>
      </c>
      <c r="G166" s="24">
        <v>1.8791703704777004E-2</v>
      </c>
      <c r="H166" s="24">
        <v>0.83963371720499225</v>
      </c>
      <c r="I166" s="24">
        <v>0.91369961612833939</v>
      </c>
      <c r="J166" s="24">
        <v>0.16382227485216364</v>
      </c>
      <c r="K166" s="24">
        <v>0.55382089809729784</v>
      </c>
      <c r="L166" s="24">
        <v>1.1995124352360338</v>
      </c>
    </row>
    <row r="167" spans="1:12">
      <c r="A167" s="9" t="s">
        <v>267</v>
      </c>
      <c r="B167" s="16">
        <v>1</v>
      </c>
      <c r="C167" s="24">
        <v>0.875</v>
      </c>
      <c r="D167" s="24">
        <v>0.87666666666666582</v>
      </c>
      <c r="E167" s="24">
        <v>-1.666666666665817E-3</v>
      </c>
      <c r="F167" s="24">
        <v>-1.0241226274808432E-2</v>
      </c>
      <c r="G167" s="24">
        <v>1.8791703704777004E-2</v>
      </c>
      <c r="H167" s="24">
        <v>0.83963371720499225</v>
      </c>
      <c r="I167" s="24">
        <v>0.91369961612833939</v>
      </c>
      <c r="J167" s="24">
        <v>0.16382227485216364</v>
      </c>
      <c r="K167" s="24">
        <v>0.55382089809729784</v>
      </c>
      <c r="L167" s="24">
        <v>1.1995124352360338</v>
      </c>
    </row>
    <row r="168" spans="1:12">
      <c r="A168" s="9" t="s">
        <v>268</v>
      </c>
      <c r="B168" s="16">
        <v>1</v>
      </c>
      <c r="C168" s="24">
        <v>1</v>
      </c>
      <c r="D168" s="24">
        <v>0.87666666666666582</v>
      </c>
      <c r="E168" s="24">
        <v>0.12333333333333418</v>
      </c>
      <c r="F168" s="24">
        <v>0.75785074433621546</v>
      </c>
      <c r="G168" s="24">
        <v>1.8791703704777004E-2</v>
      </c>
      <c r="H168" s="24">
        <v>0.83963371720499225</v>
      </c>
      <c r="I168" s="24">
        <v>0.91369961612833939</v>
      </c>
      <c r="J168" s="24">
        <v>0.16382227485216364</v>
      </c>
      <c r="K168" s="24">
        <v>0.55382089809729784</v>
      </c>
      <c r="L168" s="24">
        <v>1.1995124352360338</v>
      </c>
    </row>
    <row r="169" spans="1:12">
      <c r="A169" s="9" t="s">
        <v>269</v>
      </c>
      <c r="B169" s="16">
        <v>1</v>
      </c>
      <c r="C169" s="24">
        <v>0.75</v>
      </c>
      <c r="D169" s="24">
        <v>0.87666666666666582</v>
      </c>
      <c r="E169" s="24">
        <v>-0.12666666666666582</v>
      </c>
      <c r="F169" s="24">
        <v>-0.77833319688583236</v>
      </c>
      <c r="G169" s="24">
        <v>1.8791703704777004E-2</v>
      </c>
      <c r="H169" s="24">
        <v>0.83963371720499225</v>
      </c>
      <c r="I169" s="24">
        <v>0.91369961612833939</v>
      </c>
      <c r="J169" s="24">
        <v>0.16382227485216364</v>
      </c>
      <c r="K169" s="24">
        <v>0.55382089809729784</v>
      </c>
      <c r="L169" s="24">
        <v>1.1995124352360338</v>
      </c>
    </row>
    <row r="170" spans="1:12">
      <c r="A170" s="9" t="s">
        <v>270</v>
      </c>
      <c r="B170" s="16">
        <v>1</v>
      </c>
      <c r="C170" s="24">
        <v>1</v>
      </c>
      <c r="D170" s="24">
        <v>0.87666666666666582</v>
      </c>
      <c r="E170" s="24">
        <v>0.12333333333333418</v>
      </c>
      <c r="F170" s="24">
        <v>0.75785074433621546</v>
      </c>
      <c r="G170" s="24">
        <v>1.8791703704777004E-2</v>
      </c>
      <c r="H170" s="24">
        <v>0.83963371720499225</v>
      </c>
      <c r="I170" s="24">
        <v>0.91369961612833939</v>
      </c>
      <c r="J170" s="24">
        <v>0.16382227485216364</v>
      </c>
      <c r="K170" s="24">
        <v>0.55382089809729784</v>
      </c>
      <c r="L170" s="24">
        <v>1.1995124352360338</v>
      </c>
    </row>
    <row r="171" spans="1:12">
      <c r="A171" s="9" t="s">
        <v>271</v>
      </c>
      <c r="B171" s="16">
        <v>1</v>
      </c>
      <c r="C171" s="24">
        <v>0.75</v>
      </c>
      <c r="D171" s="24">
        <v>0.87666666666666582</v>
      </c>
      <c r="E171" s="24">
        <v>-0.12666666666666582</v>
      </c>
      <c r="F171" s="24">
        <v>-0.77833319688583236</v>
      </c>
      <c r="G171" s="24">
        <v>1.8791703704777004E-2</v>
      </c>
      <c r="H171" s="24">
        <v>0.83963371720499225</v>
      </c>
      <c r="I171" s="24">
        <v>0.91369961612833939</v>
      </c>
      <c r="J171" s="24">
        <v>0.16382227485216364</v>
      </c>
      <c r="K171" s="24">
        <v>0.55382089809729784</v>
      </c>
      <c r="L171" s="24">
        <v>1.1995124352360338</v>
      </c>
    </row>
    <row r="172" spans="1:12">
      <c r="A172" s="9" t="s">
        <v>272</v>
      </c>
      <c r="B172" s="16">
        <v>1</v>
      </c>
      <c r="C172" s="24">
        <v>1</v>
      </c>
      <c r="D172" s="24">
        <v>0.87666666666666582</v>
      </c>
      <c r="E172" s="24">
        <v>0.12333333333333418</v>
      </c>
      <c r="F172" s="24">
        <v>0.75785074433621546</v>
      </c>
      <c r="G172" s="24">
        <v>1.8791703704777004E-2</v>
      </c>
      <c r="H172" s="24">
        <v>0.83963371720499225</v>
      </c>
      <c r="I172" s="24">
        <v>0.91369961612833939</v>
      </c>
      <c r="J172" s="24">
        <v>0.16382227485216364</v>
      </c>
      <c r="K172" s="24">
        <v>0.55382089809729784</v>
      </c>
      <c r="L172" s="24">
        <v>1.1995124352360338</v>
      </c>
    </row>
    <row r="173" spans="1:12">
      <c r="A173" s="9" t="s">
        <v>273</v>
      </c>
      <c r="B173" s="16">
        <v>1</v>
      </c>
      <c r="C173" s="24">
        <v>0.875</v>
      </c>
      <c r="D173" s="24">
        <v>0.87666666666666582</v>
      </c>
      <c r="E173" s="24">
        <v>-1.666666666665817E-3</v>
      </c>
      <c r="F173" s="24">
        <v>-1.0241226274808432E-2</v>
      </c>
      <c r="G173" s="24">
        <v>1.8791703704777004E-2</v>
      </c>
      <c r="H173" s="24">
        <v>0.83963371720499225</v>
      </c>
      <c r="I173" s="24">
        <v>0.91369961612833939</v>
      </c>
      <c r="J173" s="24">
        <v>0.16382227485216364</v>
      </c>
      <c r="K173" s="24">
        <v>0.55382089809729784</v>
      </c>
      <c r="L173" s="24">
        <v>1.1995124352360338</v>
      </c>
    </row>
    <row r="174" spans="1:12">
      <c r="A174" s="9" t="s">
        <v>274</v>
      </c>
      <c r="B174" s="16">
        <v>1</v>
      </c>
      <c r="C174" s="24">
        <v>0.875</v>
      </c>
      <c r="D174" s="24">
        <v>0.87666666666666582</v>
      </c>
      <c r="E174" s="24">
        <v>-1.666666666665817E-3</v>
      </c>
      <c r="F174" s="24">
        <v>-1.0241226274808432E-2</v>
      </c>
      <c r="G174" s="24">
        <v>1.8791703704777004E-2</v>
      </c>
      <c r="H174" s="24">
        <v>0.83963371720499225</v>
      </c>
      <c r="I174" s="24">
        <v>0.91369961612833939</v>
      </c>
      <c r="J174" s="24">
        <v>0.16382227485216364</v>
      </c>
      <c r="K174" s="24">
        <v>0.55382089809729784</v>
      </c>
      <c r="L174" s="24">
        <v>1.1995124352360338</v>
      </c>
    </row>
    <row r="175" spans="1:12">
      <c r="A175" s="9" t="s">
        <v>275</v>
      </c>
      <c r="B175" s="16">
        <v>1</v>
      </c>
      <c r="C175" s="24">
        <v>0.875</v>
      </c>
      <c r="D175" s="24">
        <v>0.87666666666666582</v>
      </c>
      <c r="E175" s="24">
        <v>-1.666666666665817E-3</v>
      </c>
      <c r="F175" s="24">
        <v>-1.0241226274808432E-2</v>
      </c>
      <c r="G175" s="24">
        <v>1.8791703704777004E-2</v>
      </c>
      <c r="H175" s="24">
        <v>0.83963371720499225</v>
      </c>
      <c r="I175" s="24">
        <v>0.91369961612833939</v>
      </c>
      <c r="J175" s="24">
        <v>0.16382227485216364</v>
      </c>
      <c r="K175" s="24">
        <v>0.55382089809729784</v>
      </c>
      <c r="L175" s="24">
        <v>1.1995124352360338</v>
      </c>
    </row>
    <row r="176" spans="1:12">
      <c r="A176" s="9" t="s">
        <v>276</v>
      </c>
      <c r="B176" s="16">
        <v>1</v>
      </c>
      <c r="C176" s="24">
        <v>0.75</v>
      </c>
      <c r="D176" s="24">
        <v>0.87666666666666582</v>
      </c>
      <c r="E176" s="24">
        <v>-0.12666666666666582</v>
      </c>
      <c r="F176" s="24">
        <v>-0.77833319688583236</v>
      </c>
      <c r="G176" s="24">
        <v>1.8791703704777004E-2</v>
      </c>
      <c r="H176" s="24">
        <v>0.83963371720499225</v>
      </c>
      <c r="I176" s="24">
        <v>0.91369961612833939</v>
      </c>
      <c r="J176" s="24">
        <v>0.16382227485216364</v>
      </c>
      <c r="K176" s="24">
        <v>0.55382089809729784</v>
      </c>
      <c r="L176" s="24">
        <v>1.1995124352360338</v>
      </c>
    </row>
    <row r="177" spans="1:12">
      <c r="A177" s="9" t="s">
        <v>277</v>
      </c>
      <c r="B177" s="16">
        <v>1</v>
      </c>
      <c r="C177" s="24">
        <v>1</v>
      </c>
      <c r="D177" s="24">
        <v>0.87666666666666582</v>
      </c>
      <c r="E177" s="24">
        <v>0.12333333333333418</v>
      </c>
      <c r="F177" s="24">
        <v>0.75785074433621546</v>
      </c>
      <c r="G177" s="24">
        <v>1.8791703704777004E-2</v>
      </c>
      <c r="H177" s="24">
        <v>0.83963371720499225</v>
      </c>
      <c r="I177" s="24">
        <v>0.91369961612833939</v>
      </c>
      <c r="J177" s="24">
        <v>0.16382227485216364</v>
      </c>
      <c r="K177" s="24">
        <v>0.55382089809729784</v>
      </c>
      <c r="L177" s="24">
        <v>1.1995124352360338</v>
      </c>
    </row>
    <row r="178" spans="1:12">
      <c r="A178" s="9" t="s">
        <v>278</v>
      </c>
      <c r="B178" s="16">
        <v>1</v>
      </c>
      <c r="C178" s="24">
        <v>1</v>
      </c>
      <c r="D178" s="24">
        <v>0.87666666666666582</v>
      </c>
      <c r="E178" s="24">
        <v>0.12333333333333418</v>
      </c>
      <c r="F178" s="24">
        <v>0.75785074433621546</v>
      </c>
      <c r="G178" s="24">
        <v>1.8791703704777004E-2</v>
      </c>
      <c r="H178" s="24">
        <v>0.83963371720499225</v>
      </c>
      <c r="I178" s="24">
        <v>0.91369961612833939</v>
      </c>
      <c r="J178" s="24">
        <v>0.16382227485216364</v>
      </c>
      <c r="K178" s="24">
        <v>0.55382089809729784</v>
      </c>
      <c r="L178" s="24">
        <v>1.1995124352360338</v>
      </c>
    </row>
    <row r="179" spans="1:12">
      <c r="A179" s="9" t="s">
        <v>279</v>
      </c>
      <c r="B179" s="16">
        <v>1</v>
      </c>
      <c r="C179" s="24">
        <v>0.75</v>
      </c>
      <c r="D179" s="24">
        <v>0.87666666666666582</v>
      </c>
      <c r="E179" s="24">
        <v>-0.12666666666666582</v>
      </c>
      <c r="F179" s="24">
        <v>-0.77833319688583236</v>
      </c>
      <c r="G179" s="24">
        <v>1.8791703704777004E-2</v>
      </c>
      <c r="H179" s="24">
        <v>0.83963371720499225</v>
      </c>
      <c r="I179" s="24">
        <v>0.91369961612833939</v>
      </c>
      <c r="J179" s="24">
        <v>0.16382227485216364</v>
      </c>
      <c r="K179" s="24">
        <v>0.55382089809729784</v>
      </c>
      <c r="L179" s="24">
        <v>1.1995124352360338</v>
      </c>
    </row>
    <row r="180" spans="1:12">
      <c r="A180" s="9" t="s">
        <v>280</v>
      </c>
      <c r="B180" s="16">
        <v>1</v>
      </c>
      <c r="C180" s="24">
        <v>0.875</v>
      </c>
      <c r="D180" s="24">
        <v>0.87666666666666582</v>
      </c>
      <c r="E180" s="24">
        <v>-1.666666666665817E-3</v>
      </c>
      <c r="F180" s="24">
        <v>-1.0241226274808432E-2</v>
      </c>
      <c r="G180" s="24">
        <v>1.8791703704777004E-2</v>
      </c>
      <c r="H180" s="24">
        <v>0.83963371720499225</v>
      </c>
      <c r="I180" s="24">
        <v>0.91369961612833939</v>
      </c>
      <c r="J180" s="24">
        <v>0.16382227485216364</v>
      </c>
      <c r="K180" s="24">
        <v>0.55382089809729784</v>
      </c>
      <c r="L180" s="24">
        <v>1.1995124352360338</v>
      </c>
    </row>
    <row r="181" spans="1:12">
      <c r="A181" s="9" t="s">
        <v>281</v>
      </c>
      <c r="B181" s="16">
        <v>1</v>
      </c>
      <c r="C181" s="24">
        <v>1</v>
      </c>
      <c r="D181" s="24">
        <v>0.87666666666666582</v>
      </c>
      <c r="E181" s="24">
        <v>0.12333333333333418</v>
      </c>
      <c r="F181" s="24">
        <v>0.75785074433621546</v>
      </c>
      <c r="G181" s="24">
        <v>1.8791703704777004E-2</v>
      </c>
      <c r="H181" s="24">
        <v>0.83963371720499225</v>
      </c>
      <c r="I181" s="24">
        <v>0.91369961612833939</v>
      </c>
      <c r="J181" s="24">
        <v>0.16382227485216364</v>
      </c>
      <c r="K181" s="24">
        <v>0.55382089809729784</v>
      </c>
      <c r="L181" s="24">
        <v>1.1995124352360338</v>
      </c>
    </row>
    <row r="182" spans="1:12">
      <c r="A182" s="9" t="s">
        <v>282</v>
      </c>
      <c r="B182" s="16">
        <v>1</v>
      </c>
      <c r="C182" s="24">
        <v>0.875</v>
      </c>
      <c r="D182" s="24">
        <v>0.87666666666666582</v>
      </c>
      <c r="E182" s="24">
        <v>-1.666666666665817E-3</v>
      </c>
      <c r="F182" s="24">
        <v>-1.0241226274808432E-2</v>
      </c>
      <c r="G182" s="24">
        <v>1.8791703704777004E-2</v>
      </c>
      <c r="H182" s="24">
        <v>0.83963371720499225</v>
      </c>
      <c r="I182" s="24">
        <v>0.91369961612833939</v>
      </c>
      <c r="J182" s="24">
        <v>0.16382227485216364</v>
      </c>
      <c r="K182" s="24">
        <v>0.55382089809729784</v>
      </c>
      <c r="L182" s="24">
        <v>1.1995124352360338</v>
      </c>
    </row>
    <row r="183" spans="1:12">
      <c r="A183" s="9" t="s">
        <v>283</v>
      </c>
      <c r="B183" s="16">
        <v>1</v>
      </c>
      <c r="C183" s="24">
        <v>1</v>
      </c>
      <c r="D183" s="24">
        <v>0.87666666666666582</v>
      </c>
      <c r="E183" s="24">
        <v>0.12333333333333418</v>
      </c>
      <c r="F183" s="24">
        <v>0.75785074433621546</v>
      </c>
      <c r="G183" s="24">
        <v>1.8791703704777004E-2</v>
      </c>
      <c r="H183" s="24">
        <v>0.83963371720499225</v>
      </c>
      <c r="I183" s="24">
        <v>0.91369961612833939</v>
      </c>
      <c r="J183" s="24">
        <v>0.16382227485216364</v>
      </c>
      <c r="K183" s="24">
        <v>0.55382089809729784</v>
      </c>
      <c r="L183" s="24">
        <v>1.1995124352360338</v>
      </c>
    </row>
    <row r="184" spans="1:12">
      <c r="A184" s="9" t="s">
        <v>284</v>
      </c>
      <c r="B184" s="16">
        <v>1</v>
      </c>
      <c r="C184" s="24">
        <v>0.875</v>
      </c>
      <c r="D184" s="24">
        <v>0.87666666666666582</v>
      </c>
      <c r="E184" s="24">
        <v>-1.666666666665817E-3</v>
      </c>
      <c r="F184" s="24">
        <v>-1.0241226274808432E-2</v>
      </c>
      <c r="G184" s="24">
        <v>1.8791703704777004E-2</v>
      </c>
      <c r="H184" s="24">
        <v>0.83963371720499225</v>
      </c>
      <c r="I184" s="24">
        <v>0.91369961612833939</v>
      </c>
      <c r="J184" s="24">
        <v>0.16382227485216364</v>
      </c>
      <c r="K184" s="24">
        <v>0.55382089809729784</v>
      </c>
      <c r="L184" s="24">
        <v>1.1995124352360338</v>
      </c>
    </row>
    <row r="185" spans="1:12">
      <c r="A185" s="9" t="s">
        <v>285</v>
      </c>
      <c r="B185" s="16">
        <v>1</v>
      </c>
      <c r="C185" s="24">
        <v>0.875</v>
      </c>
      <c r="D185" s="24">
        <v>0.87666666666666582</v>
      </c>
      <c r="E185" s="24">
        <v>-1.666666666665817E-3</v>
      </c>
      <c r="F185" s="24">
        <v>-1.0241226274808432E-2</v>
      </c>
      <c r="G185" s="24">
        <v>1.8791703704777004E-2</v>
      </c>
      <c r="H185" s="24">
        <v>0.83963371720499225</v>
      </c>
      <c r="I185" s="24">
        <v>0.91369961612833939</v>
      </c>
      <c r="J185" s="24">
        <v>0.16382227485216364</v>
      </c>
      <c r="K185" s="24">
        <v>0.55382089809729784</v>
      </c>
      <c r="L185" s="24">
        <v>1.1995124352360338</v>
      </c>
    </row>
    <row r="186" spans="1:12">
      <c r="A186" s="9" t="s">
        <v>286</v>
      </c>
      <c r="B186" s="16">
        <v>1</v>
      </c>
      <c r="C186" s="24">
        <v>0.875</v>
      </c>
      <c r="D186" s="24">
        <v>0.87666666666666582</v>
      </c>
      <c r="E186" s="24">
        <v>-1.666666666665817E-3</v>
      </c>
      <c r="F186" s="24">
        <v>-1.0241226274808432E-2</v>
      </c>
      <c r="G186" s="24">
        <v>1.8791703704777004E-2</v>
      </c>
      <c r="H186" s="24">
        <v>0.83963371720499225</v>
      </c>
      <c r="I186" s="24">
        <v>0.91369961612833939</v>
      </c>
      <c r="J186" s="24">
        <v>0.16382227485216364</v>
      </c>
      <c r="K186" s="24">
        <v>0.55382089809729784</v>
      </c>
      <c r="L186" s="24">
        <v>1.1995124352360338</v>
      </c>
    </row>
    <row r="187" spans="1:12">
      <c r="A187" s="9" t="s">
        <v>287</v>
      </c>
      <c r="B187" s="16">
        <v>1</v>
      </c>
      <c r="C187" s="24">
        <v>0.75</v>
      </c>
      <c r="D187" s="24">
        <v>0.87666666666666582</v>
      </c>
      <c r="E187" s="24">
        <v>-0.12666666666666582</v>
      </c>
      <c r="F187" s="24">
        <v>-0.77833319688583236</v>
      </c>
      <c r="G187" s="24">
        <v>1.8791703704777004E-2</v>
      </c>
      <c r="H187" s="24">
        <v>0.83963371720499225</v>
      </c>
      <c r="I187" s="24">
        <v>0.91369961612833939</v>
      </c>
      <c r="J187" s="24">
        <v>0.16382227485216364</v>
      </c>
      <c r="K187" s="24">
        <v>0.55382089809729784</v>
      </c>
      <c r="L187" s="24">
        <v>1.1995124352360338</v>
      </c>
    </row>
    <row r="188" spans="1:12">
      <c r="A188" s="9" t="s">
        <v>288</v>
      </c>
      <c r="B188" s="16">
        <v>1</v>
      </c>
      <c r="C188" s="24">
        <v>1</v>
      </c>
      <c r="D188" s="24">
        <v>0.87666666666666582</v>
      </c>
      <c r="E188" s="24">
        <v>0.12333333333333418</v>
      </c>
      <c r="F188" s="24">
        <v>0.75785074433621546</v>
      </c>
      <c r="G188" s="24">
        <v>1.8791703704777004E-2</v>
      </c>
      <c r="H188" s="24">
        <v>0.83963371720499225</v>
      </c>
      <c r="I188" s="24">
        <v>0.91369961612833939</v>
      </c>
      <c r="J188" s="24">
        <v>0.16382227485216364</v>
      </c>
      <c r="K188" s="24">
        <v>0.55382089809729784</v>
      </c>
      <c r="L188" s="24">
        <v>1.1995124352360338</v>
      </c>
    </row>
    <row r="189" spans="1:12">
      <c r="A189" s="9" t="s">
        <v>289</v>
      </c>
      <c r="B189" s="16">
        <v>1</v>
      </c>
      <c r="C189" s="24">
        <v>1</v>
      </c>
      <c r="D189" s="24">
        <v>0.87666666666666582</v>
      </c>
      <c r="E189" s="24">
        <v>0.12333333333333418</v>
      </c>
      <c r="F189" s="24">
        <v>0.75785074433621546</v>
      </c>
      <c r="G189" s="24">
        <v>1.8791703704777004E-2</v>
      </c>
      <c r="H189" s="24">
        <v>0.83963371720499225</v>
      </c>
      <c r="I189" s="24">
        <v>0.91369961612833939</v>
      </c>
      <c r="J189" s="24">
        <v>0.16382227485216364</v>
      </c>
      <c r="K189" s="24">
        <v>0.55382089809729784</v>
      </c>
      <c r="L189" s="24">
        <v>1.1995124352360338</v>
      </c>
    </row>
    <row r="190" spans="1:12">
      <c r="A190" s="9" t="s">
        <v>290</v>
      </c>
      <c r="B190" s="16">
        <v>1</v>
      </c>
      <c r="C190" s="24">
        <v>0.875</v>
      </c>
      <c r="D190" s="24">
        <v>0.87666666666666582</v>
      </c>
      <c r="E190" s="24">
        <v>-1.666666666665817E-3</v>
      </c>
      <c r="F190" s="24">
        <v>-1.0241226274808432E-2</v>
      </c>
      <c r="G190" s="24">
        <v>1.8791703704777004E-2</v>
      </c>
      <c r="H190" s="24">
        <v>0.83963371720499225</v>
      </c>
      <c r="I190" s="24">
        <v>0.91369961612833939</v>
      </c>
      <c r="J190" s="24">
        <v>0.16382227485216364</v>
      </c>
      <c r="K190" s="24">
        <v>0.55382089809729784</v>
      </c>
      <c r="L190" s="24">
        <v>1.1995124352360338</v>
      </c>
    </row>
    <row r="191" spans="1:12">
      <c r="A191" s="9" t="s">
        <v>291</v>
      </c>
      <c r="B191" s="16">
        <v>1</v>
      </c>
      <c r="C191" s="24">
        <v>1</v>
      </c>
      <c r="D191" s="24">
        <v>0.87666666666666582</v>
      </c>
      <c r="E191" s="24">
        <v>0.12333333333333418</v>
      </c>
      <c r="F191" s="24">
        <v>0.75785074433621546</v>
      </c>
      <c r="G191" s="24">
        <v>1.8791703704777004E-2</v>
      </c>
      <c r="H191" s="24">
        <v>0.83963371720499225</v>
      </c>
      <c r="I191" s="24">
        <v>0.91369961612833939</v>
      </c>
      <c r="J191" s="24">
        <v>0.16382227485216364</v>
      </c>
      <c r="K191" s="24">
        <v>0.55382089809729784</v>
      </c>
      <c r="L191" s="24">
        <v>1.1995124352360338</v>
      </c>
    </row>
    <row r="192" spans="1:12">
      <c r="A192" s="9" t="s">
        <v>292</v>
      </c>
      <c r="B192" s="16">
        <v>1</v>
      </c>
      <c r="C192" s="24">
        <v>0.875</v>
      </c>
      <c r="D192" s="24">
        <v>0.87666666666666582</v>
      </c>
      <c r="E192" s="24">
        <v>-1.666666666665817E-3</v>
      </c>
      <c r="F192" s="24">
        <v>-1.0241226274808432E-2</v>
      </c>
      <c r="G192" s="24">
        <v>1.8791703704777004E-2</v>
      </c>
      <c r="H192" s="24">
        <v>0.83963371720499225</v>
      </c>
      <c r="I192" s="24">
        <v>0.91369961612833939</v>
      </c>
      <c r="J192" s="24">
        <v>0.16382227485216364</v>
      </c>
      <c r="K192" s="24">
        <v>0.55382089809729784</v>
      </c>
      <c r="L192" s="24">
        <v>1.1995124352360338</v>
      </c>
    </row>
    <row r="193" spans="1:12">
      <c r="A193" s="9" t="s">
        <v>293</v>
      </c>
      <c r="B193" s="16">
        <v>1</v>
      </c>
      <c r="C193" s="24">
        <v>0.875</v>
      </c>
      <c r="D193" s="24">
        <v>0.87666666666666582</v>
      </c>
      <c r="E193" s="24">
        <v>-1.666666666665817E-3</v>
      </c>
      <c r="F193" s="24">
        <v>-1.0241226274808432E-2</v>
      </c>
      <c r="G193" s="24">
        <v>1.8791703704777004E-2</v>
      </c>
      <c r="H193" s="24">
        <v>0.83963371720499225</v>
      </c>
      <c r="I193" s="24">
        <v>0.91369961612833939</v>
      </c>
      <c r="J193" s="24">
        <v>0.16382227485216364</v>
      </c>
      <c r="K193" s="24">
        <v>0.55382089809729784</v>
      </c>
      <c r="L193" s="24">
        <v>1.1995124352360338</v>
      </c>
    </row>
    <row r="194" spans="1:12">
      <c r="A194" s="9" t="s">
        <v>294</v>
      </c>
      <c r="B194" s="16">
        <v>1</v>
      </c>
      <c r="C194" s="24">
        <v>0.5</v>
      </c>
      <c r="D194" s="24">
        <v>0.87666666666666582</v>
      </c>
      <c r="E194" s="24">
        <v>-0.37666666666666582</v>
      </c>
      <c r="F194" s="24">
        <v>-2.3145171381078802</v>
      </c>
      <c r="G194" s="24">
        <v>1.8791703704777004E-2</v>
      </c>
      <c r="H194" s="24">
        <v>0.83963371720499225</v>
      </c>
      <c r="I194" s="24">
        <v>0.91369961612833939</v>
      </c>
      <c r="J194" s="24">
        <v>0.16382227485216364</v>
      </c>
      <c r="K194" s="24">
        <v>0.55382089809729784</v>
      </c>
      <c r="L194" s="24">
        <v>1.1995124352360338</v>
      </c>
    </row>
    <row r="195" spans="1:12">
      <c r="A195" s="9" t="s">
        <v>295</v>
      </c>
      <c r="B195" s="16">
        <v>1</v>
      </c>
      <c r="C195" s="24">
        <v>0.875</v>
      </c>
      <c r="D195" s="24">
        <v>0.87666666666666582</v>
      </c>
      <c r="E195" s="24">
        <v>-1.666666666665817E-3</v>
      </c>
      <c r="F195" s="24">
        <v>-1.0241226274808432E-2</v>
      </c>
      <c r="G195" s="24">
        <v>1.8791703704777004E-2</v>
      </c>
      <c r="H195" s="24">
        <v>0.83963371720499225</v>
      </c>
      <c r="I195" s="24">
        <v>0.91369961612833939</v>
      </c>
      <c r="J195" s="24">
        <v>0.16382227485216364</v>
      </c>
      <c r="K195" s="24">
        <v>0.55382089809729784</v>
      </c>
      <c r="L195" s="24">
        <v>1.1995124352360338</v>
      </c>
    </row>
    <row r="196" spans="1:12">
      <c r="A196" s="9" t="s">
        <v>296</v>
      </c>
      <c r="B196" s="16">
        <v>1</v>
      </c>
      <c r="C196" s="24">
        <v>1</v>
      </c>
      <c r="D196" s="24">
        <v>0.87666666666666582</v>
      </c>
      <c r="E196" s="24">
        <v>0.12333333333333418</v>
      </c>
      <c r="F196" s="24">
        <v>0.75785074433621546</v>
      </c>
      <c r="G196" s="24">
        <v>1.8791703704777004E-2</v>
      </c>
      <c r="H196" s="24">
        <v>0.83963371720499225</v>
      </c>
      <c r="I196" s="24">
        <v>0.91369961612833939</v>
      </c>
      <c r="J196" s="24">
        <v>0.16382227485216364</v>
      </c>
      <c r="K196" s="24">
        <v>0.55382089809729784</v>
      </c>
      <c r="L196" s="24">
        <v>1.1995124352360338</v>
      </c>
    </row>
    <row r="197" spans="1:12">
      <c r="A197" s="9" t="s">
        <v>297</v>
      </c>
      <c r="B197" s="16">
        <v>1</v>
      </c>
      <c r="C197" s="24">
        <v>1</v>
      </c>
      <c r="D197" s="24">
        <v>0.87666666666666582</v>
      </c>
      <c r="E197" s="24">
        <v>0.12333333333333418</v>
      </c>
      <c r="F197" s="24">
        <v>0.75785074433621546</v>
      </c>
      <c r="G197" s="24">
        <v>1.8791703704777004E-2</v>
      </c>
      <c r="H197" s="24">
        <v>0.83963371720499225</v>
      </c>
      <c r="I197" s="24">
        <v>0.91369961612833939</v>
      </c>
      <c r="J197" s="24">
        <v>0.16382227485216364</v>
      </c>
      <c r="K197" s="24">
        <v>0.55382089809729784</v>
      </c>
      <c r="L197" s="24">
        <v>1.1995124352360338</v>
      </c>
    </row>
    <row r="198" spans="1:12">
      <c r="A198" s="9" t="s">
        <v>298</v>
      </c>
      <c r="B198" s="16">
        <v>1</v>
      </c>
      <c r="C198" s="24">
        <v>1</v>
      </c>
      <c r="D198" s="24">
        <v>0.87666666666666582</v>
      </c>
      <c r="E198" s="24">
        <v>0.12333333333333418</v>
      </c>
      <c r="F198" s="24">
        <v>0.75785074433621546</v>
      </c>
      <c r="G198" s="24">
        <v>1.8791703704777004E-2</v>
      </c>
      <c r="H198" s="24">
        <v>0.83963371720499225</v>
      </c>
      <c r="I198" s="24">
        <v>0.91369961612833939</v>
      </c>
      <c r="J198" s="24">
        <v>0.16382227485216364</v>
      </c>
      <c r="K198" s="24">
        <v>0.55382089809729784</v>
      </c>
      <c r="L198" s="24">
        <v>1.1995124352360338</v>
      </c>
    </row>
    <row r="199" spans="1:12">
      <c r="A199" s="9" t="s">
        <v>299</v>
      </c>
      <c r="B199" s="16">
        <v>1</v>
      </c>
      <c r="C199" s="24">
        <v>0.875</v>
      </c>
      <c r="D199" s="24">
        <v>0.87666666666666582</v>
      </c>
      <c r="E199" s="24">
        <v>-1.666666666665817E-3</v>
      </c>
      <c r="F199" s="24">
        <v>-1.0241226274808432E-2</v>
      </c>
      <c r="G199" s="24">
        <v>1.8791703704777004E-2</v>
      </c>
      <c r="H199" s="24">
        <v>0.83963371720499225</v>
      </c>
      <c r="I199" s="24">
        <v>0.91369961612833939</v>
      </c>
      <c r="J199" s="24">
        <v>0.16382227485216364</v>
      </c>
      <c r="K199" s="24">
        <v>0.55382089809729784</v>
      </c>
      <c r="L199" s="24">
        <v>1.1995124352360338</v>
      </c>
    </row>
    <row r="200" spans="1:12">
      <c r="A200" s="9" t="s">
        <v>300</v>
      </c>
      <c r="B200" s="16">
        <v>1</v>
      </c>
      <c r="C200" s="24">
        <v>1</v>
      </c>
      <c r="D200" s="24">
        <v>0.87666666666666582</v>
      </c>
      <c r="E200" s="24">
        <v>0.12333333333333418</v>
      </c>
      <c r="F200" s="24">
        <v>0.75785074433621546</v>
      </c>
      <c r="G200" s="24">
        <v>1.8791703704777004E-2</v>
      </c>
      <c r="H200" s="24">
        <v>0.83963371720499225</v>
      </c>
      <c r="I200" s="24">
        <v>0.91369961612833939</v>
      </c>
      <c r="J200" s="24">
        <v>0.16382227485216364</v>
      </c>
      <c r="K200" s="24">
        <v>0.55382089809729784</v>
      </c>
      <c r="L200" s="24">
        <v>1.1995124352360338</v>
      </c>
    </row>
    <row r="201" spans="1:12">
      <c r="A201" s="9" t="s">
        <v>301</v>
      </c>
      <c r="B201" s="16">
        <v>1</v>
      </c>
      <c r="C201" s="24">
        <v>1</v>
      </c>
      <c r="D201" s="24">
        <v>0.87666666666666582</v>
      </c>
      <c r="E201" s="24">
        <v>0.12333333333333418</v>
      </c>
      <c r="F201" s="24">
        <v>0.75785074433621546</v>
      </c>
      <c r="G201" s="24">
        <v>1.8791703704777004E-2</v>
      </c>
      <c r="H201" s="24">
        <v>0.83963371720499225</v>
      </c>
      <c r="I201" s="24">
        <v>0.91369961612833939</v>
      </c>
      <c r="J201" s="24">
        <v>0.16382227485216364</v>
      </c>
      <c r="K201" s="24">
        <v>0.55382089809729784</v>
      </c>
      <c r="L201" s="24">
        <v>1.1995124352360338</v>
      </c>
    </row>
    <row r="202" spans="1:12">
      <c r="A202" s="9" t="s">
        <v>302</v>
      </c>
      <c r="B202" s="16">
        <v>1</v>
      </c>
      <c r="C202" s="24">
        <v>0.875</v>
      </c>
      <c r="D202" s="24">
        <v>0.87666666666666582</v>
      </c>
      <c r="E202" s="24">
        <v>-1.666666666665817E-3</v>
      </c>
      <c r="F202" s="24">
        <v>-1.0241226274808432E-2</v>
      </c>
      <c r="G202" s="24">
        <v>1.8791703704777004E-2</v>
      </c>
      <c r="H202" s="24">
        <v>0.83963371720499225</v>
      </c>
      <c r="I202" s="24">
        <v>0.91369961612833939</v>
      </c>
      <c r="J202" s="24">
        <v>0.16382227485216364</v>
      </c>
      <c r="K202" s="24">
        <v>0.55382089809729784</v>
      </c>
      <c r="L202" s="24">
        <v>1.1995124352360338</v>
      </c>
    </row>
    <row r="203" spans="1:12">
      <c r="A203" s="9" t="s">
        <v>303</v>
      </c>
      <c r="B203" s="16">
        <v>1</v>
      </c>
      <c r="C203" s="24">
        <v>1</v>
      </c>
      <c r="D203" s="24">
        <v>0.87666666666666582</v>
      </c>
      <c r="E203" s="24">
        <v>0.12333333333333418</v>
      </c>
      <c r="F203" s="24">
        <v>0.75785074433621546</v>
      </c>
      <c r="G203" s="24">
        <v>1.8791703704777004E-2</v>
      </c>
      <c r="H203" s="24">
        <v>0.83963371720499225</v>
      </c>
      <c r="I203" s="24">
        <v>0.91369961612833939</v>
      </c>
      <c r="J203" s="24">
        <v>0.16382227485216364</v>
      </c>
      <c r="K203" s="24">
        <v>0.55382089809729784</v>
      </c>
      <c r="L203" s="24">
        <v>1.1995124352360338</v>
      </c>
    </row>
    <row r="204" spans="1:12">
      <c r="A204" s="9" t="s">
        <v>304</v>
      </c>
      <c r="B204" s="16">
        <v>1</v>
      </c>
      <c r="C204" s="24">
        <v>0.75</v>
      </c>
      <c r="D204" s="24">
        <v>0.87666666666666582</v>
      </c>
      <c r="E204" s="24">
        <v>-0.12666666666666582</v>
      </c>
      <c r="F204" s="24">
        <v>-0.77833319688583236</v>
      </c>
      <c r="G204" s="24">
        <v>1.8791703704777004E-2</v>
      </c>
      <c r="H204" s="24">
        <v>0.83963371720499225</v>
      </c>
      <c r="I204" s="24">
        <v>0.91369961612833939</v>
      </c>
      <c r="J204" s="24">
        <v>0.16382227485216364</v>
      </c>
      <c r="K204" s="24">
        <v>0.55382089809729784</v>
      </c>
      <c r="L204" s="24">
        <v>1.1995124352360338</v>
      </c>
    </row>
    <row r="205" spans="1:12">
      <c r="A205" s="9" t="s">
        <v>305</v>
      </c>
      <c r="B205" s="16">
        <v>1</v>
      </c>
      <c r="C205" s="24">
        <v>0.75</v>
      </c>
      <c r="D205" s="24">
        <v>0.87666666666666582</v>
      </c>
      <c r="E205" s="24">
        <v>-0.12666666666666582</v>
      </c>
      <c r="F205" s="24">
        <v>-0.77833319688583236</v>
      </c>
      <c r="G205" s="24">
        <v>1.8791703704777004E-2</v>
      </c>
      <c r="H205" s="24">
        <v>0.83963371720499225</v>
      </c>
      <c r="I205" s="24">
        <v>0.91369961612833939</v>
      </c>
      <c r="J205" s="24">
        <v>0.16382227485216364</v>
      </c>
      <c r="K205" s="24">
        <v>0.55382089809729784</v>
      </c>
      <c r="L205" s="24">
        <v>1.1995124352360338</v>
      </c>
    </row>
    <row r="206" spans="1:12">
      <c r="A206" s="9" t="s">
        <v>306</v>
      </c>
      <c r="B206" s="16">
        <v>1</v>
      </c>
      <c r="C206" s="24">
        <v>0.875</v>
      </c>
      <c r="D206" s="24">
        <v>0.87666666666666582</v>
      </c>
      <c r="E206" s="24">
        <v>-1.666666666665817E-3</v>
      </c>
      <c r="F206" s="24">
        <v>-1.0241226274808432E-2</v>
      </c>
      <c r="G206" s="24">
        <v>1.8791703704777004E-2</v>
      </c>
      <c r="H206" s="24">
        <v>0.83963371720499225</v>
      </c>
      <c r="I206" s="24">
        <v>0.91369961612833939</v>
      </c>
      <c r="J206" s="24">
        <v>0.16382227485216364</v>
      </c>
      <c r="K206" s="24">
        <v>0.55382089809729784</v>
      </c>
      <c r="L206" s="24">
        <v>1.1995124352360338</v>
      </c>
    </row>
    <row r="207" spans="1:12">
      <c r="A207" s="9" t="s">
        <v>307</v>
      </c>
      <c r="B207" s="16">
        <v>1</v>
      </c>
      <c r="C207" s="24">
        <v>1</v>
      </c>
      <c r="D207" s="24">
        <v>0.87666666666666582</v>
      </c>
      <c r="E207" s="24">
        <v>0.12333333333333418</v>
      </c>
      <c r="F207" s="24">
        <v>0.75785074433621546</v>
      </c>
      <c r="G207" s="24">
        <v>1.8791703704777004E-2</v>
      </c>
      <c r="H207" s="24">
        <v>0.83963371720499225</v>
      </c>
      <c r="I207" s="24">
        <v>0.91369961612833939</v>
      </c>
      <c r="J207" s="24">
        <v>0.16382227485216364</v>
      </c>
      <c r="K207" s="24">
        <v>0.55382089809729784</v>
      </c>
      <c r="L207" s="24">
        <v>1.1995124352360338</v>
      </c>
    </row>
    <row r="208" spans="1:12">
      <c r="A208" s="9" t="s">
        <v>308</v>
      </c>
      <c r="B208" s="16">
        <v>1</v>
      </c>
      <c r="C208" s="24">
        <v>1</v>
      </c>
      <c r="D208" s="24">
        <v>0.87666666666666582</v>
      </c>
      <c r="E208" s="24">
        <v>0.12333333333333418</v>
      </c>
      <c r="F208" s="24">
        <v>0.75785074433621546</v>
      </c>
      <c r="G208" s="24">
        <v>1.8791703704777004E-2</v>
      </c>
      <c r="H208" s="24">
        <v>0.83963371720499225</v>
      </c>
      <c r="I208" s="24">
        <v>0.91369961612833939</v>
      </c>
      <c r="J208" s="24">
        <v>0.16382227485216364</v>
      </c>
      <c r="K208" s="24">
        <v>0.55382089809729784</v>
      </c>
      <c r="L208" s="24">
        <v>1.1995124352360338</v>
      </c>
    </row>
    <row r="209" spans="1:12">
      <c r="A209" s="9" t="s">
        <v>309</v>
      </c>
      <c r="B209" s="16">
        <v>1</v>
      </c>
      <c r="C209" s="24">
        <v>1</v>
      </c>
      <c r="D209" s="24">
        <v>0.87666666666666582</v>
      </c>
      <c r="E209" s="24">
        <v>0.12333333333333418</v>
      </c>
      <c r="F209" s="24">
        <v>0.75785074433621546</v>
      </c>
      <c r="G209" s="24">
        <v>1.8791703704777004E-2</v>
      </c>
      <c r="H209" s="24">
        <v>0.83963371720499225</v>
      </c>
      <c r="I209" s="24">
        <v>0.91369961612833939</v>
      </c>
      <c r="J209" s="24">
        <v>0.16382227485216364</v>
      </c>
      <c r="K209" s="24">
        <v>0.55382089809729784</v>
      </c>
      <c r="L209" s="24">
        <v>1.1995124352360338</v>
      </c>
    </row>
    <row r="210" spans="1:12">
      <c r="A210" s="9" t="s">
        <v>310</v>
      </c>
      <c r="B210" s="16">
        <v>1</v>
      </c>
      <c r="C210" s="24">
        <v>1</v>
      </c>
      <c r="D210" s="24">
        <v>0.87666666666666582</v>
      </c>
      <c r="E210" s="24">
        <v>0.12333333333333418</v>
      </c>
      <c r="F210" s="24">
        <v>0.75785074433621546</v>
      </c>
      <c r="G210" s="24">
        <v>1.8791703704777004E-2</v>
      </c>
      <c r="H210" s="24">
        <v>0.83963371720499225</v>
      </c>
      <c r="I210" s="24">
        <v>0.91369961612833939</v>
      </c>
      <c r="J210" s="24">
        <v>0.16382227485216364</v>
      </c>
      <c r="K210" s="24">
        <v>0.55382089809729784</v>
      </c>
      <c r="L210" s="24">
        <v>1.1995124352360338</v>
      </c>
    </row>
    <row r="211" spans="1:12">
      <c r="A211" s="9" t="s">
        <v>311</v>
      </c>
      <c r="B211" s="16">
        <v>1</v>
      </c>
      <c r="C211" s="24">
        <v>1</v>
      </c>
      <c r="D211" s="24">
        <v>0.87666666666666582</v>
      </c>
      <c r="E211" s="24">
        <v>0.12333333333333418</v>
      </c>
      <c r="F211" s="24">
        <v>0.75785074433621546</v>
      </c>
      <c r="G211" s="24">
        <v>1.8791703704777004E-2</v>
      </c>
      <c r="H211" s="24">
        <v>0.83963371720499225</v>
      </c>
      <c r="I211" s="24">
        <v>0.91369961612833939</v>
      </c>
      <c r="J211" s="24">
        <v>0.16382227485216364</v>
      </c>
      <c r="K211" s="24">
        <v>0.55382089809729784</v>
      </c>
      <c r="L211" s="24">
        <v>1.1995124352360338</v>
      </c>
    </row>
    <row r="212" spans="1:12">
      <c r="A212" s="9" t="s">
        <v>312</v>
      </c>
      <c r="B212" s="16">
        <v>1</v>
      </c>
      <c r="C212" s="24">
        <v>0.875</v>
      </c>
      <c r="D212" s="24">
        <v>0.87666666666666582</v>
      </c>
      <c r="E212" s="24">
        <v>-1.666666666665817E-3</v>
      </c>
      <c r="F212" s="24">
        <v>-1.0241226274808432E-2</v>
      </c>
      <c r="G212" s="24">
        <v>1.8791703704777004E-2</v>
      </c>
      <c r="H212" s="24">
        <v>0.83963371720499225</v>
      </c>
      <c r="I212" s="24">
        <v>0.91369961612833939</v>
      </c>
      <c r="J212" s="24">
        <v>0.16382227485216364</v>
      </c>
      <c r="K212" s="24">
        <v>0.55382089809729784</v>
      </c>
      <c r="L212" s="24">
        <v>1.1995124352360338</v>
      </c>
    </row>
    <row r="213" spans="1:12">
      <c r="A213" s="9" t="s">
        <v>313</v>
      </c>
      <c r="B213" s="16">
        <v>1</v>
      </c>
      <c r="C213" s="24">
        <v>1</v>
      </c>
      <c r="D213" s="24">
        <v>0.87666666666666582</v>
      </c>
      <c r="E213" s="24">
        <v>0.12333333333333418</v>
      </c>
      <c r="F213" s="24">
        <v>0.75785074433621546</v>
      </c>
      <c r="G213" s="24">
        <v>1.8791703704777004E-2</v>
      </c>
      <c r="H213" s="24">
        <v>0.83963371720499225</v>
      </c>
      <c r="I213" s="24">
        <v>0.91369961612833939</v>
      </c>
      <c r="J213" s="24">
        <v>0.16382227485216364</v>
      </c>
      <c r="K213" s="24">
        <v>0.55382089809729784</v>
      </c>
      <c r="L213" s="24">
        <v>1.1995124352360338</v>
      </c>
    </row>
    <row r="214" spans="1:12">
      <c r="A214" s="9" t="s">
        <v>314</v>
      </c>
      <c r="B214" s="16">
        <v>1</v>
      </c>
      <c r="C214" s="24">
        <v>0.875</v>
      </c>
      <c r="D214" s="24">
        <v>0.87666666666666582</v>
      </c>
      <c r="E214" s="24">
        <v>-1.666666666665817E-3</v>
      </c>
      <c r="F214" s="24">
        <v>-1.0241226274808432E-2</v>
      </c>
      <c r="G214" s="24">
        <v>1.8791703704777004E-2</v>
      </c>
      <c r="H214" s="24">
        <v>0.83963371720499225</v>
      </c>
      <c r="I214" s="24">
        <v>0.91369961612833939</v>
      </c>
      <c r="J214" s="24">
        <v>0.16382227485216364</v>
      </c>
      <c r="K214" s="24">
        <v>0.55382089809729784</v>
      </c>
      <c r="L214" s="24">
        <v>1.1995124352360338</v>
      </c>
    </row>
    <row r="215" spans="1:12">
      <c r="A215" s="9" t="s">
        <v>315</v>
      </c>
      <c r="B215" s="16">
        <v>1</v>
      </c>
      <c r="C215" s="24">
        <v>0.625</v>
      </c>
      <c r="D215" s="24">
        <v>0.87666666666666582</v>
      </c>
      <c r="E215" s="24">
        <v>-0.25166666666666582</v>
      </c>
      <c r="F215" s="24">
        <v>-1.5464251674968563</v>
      </c>
      <c r="G215" s="24">
        <v>1.8791703704777004E-2</v>
      </c>
      <c r="H215" s="24">
        <v>0.83963371720499225</v>
      </c>
      <c r="I215" s="24">
        <v>0.91369961612833939</v>
      </c>
      <c r="J215" s="24">
        <v>0.16382227485216364</v>
      </c>
      <c r="K215" s="24">
        <v>0.55382089809729784</v>
      </c>
      <c r="L215" s="24">
        <v>1.1995124352360338</v>
      </c>
    </row>
    <row r="216" spans="1:12">
      <c r="A216" s="9" t="s">
        <v>316</v>
      </c>
      <c r="B216" s="16">
        <v>1</v>
      </c>
      <c r="C216" s="24">
        <v>0.75</v>
      </c>
      <c r="D216" s="24">
        <v>0.87666666666666582</v>
      </c>
      <c r="E216" s="24">
        <v>-0.12666666666666582</v>
      </c>
      <c r="F216" s="24">
        <v>-0.77833319688583236</v>
      </c>
      <c r="G216" s="24">
        <v>1.8791703704777004E-2</v>
      </c>
      <c r="H216" s="24">
        <v>0.83963371720499225</v>
      </c>
      <c r="I216" s="24">
        <v>0.91369961612833939</v>
      </c>
      <c r="J216" s="24">
        <v>0.16382227485216364</v>
      </c>
      <c r="K216" s="24">
        <v>0.55382089809729784</v>
      </c>
      <c r="L216" s="24">
        <v>1.1995124352360338</v>
      </c>
    </row>
    <row r="217" spans="1:12">
      <c r="A217" s="9" t="s">
        <v>317</v>
      </c>
      <c r="B217" s="16">
        <v>1</v>
      </c>
      <c r="C217" s="24">
        <v>1</v>
      </c>
      <c r="D217" s="24">
        <v>0.87666666666666582</v>
      </c>
      <c r="E217" s="24">
        <v>0.12333333333333418</v>
      </c>
      <c r="F217" s="24">
        <v>0.75785074433621546</v>
      </c>
      <c r="G217" s="24">
        <v>1.8791703704777004E-2</v>
      </c>
      <c r="H217" s="24">
        <v>0.83963371720499225</v>
      </c>
      <c r="I217" s="24">
        <v>0.91369961612833939</v>
      </c>
      <c r="J217" s="24">
        <v>0.16382227485216364</v>
      </c>
      <c r="K217" s="24">
        <v>0.55382089809729784</v>
      </c>
      <c r="L217" s="24">
        <v>1.1995124352360338</v>
      </c>
    </row>
    <row r="218" spans="1:12">
      <c r="A218" s="9" t="s">
        <v>318</v>
      </c>
      <c r="B218" s="16">
        <v>1</v>
      </c>
      <c r="C218" s="24">
        <v>1</v>
      </c>
      <c r="D218" s="24">
        <v>0.87666666666666582</v>
      </c>
      <c r="E218" s="24">
        <v>0.12333333333333418</v>
      </c>
      <c r="F218" s="24">
        <v>0.75785074433621546</v>
      </c>
      <c r="G218" s="24">
        <v>1.8791703704777004E-2</v>
      </c>
      <c r="H218" s="24">
        <v>0.83963371720499225</v>
      </c>
      <c r="I218" s="24">
        <v>0.91369961612833939</v>
      </c>
      <c r="J218" s="24">
        <v>0.16382227485216364</v>
      </c>
      <c r="K218" s="24">
        <v>0.55382089809729784</v>
      </c>
      <c r="L218" s="24">
        <v>1.1995124352360338</v>
      </c>
    </row>
    <row r="219" spans="1:12">
      <c r="A219" s="9" t="s">
        <v>319</v>
      </c>
      <c r="B219" s="16">
        <v>1</v>
      </c>
      <c r="C219" s="24">
        <v>0.75</v>
      </c>
      <c r="D219" s="24">
        <v>0.87666666666666582</v>
      </c>
      <c r="E219" s="24">
        <v>-0.12666666666666582</v>
      </c>
      <c r="F219" s="24">
        <v>-0.77833319688583236</v>
      </c>
      <c r="G219" s="24">
        <v>1.8791703704777004E-2</v>
      </c>
      <c r="H219" s="24">
        <v>0.83963371720499225</v>
      </c>
      <c r="I219" s="24">
        <v>0.91369961612833939</v>
      </c>
      <c r="J219" s="24">
        <v>0.16382227485216364</v>
      </c>
      <c r="K219" s="24">
        <v>0.55382089809729784</v>
      </c>
      <c r="L219" s="24">
        <v>1.1995124352360338</v>
      </c>
    </row>
    <row r="220" spans="1:12">
      <c r="A220" s="9" t="s">
        <v>320</v>
      </c>
      <c r="B220" s="16">
        <v>1</v>
      </c>
      <c r="C220" s="24">
        <v>1</v>
      </c>
      <c r="D220" s="24">
        <v>0.87666666666666582</v>
      </c>
      <c r="E220" s="24">
        <v>0.12333333333333418</v>
      </c>
      <c r="F220" s="24">
        <v>0.75785074433621546</v>
      </c>
      <c r="G220" s="24">
        <v>1.8791703704777004E-2</v>
      </c>
      <c r="H220" s="24">
        <v>0.83963371720499225</v>
      </c>
      <c r="I220" s="24">
        <v>0.91369961612833939</v>
      </c>
      <c r="J220" s="24">
        <v>0.16382227485216364</v>
      </c>
      <c r="K220" s="24">
        <v>0.55382089809729784</v>
      </c>
      <c r="L220" s="24">
        <v>1.1995124352360338</v>
      </c>
    </row>
    <row r="221" spans="1:12">
      <c r="A221" s="9" t="s">
        <v>321</v>
      </c>
      <c r="B221" s="16">
        <v>1</v>
      </c>
      <c r="C221" s="24">
        <v>0.75</v>
      </c>
      <c r="D221" s="24">
        <v>0.87666666666666582</v>
      </c>
      <c r="E221" s="24">
        <v>-0.12666666666666582</v>
      </c>
      <c r="F221" s="24">
        <v>-0.77833319688583236</v>
      </c>
      <c r="G221" s="24">
        <v>1.8791703704777004E-2</v>
      </c>
      <c r="H221" s="24">
        <v>0.83963371720499225</v>
      </c>
      <c r="I221" s="24">
        <v>0.91369961612833939</v>
      </c>
      <c r="J221" s="24">
        <v>0.16382227485216364</v>
      </c>
      <c r="K221" s="24">
        <v>0.55382089809729784</v>
      </c>
      <c r="L221" s="24">
        <v>1.1995124352360338</v>
      </c>
    </row>
    <row r="222" spans="1:12">
      <c r="A222" s="9" t="s">
        <v>322</v>
      </c>
      <c r="B222" s="16">
        <v>1</v>
      </c>
      <c r="C222" s="24">
        <v>0.875</v>
      </c>
      <c r="D222" s="24">
        <v>0.87666666666666582</v>
      </c>
      <c r="E222" s="24">
        <v>-1.666666666665817E-3</v>
      </c>
      <c r="F222" s="24">
        <v>-1.0241226274808432E-2</v>
      </c>
      <c r="G222" s="24">
        <v>1.8791703704777004E-2</v>
      </c>
      <c r="H222" s="24">
        <v>0.83963371720499225</v>
      </c>
      <c r="I222" s="24">
        <v>0.91369961612833939</v>
      </c>
      <c r="J222" s="24">
        <v>0.16382227485216364</v>
      </c>
      <c r="K222" s="24">
        <v>0.55382089809729784</v>
      </c>
      <c r="L222" s="24">
        <v>1.1995124352360338</v>
      </c>
    </row>
    <row r="223" spans="1:12">
      <c r="A223" s="9" t="s">
        <v>323</v>
      </c>
      <c r="B223" s="16">
        <v>1</v>
      </c>
      <c r="C223" s="24">
        <v>0.875</v>
      </c>
      <c r="D223" s="24">
        <v>0.87666666666666582</v>
      </c>
      <c r="E223" s="24">
        <v>-1.666666666665817E-3</v>
      </c>
      <c r="F223" s="24">
        <v>-1.0241226274808432E-2</v>
      </c>
      <c r="G223" s="24">
        <v>1.8791703704777004E-2</v>
      </c>
      <c r="H223" s="24">
        <v>0.83963371720499225</v>
      </c>
      <c r="I223" s="24">
        <v>0.91369961612833939</v>
      </c>
      <c r="J223" s="24">
        <v>0.16382227485216364</v>
      </c>
      <c r="K223" s="24">
        <v>0.55382089809729784</v>
      </c>
      <c r="L223" s="24">
        <v>1.1995124352360338</v>
      </c>
    </row>
    <row r="224" spans="1:12">
      <c r="A224" s="9" t="s">
        <v>324</v>
      </c>
      <c r="B224" s="16">
        <v>1</v>
      </c>
      <c r="C224" s="24">
        <v>0.75</v>
      </c>
      <c r="D224" s="24">
        <v>0.87666666666666582</v>
      </c>
      <c r="E224" s="24">
        <v>-0.12666666666666582</v>
      </c>
      <c r="F224" s="24">
        <v>-0.77833319688583236</v>
      </c>
      <c r="G224" s="24">
        <v>1.8791703704777004E-2</v>
      </c>
      <c r="H224" s="24">
        <v>0.83963371720499225</v>
      </c>
      <c r="I224" s="24">
        <v>0.91369961612833939</v>
      </c>
      <c r="J224" s="24">
        <v>0.16382227485216364</v>
      </c>
      <c r="K224" s="24">
        <v>0.55382089809729784</v>
      </c>
      <c r="L224" s="24">
        <v>1.1995124352360338</v>
      </c>
    </row>
    <row r="225" spans="1:12">
      <c r="A225" s="9" t="s">
        <v>325</v>
      </c>
      <c r="B225" s="16">
        <v>1</v>
      </c>
      <c r="C225" s="24">
        <v>1</v>
      </c>
      <c r="D225" s="24">
        <v>0.87666666666666582</v>
      </c>
      <c r="E225" s="24">
        <v>0.12333333333333418</v>
      </c>
      <c r="F225" s="24">
        <v>0.75785074433621546</v>
      </c>
      <c r="G225" s="24">
        <v>1.8791703704777004E-2</v>
      </c>
      <c r="H225" s="24">
        <v>0.83963371720499225</v>
      </c>
      <c r="I225" s="24">
        <v>0.91369961612833939</v>
      </c>
      <c r="J225" s="24">
        <v>0.16382227485216364</v>
      </c>
      <c r="K225" s="24">
        <v>0.55382089809729784</v>
      </c>
      <c r="L225" s="24">
        <v>1.1995124352360338</v>
      </c>
    </row>
    <row r="226" spans="1:12">
      <c r="A226" s="9" t="s">
        <v>326</v>
      </c>
      <c r="B226" s="16">
        <v>1</v>
      </c>
      <c r="C226" s="24">
        <v>0.875</v>
      </c>
      <c r="D226" s="24">
        <v>0.87666666666666582</v>
      </c>
      <c r="E226" s="24">
        <v>-1.666666666665817E-3</v>
      </c>
      <c r="F226" s="24">
        <v>-1.0241226274808432E-2</v>
      </c>
      <c r="G226" s="24">
        <v>1.8791703704777004E-2</v>
      </c>
      <c r="H226" s="24">
        <v>0.83963371720499225</v>
      </c>
      <c r="I226" s="24">
        <v>0.91369961612833939</v>
      </c>
      <c r="J226" s="24">
        <v>0.16382227485216364</v>
      </c>
      <c r="K226" s="24">
        <v>0.55382089809729784</v>
      </c>
      <c r="L226" s="24">
        <v>1.1995124352360338</v>
      </c>
    </row>
    <row r="227" spans="1:12">
      <c r="A227" s="9" t="s">
        <v>327</v>
      </c>
      <c r="B227" s="16">
        <v>1</v>
      </c>
      <c r="C227" s="24">
        <v>0.75</v>
      </c>
      <c r="D227" s="24">
        <v>0.87666666666666582</v>
      </c>
      <c r="E227" s="24">
        <v>-0.12666666666666582</v>
      </c>
      <c r="F227" s="24">
        <v>-0.77833319688583236</v>
      </c>
      <c r="G227" s="24">
        <v>1.8791703704777004E-2</v>
      </c>
      <c r="H227" s="24">
        <v>0.83963371720499225</v>
      </c>
      <c r="I227" s="24">
        <v>0.91369961612833939</v>
      </c>
      <c r="J227" s="24">
        <v>0.16382227485216364</v>
      </c>
      <c r="K227" s="24">
        <v>0.55382089809729784</v>
      </c>
      <c r="L227" s="24">
        <v>1.1995124352360338</v>
      </c>
    </row>
    <row r="228" spans="1:12" ht="16" thickBot="1">
      <c r="A228" s="22" t="s">
        <v>328</v>
      </c>
      <c r="B228" s="17">
        <v>1</v>
      </c>
      <c r="C228" s="25">
        <v>1</v>
      </c>
      <c r="D228" s="25">
        <v>0.87666666666666582</v>
      </c>
      <c r="E228" s="25">
        <v>0.12333333333333418</v>
      </c>
      <c r="F228" s="25">
        <v>0.75785074433621546</v>
      </c>
      <c r="G228" s="25">
        <v>1.8791703704777004E-2</v>
      </c>
      <c r="H228" s="25">
        <v>0.83963371720499225</v>
      </c>
      <c r="I228" s="25">
        <v>0.91369961612833939</v>
      </c>
      <c r="J228" s="25">
        <v>0.16382227485216364</v>
      </c>
      <c r="K228" s="25">
        <v>0.55382089809729784</v>
      </c>
      <c r="L228" s="25">
        <v>1.1995124352360338</v>
      </c>
    </row>
  </sheetData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5" enableFormatConditionsCalculation="0"/>
  <dimension ref="A1:C70"/>
  <sheetViews>
    <sheetView workbookViewId="0"/>
  </sheetViews>
  <sheetFormatPr baseColWidth="10" defaultRowHeight="15" x14ac:dyDescent="0"/>
  <sheetData>
    <row r="1" spans="1:3">
      <c r="A1" s="8">
        <v>1</v>
      </c>
      <c r="B1">
        <f t="shared" ref="B1:B32" si="0">5.12773333333333+(A1-1)*0.0173951690821256</f>
        <v>5.1277333333333299</v>
      </c>
      <c r="C1">
        <f t="shared" ref="C1:C32" si="1">0+1*B1-1.82221772812236*(1.00666666666667+(B1-5.20333333333333)^2/125.844583333333)^0.5</f>
        <v>3.2994103947157551</v>
      </c>
    </row>
    <row r="2" spans="1:3">
      <c r="A2" s="8">
        <v>2</v>
      </c>
      <c r="B2">
        <f t="shared" si="0"/>
        <v>5.1451285024154556</v>
      </c>
      <c r="C2">
        <f t="shared" si="1"/>
        <v>3.3168223590120767</v>
      </c>
    </row>
    <row r="3" spans="1:3">
      <c r="A3" s="8">
        <v>3</v>
      </c>
      <c r="B3">
        <f t="shared" si="0"/>
        <v>5.1625236714975813</v>
      </c>
      <c r="C3">
        <f t="shared" si="1"/>
        <v>3.3342299565162059</v>
      </c>
    </row>
    <row r="4" spans="1:3">
      <c r="A4" s="8">
        <v>4</v>
      </c>
      <c r="B4">
        <f t="shared" si="0"/>
        <v>5.179918840579707</v>
      </c>
      <c r="C4">
        <f t="shared" si="1"/>
        <v>3.3516331871390888</v>
      </c>
    </row>
    <row r="5" spans="1:3">
      <c r="A5" s="8">
        <v>5</v>
      </c>
      <c r="B5">
        <f t="shared" si="0"/>
        <v>5.1973140096618327</v>
      </c>
      <c r="C5">
        <f t="shared" si="1"/>
        <v>3.3690320508229594</v>
      </c>
    </row>
    <row r="6" spans="1:3">
      <c r="A6" s="8">
        <v>6</v>
      </c>
      <c r="B6">
        <f t="shared" si="0"/>
        <v>5.2147091787439583</v>
      </c>
      <c r="C6">
        <f t="shared" si="1"/>
        <v>3.386426547541344</v>
      </c>
    </row>
    <row r="7" spans="1:3">
      <c r="A7" s="8">
        <v>7</v>
      </c>
      <c r="B7">
        <f t="shared" si="0"/>
        <v>5.2321043478260831</v>
      </c>
      <c r="C7">
        <f t="shared" si="1"/>
        <v>3.4038166772990599</v>
      </c>
    </row>
    <row r="8" spans="1:3">
      <c r="A8" s="8">
        <v>8</v>
      </c>
      <c r="B8">
        <f t="shared" si="0"/>
        <v>5.2494995169082088</v>
      </c>
      <c r="C8">
        <f t="shared" si="1"/>
        <v>3.4212024401322179</v>
      </c>
    </row>
    <row r="9" spans="1:3">
      <c r="A9" s="8">
        <v>9</v>
      </c>
      <c r="B9">
        <f t="shared" si="0"/>
        <v>5.2668946859903345</v>
      </c>
      <c r="C9">
        <f t="shared" si="1"/>
        <v>3.4385838361082186</v>
      </c>
    </row>
    <row r="10" spans="1:3">
      <c r="A10" s="8">
        <v>10</v>
      </c>
      <c r="B10">
        <f t="shared" si="0"/>
        <v>5.2842898550724602</v>
      </c>
      <c r="C10">
        <f t="shared" si="1"/>
        <v>3.4559608653257499</v>
      </c>
    </row>
    <row r="11" spans="1:3">
      <c r="A11" s="8">
        <v>11</v>
      </c>
      <c r="B11">
        <f t="shared" si="0"/>
        <v>5.3016850241545859</v>
      </c>
      <c r="C11">
        <f t="shared" si="1"/>
        <v>3.4733335279147859</v>
      </c>
    </row>
    <row r="12" spans="1:3">
      <c r="A12" s="8">
        <v>12</v>
      </c>
      <c r="B12">
        <f t="shared" si="0"/>
        <v>5.3190801932367116</v>
      </c>
      <c r="C12">
        <f t="shared" si="1"/>
        <v>3.4907018240365795</v>
      </c>
    </row>
    <row r="13" spans="1:3">
      <c r="A13" s="8">
        <v>13</v>
      </c>
      <c r="B13">
        <f t="shared" si="0"/>
        <v>5.3364753623188372</v>
      </c>
      <c r="C13">
        <f t="shared" si="1"/>
        <v>3.5080657538836597</v>
      </c>
    </row>
    <row r="14" spans="1:3">
      <c r="A14" s="8">
        <v>14</v>
      </c>
      <c r="B14">
        <f t="shared" si="0"/>
        <v>5.3538705314009629</v>
      </c>
      <c r="C14">
        <f t="shared" si="1"/>
        <v>3.5254253176798205</v>
      </c>
    </row>
    <row r="15" spans="1:3">
      <c r="A15" s="8">
        <v>15</v>
      </c>
      <c r="B15">
        <f t="shared" si="0"/>
        <v>5.3712657004830886</v>
      </c>
      <c r="C15">
        <f t="shared" si="1"/>
        <v>3.5427805156801169</v>
      </c>
    </row>
    <row r="16" spans="1:3">
      <c r="A16" s="8">
        <v>16</v>
      </c>
      <c r="B16">
        <f t="shared" si="0"/>
        <v>5.3886608695652143</v>
      </c>
      <c r="C16">
        <f t="shared" si="1"/>
        <v>3.5601313481708532</v>
      </c>
    </row>
    <row r="17" spans="1:3">
      <c r="A17" s="8">
        <v>17</v>
      </c>
      <c r="B17">
        <f t="shared" si="0"/>
        <v>5.4060560386473391</v>
      </c>
      <c r="C17">
        <f t="shared" si="1"/>
        <v>3.5774778154695746</v>
      </c>
    </row>
    <row r="18" spans="1:3">
      <c r="A18" s="8">
        <v>18</v>
      </c>
      <c r="B18">
        <f t="shared" si="0"/>
        <v>5.4234512077294648</v>
      </c>
      <c r="C18">
        <f t="shared" si="1"/>
        <v>3.5948199179250553</v>
      </c>
    </row>
    <row r="19" spans="1:3">
      <c r="A19" s="8">
        <v>19</v>
      </c>
      <c r="B19">
        <f t="shared" si="0"/>
        <v>5.4408463768115904</v>
      </c>
      <c r="C19">
        <f t="shared" si="1"/>
        <v>3.6121576559172839</v>
      </c>
    </row>
    <row r="20" spans="1:3">
      <c r="A20" s="8">
        <v>20</v>
      </c>
      <c r="B20">
        <f t="shared" si="0"/>
        <v>5.4582415458937161</v>
      </c>
      <c r="C20">
        <f t="shared" si="1"/>
        <v>3.6294910298574523</v>
      </c>
    </row>
    <row r="21" spans="1:3">
      <c r="A21" s="8">
        <v>21</v>
      </c>
      <c r="B21">
        <f t="shared" si="0"/>
        <v>5.4756367149758418</v>
      </c>
      <c r="C21">
        <f t="shared" si="1"/>
        <v>3.64682004018794</v>
      </c>
    </row>
    <row r="22" spans="1:3">
      <c r="A22" s="8">
        <v>22</v>
      </c>
      <c r="B22">
        <f t="shared" si="0"/>
        <v>5.4930318840579675</v>
      </c>
      <c r="C22">
        <f t="shared" si="1"/>
        <v>3.6641446873823007</v>
      </c>
    </row>
    <row r="23" spans="1:3">
      <c r="A23" s="8">
        <v>23</v>
      </c>
      <c r="B23">
        <f t="shared" si="0"/>
        <v>5.5104270531400932</v>
      </c>
      <c r="C23">
        <f t="shared" si="1"/>
        <v>3.681464971945239</v>
      </c>
    </row>
    <row r="24" spans="1:3">
      <c r="A24" s="8">
        <v>24</v>
      </c>
      <c r="B24">
        <f t="shared" si="0"/>
        <v>5.5278222222222189</v>
      </c>
      <c r="C24">
        <f t="shared" si="1"/>
        <v>3.6987808944126006</v>
      </c>
    </row>
    <row r="25" spans="1:3">
      <c r="A25" s="8">
        <v>25</v>
      </c>
      <c r="B25">
        <f t="shared" si="0"/>
        <v>5.5452173913043445</v>
      </c>
      <c r="C25">
        <f t="shared" si="1"/>
        <v>3.7160924553513466</v>
      </c>
    </row>
    <row r="26" spans="1:3">
      <c r="A26" s="8">
        <v>26</v>
      </c>
      <c r="B26">
        <f t="shared" si="0"/>
        <v>5.5626125603864702</v>
      </c>
      <c r="C26">
        <f t="shared" si="1"/>
        <v>3.7333996553595359</v>
      </c>
    </row>
    <row r="27" spans="1:3">
      <c r="A27" s="8">
        <v>27</v>
      </c>
      <c r="B27">
        <f t="shared" si="0"/>
        <v>5.5800077294685959</v>
      </c>
      <c r="C27">
        <f t="shared" si="1"/>
        <v>3.7507024950663048</v>
      </c>
    </row>
    <row r="28" spans="1:3">
      <c r="A28" s="8">
        <v>28</v>
      </c>
      <c r="B28">
        <f t="shared" si="0"/>
        <v>5.5974028985507207</v>
      </c>
      <c r="C28">
        <f t="shared" si="1"/>
        <v>3.7680009751318417</v>
      </c>
    </row>
    <row r="29" spans="1:3">
      <c r="A29" s="8">
        <v>29</v>
      </c>
      <c r="B29">
        <f t="shared" si="0"/>
        <v>5.6147980676328464</v>
      </c>
      <c r="C29">
        <f t="shared" si="1"/>
        <v>3.785295096247367</v>
      </c>
    </row>
    <row r="30" spans="1:3">
      <c r="A30" s="8">
        <v>30</v>
      </c>
      <c r="B30">
        <f t="shared" si="0"/>
        <v>5.6321932367149721</v>
      </c>
      <c r="C30">
        <f t="shared" si="1"/>
        <v>3.8025848591351061</v>
      </c>
    </row>
    <row r="31" spans="1:3">
      <c r="A31" s="8">
        <v>31</v>
      </c>
      <c r="B31">
        <f t="shared" si="0"/>
        <v>5.6495884057970978</v>
      </c>
      <c r="C31">
        <f t="shared" si="1"/>
        <v>3.8198702645482636</v>
      </c>
    </row>
    <row r="32" spans="1:3">
      <c r="A32" s="8">
        <v>32</v>
      </c>
      <c r="B32">
        <f t="shared" si="0"/>
        <v>5.6669835748792234</v>
      </c>
      <c r="C32">
        <f t="shared" si="1"/>
        <v>3.8371513132709971</v>
      </c>
    </row>
    <row r="33" spans="1:3">
      <c r="A33" s="8">
        <v>33</v>
      </c>
      <c r="B33">
        <f t="shared" ref="B33:B64" si="2">5.12773333333333+(A33-1)*0.0173951690821256</f>
        <v>5.6843787439613491</v>
      </c>
      <c r="C33">
        <f t="shared" ref="C33:C64" si="3">0+1*B33-1.82221772812236*(1.00666666666667+(B33-5.20333333333333)^2/125.844583333333)^0.5</f>
        <v>3.8544280061183898</v>
      </c>
    </row>
    <row r="34" spans="1:3">
      <c r="A34" s="8">
        <v>34</v>
      </c>
      <c r="B34">
        <f t="shared" si="2"/>
        <v>5.7017739130434748</v>
      </c>
      <c r="C34">
        <f t="shared" si="3"/>
        <v>3.871700343936419</v>
      </c>
    </row>
    <row r="35" spans="1:3">
      <c r="A35" s="8">
        <v>35</v>
      </c>
      <c r="B35">
        <f t="shared" si="2"/>
        <v>5.7191690821256005</v>
      </c>
      <c r="C35">
        <f t="shared" si="3"/>
        <v>3.8889683276019307</v>
      </c>
    </row>
    <row r="36" spans="1:3">
      <c r="A36" s="8">
        <v>36</v>
      </c>
      <c r="B36">
        <f t="shared" si="2"/>
        <v>5.7365642512077262</v>
      </c>
      <c r="C36">
        <f t="shared" si="3"/>
        <v>3.906231958022603</v>
      </c>
    </row>
    <row r="37" spans="1:3">
      <c r="A37" s="8">
        <v>37</v>
      </c>
      <c r="B37">
        <f t="shared" si="2"/>
        <v>5.7539594202898519</v>
      </c>
      <c r="C37">
        <f t="shared" si="3"/>
        <v>3.9234912361369174</v>
      </c>
    </row>
    <row r="38" spans="1:3">
      <c r="A38" s="8">
        <v>38</v>
      </c>
      <c r="B38">
        <f t="shared" si="2"/>
        <v>5.7713545893719775</v>
      </c>
      <c r="C38">
        <f t="shared" si="3"/>
        <v>3.9407461629141229</v>
      </c>
    </row>
    <row r="39" spans="1:3">
      <c r="A39" s="8">
        <v>39</v>
      </c>
      <c r="B39">
        <f t="shared" si="2"/>
        <v>5.7887497584541023</v>
      </c>
      <c r="C39">
        <f t="shared" si="3"/>
        <v>3.957996739354205</v>
      </c>
    </row>
    <row r="40" spans="1:3">
      <c r="A40" s="8">
        <v>40</v>
      </c>
      <c r="B40">
        <f t="shared" si="2"/>
        <v>5.806144927536228</v>
      </c>
      <c r="C40">
        <f t="shared" si="3"/>
        <v>3.9752429664878477</v>
      </c>
    </row>
    <row r="41" spans="1:3">
      <c r="A41" s="8">
        <v>41</v>
      </c>
      <c r="B41">
        <f t="shared" si="2"/>
        <v>5.8235400966183537</v>
      </c>
      <c r="C41">
        <f t="shared" si="3"/>
        <v>3.9924848453763957</v>
      </c>
    </row>
    <row r="42" spans="1:3">
      <c r="A42" s="8">
        <v>42</v>
      </c>
      <c r="B42">
        <f t="shared" si="2"/>
        <v>5.8409352657004794</v>
      </c>
      <c r="C42">
        <f t="shared" si="3"/>
        <v>4.00972237711182</v>
      </c>
    </row>
    <row r="43" spans="1:3">
      <c r="A43" s="8">
        <v>43</v>
      </c>
      <c r="B43">
        <f t="shared" si="2"/>
        <v>5.8583304347826051</v>
      </c>
      <c r="C43">
        <f t="shared" si="3"/>
        <v>4.026955562816676</v>
      </c>
    </row>
    <row r="44" spans="1:3">
      <c r="A44" s="8">
        <v>44</v>
      </c>
      <c r="B44">
        <f t="shared" si="2"/>
        <v>5.8757256038647308</v>
      </c>
      <c r="C44">
        <f t="shared" si="3"/>
        <v>4.0441844036440662</v>
      </c>
    </row>
    <row r="45" spans="1:3">
      <c r="A45" s="8">
        <v>45</v>
      </c>
      <c r="B45">
        <f t="shared" si="2"/>
        <v>5.8931207729468564</v>
      </c>
      <c r="C45">
        <f t="shared" si="3"/>
        <v>4.0614089007775966</v>
      </c>
    </row>
    <row r="46" spans="1:3">
      <c r="A46" s="8">
        <v>46</v>
      </c>
      <c r="B46">
        <f t="shared" si="2"/>
        <v>5.9105159420289821</v>
      </c>
      <c r="C46">
        <f t="shared" si="3"/>
        <v>4.0786290554313407</v>
      </c>
    </row>
    <row r="47" spans="1:3">
      <c r="A47" s="8">
        <v>47</v>
      </c>
      <c r="B47">
        <f t="shared" si="2"/>
        <v>5.9279111111111078</v>
      </c>
      <c r="C47">
        <f t="shared" si="3"/>
        <v>4.0958448688497882</v>
      </c>
    </row>
    <row r="48" spans="1:3">
      <c r="A48" s="8">
        <v>48</v>
      </c>
      <c r="B48">
        <f t="shared" si="2"/>
        <v>5.9453062801932335</v>
      </c>
      <c r="C48">
        <f t="shared" si="3"/>
        <v>4.1130563423078046</v>
      </c>
    </row>
    <row r="49" spans="1:3">
      <c r="A49" s="8">
        <v>49</v>
      </c>
      <c r="B49">
        <f t="shared" si="2"/>
        <v>5.9627014492753592</v>
      </c>
      <c r="C49">
        <f t="shared" si="3"/>
        <v>4.1302634771105904</v>
      </c>
    </row>
    <row r="50" spans="1:3">
      <c r="A50" s="8">
        <v>50</v>
      </c>
      <c r="B50">
        <f t="shared" si="2"/>
        <v>5.980096618357484</v>
      </c>
      <c r="C50">
        <f t="shared" si="3"/>
        <v>4.1474662745936275</v>
      </c>
    </row>
    <row r="51" spans="1:3">
      <c r="A51" s="8">
        <v>51</v>
      </c>
      <c r="B51">
        <f t="shared" si="2"/>
        <v>5.9974917874396096</v>
      </c>
      <c r="C51">
        <f t="shared" si="3"/>
        <v>4.1646647361226385</v>
      </c>
    </row>
    <row r="52" spans="1:3">
      <c r="A52" s="8">
        <v>52</v>
      </c>
      <c r="B52">
        <f t="shared" si="2"/>
        <v>6.0148869565217353</v>
      </c>
      <c r="C52">
        <f t="shared" si="3"/>
        <v>4.1818588630935363</v>
      </c>
    </row>
    <row r="53" spans="1:3">
      <c r="A53" s="8">
        <v>53</v>
      </c>
      <c r="B53">
        <f t="shared" si="2"/>
        <v>6.032282125603861</v>
      </c>
      <c r="C53">
        <f t="shared" si="3"/>
        <v>4.1990486569323702</v>
      </c>
    </row>
    <row r="54" spans="1:3">
      <c r="A54" s="8">
        <v>54</v>
      </c>
      <c r="B54">
        <f t="shared" si="2"/>
        <v>6.0496772946859867</v>
      </c>
      <c r="C54">
        <f t="shared" si="3"/>
        <v>4.2162341190952839</v>
      </c>
    </row>
    <row r="55" spans="1:3">
      <c r="A55" s="8">
        <v>55</v>
      </c>
      <c r="B55">
        <f t="shared" si="2"/>
        <v>6.0670724637681124</v>
      </c>
      <c r="C55">
        <f t="shared" si="3"/>
        <v>4.2334152510684584</v>
      </c>
    </row>
    <row r="56" spans="1:3">
      <c r="A56" s="8">
        <v>56</v>
      </c>
      <c r="B56">
        <f t="shared" si="2"/>
        <v>6.0844676328502381</v>
      </c>
      <c r="C56">
        <f t="shared" si="3"/>
        <v>4.2505920543680613</v>
      </c>
    </row>
    <row r="57" spans="1:3">
      <c r="A57" s="8">
        <v>57</v>
      </c>
      <c r="B57">
        <f t="shared" si="2"/>
        <v>6.1018628019323637</v>
      </c>
      <c r="C57">
        <f t="shared" si="3"/>
        <v>4.2677645305401963</v>
      </c>
    </row>
    <row r="58" spans="1:3">
      <c r="A58" s="8">
        <v>58</v>
      </c>
      <c r="B58">
        <f t="shared" si="2"/>
        <v>6.1192579710144894</v>
      </c>
      <c r="C58">
        <f t="shared" si="3"/>
        <v>4.2849326811608428</v>
      </c>
    </row>
    <row r="59" spans="1:3">
      <c r="A59" s="8">
        <v>59</v>
      </c>
      <c r="B59">
        <f t="shared" si="2"/>
        <v>6.1366531400966142</v>
      </c>
      <c r="C59">
        <f t="shared" si="3"/>
        <v>4.3020965078358042</v>
      </c>
    </row>
    <row r="60" spans="1:3">
      <c r="A60" s="8">
        <v>60</v>
      </c>
      <c r="B60">
        <f t="shared" si="2"/>
        <v>6.1540483091787408</v>
      </c>
      <c r="C60">
        <f t="shared" si="3"/>
        <v>4.3192560122006576</v>
      </c>
    </row>
    <row r="61" spans="1:3">
      <c r="A61" s="8">
        <v>61</v>
      </c>
      <c r="B61">
        <f t="shared" si="2"/>
        <v>6.1714434782608656</v>
      </c>
      <c r="C61">
        <f t="shared" si="3"/>
        <v>4.3364111959206815</v>
      </c>
    </row>
    <row r="62" spans="1:3">
      <c r="A62" s="8">
        <v>62</v>
      </c>
      <c r="B62">
        <f t="shared" si="2"/>
        <v>6.1888386473429913</v>
      </c>
      <c r="C62">
        <f t="shared" si="3"/>
        <v>4.3535620606908143</v>
      </c>
    </row>
    <row r="63" spans="1:3">
      <c r="A63" s="8">
        <v>63</v>
      </c>
      <c r="B63">
        <f t="shared" si="2"/>
        <v>6.206233816425117</v>
      </c>
      <c r="C63">
        <f t="shared" si="3"/>
        <v>4.3707086082355815</v>
      </c>
    </row>
    <row r="64" spans="1:3">
      <c r="A64" s="8">
        <v>64</v>
      </c>
      <c r="B64">
        <f t="shared" si="2"/>
        <v>6.2236289855072426</v>
      </c>
      <c r="C64">
        <f t="shared" si="3"/>
        <v>4.3878508403090439</v>
      </c>
    </row>
    <row r="65" spans="1:3">
      <c r="A65" s="8">
        <v>65</v>
      </c>
      <c r="B65">
        <f t="shared" ref="B65:B70" si="4">5.12773333333333+(A65-1)*0.0173951690821256</f>
        <v>6.2410241545893683</v>
      </c>
      <c r="C65">
        <f t="shared" ref="C65:C70" si="5">0+1*B65-1.82221772812236*(1.00666666666667+(B65-5.20333333333333)^2/125.844583333333)^0.5</f>
        <v>4.4049887586947341</v>
      </c>
    </row>
    <row r="66" spans="1:3">
      <c r="A66" s="8">
        <v>66</v>
      </c>
      <c r="B66">
        <f t="shared" si="4"/>
        <v>6.258419323671494</v>
      </c>
      <c r="C66">
        <f t="shared" si="5"/>
        <v>4.4221223652055919</v>
      </c>
    </row>
    <row r="67" spans="1:3">
      <c r="A67" s="8">
        <v>67</v>
      </c>
      <c r="B67">
        <f t="shared" si="4"/>
        <v>6.2758144927536197</v>
      </c>
      <c r="C67">
        <f t="shared" si="5"/>
        <v>4.4392516616839037</v>
      </c>
    </row>
    <row r="68" spans="1:3">
      <c r="A68" s="8">
        <v>68</v>
      </c>
      <c r="B68">
        <f t="shared" si="4"/>
        <v>6.2932096618357454</v>
      </c>
      <c r="C68">
        <f t="shared" si="5"/>
        <v>4.4563766500012392</v>
      </c>
    </row>
    <row r="69" spans="1:3">
      <c r="A69" s="8">
        <v>69</v>
      </c>
      <c r="B69">
        <f t="shared" si="4"/>
        <v>6.3106048309178711</v>
      </c>
      <c r="C69">
        <f t="shared" si="5"/>
        <v>4.4734973320583826</v>
      </c>
    </row>
    <row r="70" spans="1:3">
      <c r="A70" s="8">
        <v>70</v>
      </c>
      <c r="B70">
        <f t="shared" si="4"/>
        <v>6.3279999999999959</v>
      </c>
      <c r="C70">
        <f t="shared" si="5"/>
        <v>4.4906137097852694</v>
      </c>
    </row>
  </sheetData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6" enableFormatConditionsCalculation="0"/>
  <dimension ref="A1:C70"/>
  <sheetViews>
    <sheetView workbookViewId="0"/>
  </sheetViews>
  <sheetFormatPr baseColWidth="10" defaultRowHeight="15" x14ac:dyDescent="0"/>
  <sheetData>
    <row r="1" spans="1:3">
      <c r="A1" s="8">
        <v>1</v>
      </c>
      <c r="B1">
        <f t="shared" ref="B1:B32" si="0">4.10666666666667+(A1-1)*0.0321932367149758</f>
        <v>4.10666666666667</v>
      </c>
      <c r="C1">
        <f t="shared" ref="C1:C32" si="1">0+1*B1+1.82221772812236*(1.00666666666667+(B1-5.20333333333333)^2/125.844583333333)^0.5</f>
        <v>5.9436063143314284</v>
      </c>
    </row>
    <row r="2" spans="1:3">
      <c r="A2" s="8">
        <v>2</v>
      </c>
      <c r="B2">
        <f t="shared" si="0"/>
        <v>4.138859903381646</v>
      </c>
      <c r="C2">
        <f t="shared" si="1"/>
        <v>5.9752998068401624</v>
      </c>
    </row>
    <row r="3" spans="1:3">
      <c r="A3" s="8">
        <v>3</v>
      </c>
      <c r="B3">
        <f t="shared" si="0"/>
        <v>4.171053140096622</v>
      </c>
      <c r="C3">
        <f t="shared" si="1"/>
        <v>6.0070080581307339</v>
      </c>
    </row>
    <row r="4" spans="1:3">
      <c r="A4" s="8">
        <v>4</v>
      </c>
      <c r="B4">
        <f t="shared" si="0"/>
        <v>4.2032463768115971</v>
      </c>
      <c r="C4">
        <f t="shared" si="1"/>
        <v>6.0387310799021687</v>
      </c>
    </row>
    <row r="5" spans="1:3">
      <c r="A5" s="8">
        <v>5</v>
      </c>
      <c r="B5">
        <f t="shared" si="0"/>
        <v>4.2354396135265731</v>
      </c>
      <c r="C5">
        <f t="shared" si="1"/>
        <v>6.0704688835090028</v>
      </c>
    </row>
    <row r="6" spans="1:3">
      <c r="A6" s="8">
        <v>6</v>
      </c>
      <c r="B6">
        <f t="shared" si="0"/>
        <v>4.267632850241549</v>
      </c>
      <c r="C6">
        <f t="shared" si="1"/>
        <v>6.1022214799599217</v>
      </c>
    </row>
    <row r="7" spans="1:3">
      <c r="A7" s="8">
        <v>7</v>
      </c>
      <c r="B7">
        <f t="shared" si="0"/>
        <v>4.299826086956525</v>
      </c>
      <c r="C7">
        <f t="shared" si="1"/>
        <v>6.1339888799164468</v>
      </c>
    </row>
    <row r="8" spans="1:3">
      <c r="A8" s="8">
        <v>8</v>
      </c>
      <c r="B8">
        <f t="shared" si="0"/>
        <v>4.332019323671501</v>
      </c>
      <c r="C8">
        <f t="shared" si="1"/>
        <v>6.165771093691661</v>
      </c>
    </row>
    <row r="9" spans="1:3">
      <c r="A9" s="8">
        <v>9</v>
      </c>
      <c r="B9">
        <f t="shared" si="0"/>
        <v>4.3642125603864761</v>
      </c>
      <c r="C9">
        <f t="shared" si="1"/>
        <v>6.1975681312489641</v>
      </c>
    </row>
    <row r="10" spans="1:3">
      <c r="A10" s="8">
        <v>10</v>
      </c>
      <c r="B10">
        <f t="shared" si="0"/>
        <v>4.3964057971014521</v>
      </c>
      <c r="C10">
        <f t="shared" si="1"/>
        <v>6.2293800022008838</v>
      </c>
    </row>
    <row r="11" spans="1:3">
      <c r="A11" s="8">
        <v>11</v>
      </c>
      <c r="B11">
        <f t="shared" si="0"/>
        <v>4.4285990338164281</v>
      </c>
      <c r="C11">
        <f t="shared" si="1"/>
        <v>6.2612067158079086</v>
      </c>
    </row>
    <row r="12" spans="1:3">
      <c r="A12" s="8">
        <v>12</v>
      </c>
      <c r="B12">
        <f t="shared" si="0"/>
        <v>4.460792270531404</v>
      </c>
      <c r="C12">
        <f t="shared" si="1"/>
        <v>6.2930482809773798</v>
      </c>
    </row>
    <row r="13" spans="1:3">
      <c r="A13" s="8">
        <v>13</v>
      </c>
      <c r="B13">
        <f t="shared" si="0"/>
        <v>4.49298550724638</v>
      </c>
      <c r="C13">
        <f t="shared" si="1"/>
        <v>6.3249047062624122</v>
      </c>
    </row>
    <row r="14" spans="1:3">
      <c r="A14" s="8">
        <v>14</v>
      </c>
      <c r="B14">
        <f t="shared" si="0"/>
        <v>4.5251787439613551</v>
      </c>
      <c r="C14">
        <f t="shared" si="1"/>
        <v>6.3567759998608615</v>
      </c>
    </row>
    <row r="15" spans="1:3">
      <c r="A15" s="8">
        <v>15</v>
      </c>
      <c r="B15">
        <f t="shared" si="0"/>
        <v>4.5573719806763311</v>
      </c>
      <c r="C15">
        <f t="shared" si="1"/>
        <v>6.3886621696143324</v>
      </c>
    </row>
    <row r="16" spans="1:3">
      <c r="A16" s="8">
        <v>16</v>
      </c>
      <c r="B16">
        <f t="shared" si="0"/>
        <v>4.5895652173913071</v>
      </c>
      <c r="C16">
        <f t="shared" si="1"/>
        <v>6.4205632230072291</v>
      </c>
    </row>
    <row r="17" spans="1:3">
      <c r="A17" s="8">
        <v>17</v>
      </c>
      <c r="B17">
        <f t="shared" si="0"/>
        <v>4.6217584541062831</v>
      </c>
      <c r="C17">
        <f t="shared" si="1"/>
        <v>6.4524791671658441</v>
      </c>
    </row>
    <row r="18" spans="1:3">
      <c r="A18" s="8">
        <v>18</v>
      </c>
      <c r="B18">
        <f t="shared" si="0"/>
        <v>4.653951690821259</v>
      </c>
      <c r="C18">
        <f t="shared" si="1"/>
        <v>6.4844100088574974</v>
      </c>
    </row>
    <row r="19" spans="1:3">
      <c r="A19" s="8">
        <v>19</v>
      </c>
      <c r="B19">
        <f t="shared" si="0"/>
        <v>4.6861449275362341</v>
      </c>
      <c r="C19">
        <f t="shared" si="1"/>
        <v>6.5163557544897088</v>
      </c>
    </row>
    <row r="20" spans="1:3">
      <c r="A20" s="8">
        <v>20</v>
      </c>
      <c r="B20">
        <f t="shared" si="0"/>
        <v>4.7183381642512101</v>
      </c>
      <c r="C20">
        <f t="shared" si="1"/>
        <v>6.5483164101094262</v>
      </c>
    </row>
    <row r="21" spans="1:3">
      <c r="A21" s="8">
        <v>21</v>
      </c>
      <c r="B21">
        <f t="shared" si="0"/>
        <v>4.7505314009661861</v>
      </c>
      <c r="C21">
        <f t="shared" si="1"/>
        <v>6.5802919814022776</v>
      </c>
    </row>
    <row r="22" spans="1:3">
      <c r="A22" s="8">
        <v>22</v>
      </c>
      <c r="B22">
        <f t="shared" si="0"/>
        <v>4.7827246376811621</v>
      </c>
      <c r="C22">
        <f t="shared" si="1"/>
        <v>6.6122824736918897</v>
      </c>
    </row>
    <row r="23" spans="1:3">
      <c r="A23" s="8">
        <v>23</v>
      </c>
      <c r="B23">
        <f t="shared" si="0"/>
        <v>4.8149178743961372</v>
      </c>
      <c r="C23">
        <f t="shared" si="1"/>
        <v>6.6442878919392294</v>
      </c>
    </row>
    <row r="24" spans="1:3">
      <c r="A24" s="8">
        <v>24</v>
      </c>
      <c r="B24">
        <f t="shared" si="0"/>
        <v>4.8471111111111131</v>
      </c>
      <c r="C24">
        <f t="shared" si="1"/>
        <v>6.6763082407420038</v>
      </c>
    </row>
    <row r="25" spans="1:3">
      <c r="A25" s="8">
        <v>25</v>
      </c>
      <c r="B25">
        <f t="shared" si="0"/>
        <v>4.8793043478260891</v>
      </c>
      <c r="C25">
        <f t="shared" si="1"/>
        <v>6.7083435243340963</v>
      </c>
    </row>
    <row r="26" spans="1:3">
      <c r="A26" s="8">
        <v>26</v>
      </c>
      <c r="B26">
        <f t="shared" si="0"/>
        <v>4.9114975845410651</v>
      </c>
      <c r="C26">
        <f t="shared" si="1"/>
        <v>6.7403937465850472</v>
      </c>
    </row>
    <row r="27" spans="1:3">
      <c r="A27" s="8">
        <v>27</v>
      </c>
      <c r="B27">
        <f t="shared" si="0"/>
        <v>4.9436908212560411</v>
      </c>
      <c r="C27">
        <f t="shared" si="1"/>
        <v>6.7724589109995845</v>
      </c>
    </row>
    <row r="28" spans="1:3">
      <c r="A28" s="8">
        <v>28</v>
      </c>
      <c r="B28">
        <f t="shared" si="0"/>
        <v>4.9758840579710171</v>
      </c>
      <c r="C28">
        <f t="shared" si="1"/>
        <v>6.8045390207171916</v>
      </c>
    </row>
    <row r="29" spans="1:3">
      <c r="A29" s="8">
        <v>29</v>
      </c>
      <c r="B29">
        <f t="shared" si="0"/>
        <v>5.0080772946859922</v>
      </c>
      <c r="C29">
        <f t="shared" si="1"/>
        <v>6.8366340785117226</v>
      </c>
    </row>
    <row r="30" spans="1:3">
      <c r="A30" s="8">
        <v>30</v>
      </c>
      <c r="B30">
        <f t="shared" si="0"/>
        <v>5.0402705314009681</v>
      </c>
      <c r="C30">
        <f t="shared" si="1"/>
        <v>6.8687440867910663</v>
      </c>
    </row>
    <row r="31" spans="1:3">
      <c r="A31" s="8">
        <v>31</v>
      </c>
      <c r="B31">
        <f t="shared" si="0"/>
        <v>5.0724637681159441</v>
      </c>
      <c r="C31">
        <f t="shared" si="1"/>
        <v>6.9008690475968457</v>
      </c>
    </row>
    <row r="32" spans="1:3">
      <c r="A32" s="8">
        <v>32</v>
      </c>
      <c r="B32">
        <f t="shared" si="0"/>
        <v>5.1046570048309201</v>
      </c>
      <c r="C32">
        <f t="shared" si="1"/>
        <v>6.9330089626041733</v>
      </c>
    </row>
    <row r="33" spans="1:3">
      <c r="A33" s="8">
        <v>33</v>
      </c>
      <c r="B33">
        <f t="shared" ref="B33:B64" si="2">4.10666666666667+(A33-1)*0.0321932367149758</f>
        <v>5.1368502415458952</v>
      </c>
      <c r="C33">
        <f t="shared" ref="C33:C64" si="3">0+1*B33+1.82221772812236*(1.00666666666667+(B33-5.20333333333333)^2/125.844583333333)^0.5</f>
        <v>6.9651638331214372</v>
      </c>
    </row>
    <row r="34" spans="1:3">
      <c r="A34" s="8">
        <v>34</v>
      </c>
      <c r="B34">
        <f t="shared" si="2"/>
        <v>5.1690434782608712</v>
      </c>
      <c r="C34">
        <f t="shared" si="3"/>
        <v>6.9973336600901543</v>
      </c>
    </row>
    <row r="35" spans="1:3">
      <c r="A35" s="8">
        <v>35</v>
      </c>
      <c r="B35">
        <f t="shared" si="2"/>
        <v>5.2012367149758472</v>
      </c>
      <c r="C35">
        <f t="shared" si="3"/>
        <v>7.0295184440848395</v>
      </c>
    </row>
    <row r="36" spans="1:3">
      <c r="A36" s="8">
        <v>36</v>
      </c>
      <c r="B36">
        <f t="shared" si="2"/>
        <v>5.2334299516908231</v>
      </c>
      <c r="C36">
        <f t="shared" si="3"/>
        <v>7.0617181853129471</v>
      </c>
    </row>
    <row r="37" spans="1:3">
      <c r="A37" s="8">
        <v>37</v>
      </c>
      <c r="B37">
        <f t="shared" si="2"/>
        <v>5.2656231884057991</v>
      </c>
      <c r="C37">
        <f t="shared" si="3"/>
        <v>7.0939328836148379</v>
      </c>
    </row>
    <row r="38" spans="1:3">
      <c r="A38" s="8">
        <v>38</v>
      </c>
      <c r="B38">
        <f t="shared" si="2"/>
        <v>5.2978164251207751</v>
      </c>
      <c r="C38">
        <f t="shared" si="3"/>
        <v>7.1261625384638005</v>
      </c>
    </row>
    <row r="39" spans="1:3">
      <c r="A39" s="8">
        <v>39</v>
      </c>
      <c r="B39">
        <f t="shared" si="2"/>
        <v>5.3300096618357502</v>
      </c>
      <c r="C39">
        <f t="shared" si="3"/>
        <v>7.1584071489661198</v>
      </c>
    </row>
    <row r="40" spans="1:3">
      <c r="A40" s="8">
        <v>40</v>
      </c>
      <c r="B40">
        <f t="shared" si="2"/>
        <v>5.3622028985507262</v>
      </c>
      <c r="C40">
        <f t="shared" si="3"/>
        <v>7.1906667138611837</v>
      </c>
    </row>
    <row r="41" spans="1:3">
      <c r="A41" s="8">
        <v>41</v>
      </c>
      <c r="B41">
        <f t="shared" si="2"/>
        <v>5.3943961352657022</v>
      </c>
      <c r="C41">
        <f t="shared" si="3"/>
        <v>7.2229412315216361</v>
      </c>
    </row>
    <row r="42" spans="1:3">
      <c r="A42" s="8">
        <v>42</v>
      </c>
      <c r="B42">
        <f t="shared" si="2"/>
        <v>5.4265893719806781</v>
      </c>
      <c r="C42">
        <f t="shared" si="3"/>
        <v>7.2552306999535787</v>
      </c>
    </row>
    <row r="43" spans="1:3">
      <c r="A43" s="8">
        <v>43</v>
      </c>
      <c r="B43">
        <f t="shared" si="2"/>
        <v>5.4587826086956532</v>
      </c>
      <c r="C43">
        <f t="shared" si="3"/>
        <v>7.2875351167968123</v>
      </c>
    </row>
    <row r="44" spans="1:3">
      <c r="A44" s="8">
        <v>44</v>
      </c>
      <c r="B44">
        <f t="shared" si="2"/>
        <v>5.4909758454106292</v>
      </c>
      <c r="C44">
        <f t="shared" si="3"/>
        <v>7.3198544793251354</v>
      </c>
    </row>
    <row r="45" spans="1:3">
      <c r="A45" s="8">
        <v>45</v>
      </c>
      <c r="B45">
        <f t="shared" si="2"/>
        <v>5.5231690821256052</v>
      </c>
      <c r="C45">
        <f t="shared" si="3"/>
        <v>7.3521887844466676</v>
      </c>
    </row>
    <row r="46" spans="1:3">
      <c r="A46" s="8">
        <v>46</v>
      </c>
      <c r="B46">
        <f t="shared" si="2"/>
        <v>5.5553623188405812</v>
      </c>
      <c r="C46">
        <f t="shared" si="3"/>
        <v>7.3845380287042293</v>
      </c>
    </row>
    <row r="47" spans="1:3">
      <c r="A47" s="8">
        <v>47</v>
      </c>
      <c r="B47">
        <f t="shared" si="2"/>
        <v>5.5875555555555572</v>
      </c>
      <c r="C47">
        <f t="shared" si="3"/>
        <v>7.4169022082757738</v>
      </c>
    </row>
    <row r="48" spans="1:3">
      <c r="A48" s="8">
        <v>48</v>
      </c>
      <c r="B48">
        <f t="shared" si="2"/>
        <v>5.6197487922705331</v>
      </c>
      <c r="C48">
        <f t="shared" si="3"/>
        <v>7.4492813189748439</v>
      </c>
    </row>
    <row r="49" spans="1:3">
      <c r="A49" s="8">
        <v>49</v>
      </c>
      <c r="B49">
        <f t="shared" si="2"/>
        <v>5.6519420289855082</v>
      </c>
      <c r="C49">
        <f t="shared" si="3"/>
        <v>7.48167535625109</v>
      </c>
    </row>
    <row r="50" spans="1:3">
      <c r="A50" s="8">
        <v>50</v>
      </c>
      <c r="B50">
        <f t="shared" si="2"/>
        <v>5.6841352657004842</v>
      </c>
      <c r="C50">
        <f t="shared" si="3"/>
        <v>7.5140843151908303</v>
      </c>
    </row>
    <row r="51" spans="1:3">
      <c r="A51" s="8">
        <v>51</v>
      </c>
      <c r="B51">
        <f t="shared" si="2"/>
        <v>5.7163285024154602</v>
      </c>
      <c r="C51">
        <f t="shared" si="3"/>
        <v>7.5465081905176383</v>
      </c>
    </row>
    <row r="52" spans="1:3">
      <c r="A52" s="8">
        <v>52</v>
      </c>
      <c r="B52">
        <f t="shared" si="2"/>
        <v>5.7485217391304362</v>
      </c>
      <c r="C52">
        <f t="shared" si="3"/>
        <v>7.5789469765929969</v>
      </c>
    </row>
    <row r="53" spans="1:3">
      <c r="A53" s="8">
        <v>53</v>
      </c>
      <c r="B53">
        <f t="shared" si="2"/>
        <v>5.7807149758454113</v>
      </c>
      <c r="C53">
        <f t="shared" si="3"/>
        <v>7.6114006674169818</v>
      </c>
    </row>
    <row r="54" spans="1:3">
      <c r="A54" s="8">
        <v>54</v>
      </c>
      <c r="B54">
        <f t="shared" si="2"/>
        <v>5.8129082125603873</v>
      </c>
      <c r="C54">
        <f t="shared" si="3"/>
        <v>7.6438692566289959</v>
      </c>
    </row>
    <row r="55" spans="1:3">
      <c r="A55" s="8">
        <v>55</v>
      </c>
      <c r="B55">
        <f t="shared" si="2"/>
        <v>5.8451014492753632</v>
      </c>
      <c r="C55">
        <f t="shared" si="3"/>
        <v>7.6763527375085374</v>
      </c>
    </row>
    <row r="56" spans="1:3">
      <c r="A56" s="8">
        <v>56</v>
      </c>
      <c r="B56">
        <f t="shared" si="2"/>
        <v>5.8772946859903392</v>
      </c>
      <c r="C56">
        <f t="shared" si="3"/>
        <v>7.7088511029760216</v>
      </c>
    </row>
    <row r="57" spans="1:3">
      <c r="A57" s="8">
        <v>57</v>
      </c>
      <c r="B57">
        <f t="shared" si="2"/>
        <v>5.9094879227053152</v>
      </c>
      <c r="C57">
        <f t="shared" si="3"/>
        <v>7.7413643455936407</v>
      </c>
    </row>
    <row r="58" spans="1:3">
      <c r="A58" s="8">
        <v>58</v>
      </c>
      <c r="B58">
        <f t="shared" si="2"/>
        <v>5.9416811594202912</v>
      </c>
      <c r="C58">
        <f t="shared" si="3"/>
        <v>7.7738924575662622</v>
      </c>
    </row>
    <row r="59" spans="1:3">
      <c r="A59" s="8">
        <v>59</v>
      </c>
      <c r="B59">
        <f t="shared" si="2"/>
        <v>5.9738743961352663</v>
      </c>
      <c r="C59">
        <f t="shared" si="3"/>
        <v>7.8064354307423756</v>
      </c>
    </row>
    <row r="60" spans="1:3">
      <c r="A60" s="8">
        <v>60</v>
      </c>
      <c r="B60">
        <f t="shared" si="2"/>
        <v>6.0060676328502423</v>
      </c>
      <c r="C60">
        <f t="shared" si="3"/>
        <v>7.8389932566150859</v>
      </c>
    </row>
    <row r="61" spans="1:3">
      <c r="A61" s="8">
        <v>61</v>
      </c>
      <c r="B61">
        <f t="shared" si="2"/>
        <v>6.0382608695652182</v>
      </c>
      <c r="C61">
        <f t="shared" si="3"/>
        <v>7.8715659263231279</v>
      </c>
    </row>
    <row r="62" spans="1:3">
      <c r="A62" s="8">
        <v>62</v>
      </c>
      <c r="B62">
        <f t="shared" si="2"/>
        <v>6.0704541062801933</v>
      </c>
      <c r="C62">
        <f t="shared" si="3"/>
        <v>7.904153430651947</v>
      </c>
    </row>
    <row r="63" spans="1:3">
      <c r="A63" s="8">
        <v>63</v>
      </c>
      <c r="B63">
        <f t="shared" si="2"/>
        <v>6.1026473429951693</v>
      </c>
      <c r="C63">
        <f t="shared" si="3"/>
        <v>7.9367557600348082</v>
      </c>
    </row>
    <row r="64" spans="1:3">
      <c r="A64" s="8">
        <v>64</v>
      </c>
      <c r="B64">
        <f t="shared" si="2"/>
        <v>6.1348405797101453</v>
      </c>
      <c r="C64">
        <f t="shared" si="3"/>
        <v>7.9693729045539454</v>
      </c>
    </row>
    <row r="65" spans="1:3">
      <c r="A65" s="8">
        <v>65</v>
      </c>
      <c r="B65">
        <f t="shared" ref="B65:B70" si="4">4.10666666666667+(A65-1)*0.0321932367149758</f>
        <v>6.1670338164251213</v>
      </c>
      <c r="C65">
        <f t="shared" ref="C65:C70" si="5">0+1*B65+1.82221772812236*(1.00666666666667+(B65-5.20333333333333)^2/125.844583333333)^0.5</f>
        <v>8.0020048539417541</v>
      </c>
    </row>
    <row r="66" spans="1:3">
      <c r="A66" s="8">
        <v>66</v>
      </c>
      <c r="B66">
        <f t="shared" si="4"/>
        <v>6.1992270531400973</v>
      </c>
      <c r="C66">
        <f t="shared" si="5"/>
        <v>8.034651597582025</v>
      </c>
    </row>
    <row r="67" spans="1:3">
      <c r="A67" s="8">
        <v>67</v>
      </c>
      <c r="B67">
        <f t="shared" si="4"/>
        <v>6.2314202898550732</v>
      </c>
      <c r="C67">
        <f t="shared" si="5"/>
        <v>8.067313124511216</v>
      </c>
    </row>
    <row r="68" spans="1:3">
      <c r="A68" s="8">
        <v>68</v>
      </c>
      <c r="B68">
        <f t="shared" si="4"/>
        <v>6.2636135265700492</v>
      </c>
      <c r="C68">
        <f t="shared" si="5"/>
        <v>8.0999894234197676</v>
      </c>
    </row>
    <row r="69" spans="1:3">
      <c r="A69" s="8">
        <v>69</v>
      </c>
      <c r="B69">
        <f t="shared" si="4"/>
        <v>6.2958067632850243</v>
      </c>
      <c r="C69">
        <f t="shared" si="5"/>
        <v>8.1326804826534413</v>
      </c>
    </row>
    <row r="70" spans="1:3">
      <c r="A70" s="8">
        <v>70</v>
      </c>
      <c r="B70">
        <f t="shared" si="4"/>
        <v>6.3280000000000003</v>
      </c>
      <c r="C70">
        <f t="shared" si="5"/>
        <v>8.1653862902147267</v>
      </c>
    </row>
  </sheetData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8" enableFormatConditionsCalculation="0"/>
  <dimension ref="A1:L153"/>
  <sheetViews>
    <sheetView workbookViewId="0"/>
  </sheetViews>
  <sheetFormatPr baseColWidth="10" defaultRowHeight="15" x14ac:dyDescent="0"/>
  <sheetData>
    <row r="1" spans="1:12">
      <c r="A1" s="7" t="s">
        <v>101</v>
      </c>
    </row>
    <row r="2" spans="1:12" ht="16" thickBot="1"/>
    <row r="3" spans="1:12">
      <c r="A3" s="10" t="s">
        <v>102</v>
      </c>
      <c r="B3" s="11" t="s">
        <v>103</v>
      </c>
      <c r="C3" s="11" t="s">
        <v>35</v>
      </c>
      <c r="D3" s="11" t="s">
        <v>329</v>
      </c>
      <c r="E3" s="11" t="s">
        <v>330</v>
      </c>
      <c r="F3" s="11" t="s">
        <v>331</v>
      </c>
      <c r="G3" s="11" t="s">
        <v>332</v>
      </c>
      <c r="H3" s="11" t="s">
        <v>333</v>
      </c>
      <c r="I3" s="11" t="s">
        <v>334</v>
      </c>
      <c r="J3" s="11" t="s">
        <v>335</v>
      </c>
      <c r="K3" s="11" t="s">
        <v>336</v>
      </c>
      <c r="L3" s="11" t="s">
        <v>337</v>
      </c>
    </row>
    <row r="4" spans="1:12">
      <c r="A4" s="21" t="s">
        <v>104</v>
      </c>
      <c r="B4" s="15">
        <v>1</v>
      </c>
      <c r="C4" s="23">
        <v>0.75</v>
      </c>
      <c r="D4" s="23">
        <v>0.81333333333333313</v>
      </c>
      <c r="E4" s="23">
        <v>-6.3333333333333131E-2</v>
      </c>
      <c r="F4" s="23">
        <v>-0.36712231931418976</v>
      </c>
      <c r="G4" s="23">
        <v>1.9920073024698216E-2</v>
      </c>
      <c r="H4" s="23">
        <v>0.77396882895479879</v>
      </c>
      <c r="I4" s="23">
        <v>0.85269783771186747</v>
      </c>
      <c r="J4" s="23">
        <v>0.17365917052522023</v>
      </c>
      <c r="K4" s="23">
        <v>0.47016154023614209</v>
      </c>
      <c r="L4" s="23">
        <v>1.1565051264305242</v>
      </c>
    </row>
    <row r="5" spans="1:12">
      <c r="A5" s="9" t="s">
        <v>105</v>
      </c>
      <c r="B5" s="16">
        <v>1</v>
      </c>
      <c r="C5" s="24">
        <v>0.625</v>
      </c>
      <c r="D5" s="24">
        <v>0.81333333333333313</v>
      </c>
      <c r="E5" s="24">
        <v>-0.18833333333333313</v>
      </c>
      <c r="F5" s="24">
        <v>-1.0917058442764087</v>
      </c>
      <c r="G5" s="24">
        <v>1.9920073024698216E-2</v>
      </c>
      <c r="H5" s="24">
        <v>0.77396882895479879</v>
      </c>
      <c r="I5" s="24">
        <v>0.85269783771186747</v>
      </c>
      <c r="J5" s="24">
        <v>0.17365917052522023</v>
      </c>
      <c r="K5" s="24">
        <v>0.47016154023614209</v>
      </c>
      <c r="L5" s="24">
        <v>1.1565051264305242</v>
      </c>
    </row>
    <row r="6" spans="1:12">
      <c r="A6" s="9" t="s">
        <v>106</v>
      </c>
      <c r="B6" s="16">
        <v>1</v>
      </c>
      <c r="C6" s="24">
        <v>0.5</v>
      </c>
      <c r="D6" s="24">
        <v>0.81333333333333313</v>
      </c>
      <c r="E6" s="24">
        <v>-0.31333333333333313</v>
      </c>
      <c r="F6" s="24">
        <v>-1.8162893692386277</v>
      </c>
      <c r="G6" s="24">
        <v>1.9920073024698216E-2</v>
      </c>
      <c r="H6" s="24">
        <v>0.77396882895479879</v>
      </c>
      <c r="I6" s="24">
        <v>0.85269783771186747</v>
      </c>
      <c r="J6" s="24">
        <v>0.17365917052522023</v>
      </c>
      <c r="K6" s="24">
        <v>0.47016154023614209</v>
      </c>
      <c r="L6" s="24">
        <v>1.1565051264305242</v>
      </c>
    </row>
    <row r="7" spans="1:12">
      <c r="A7" s="9" t="s">
        <v>107</v>
      </c>
      <c r="B7" s="16">
        <v>1</v>
      </c>
      <c r="C7" s="24">
        <v>0.625</v>
      </c>
      <c r="D7" s="24">
        <v>0.81333333333333313</v>
      </c>
      <c r="E7" s="24">
        <v>-0.18833333333333313</v>
      </c>
      <c r="F7" s="24">
        <v>-1.0917058442764087</v>
      </c>
      <c r="G7" s="24">
        <v>1.9920073024698216E-2</v>
      </c>
      <c r="H7" s="24">
        <v>0.77396882895479879</v>
      </c>
      <c r="I7" s="24">
        <v>0.85269783771186747</v>
      </c>
      <c r="J7" s="24">
        <v>0.17365917052522023</v>
      </c>
      <c r="K7" s="24">
        <v>0.47016154023614209</v>
      </c>
      <c r="L7" s="24">
        <v>1.1565051264305242</v>
      </c>
    </row>
    <row r="8" spans="1:12">
      <c r="A8" s="9" t="s">
        <v>108</v>
      </c>
      <c r="B8" s="16">
        <v>1</v>
      </c>
      <c r="C8" s="24">
        <v>0.75</v>
      </c>
      <c r="D8" s="24">
        <v>0.81333333333333313</v>
      </c>
      <c r="E8" s="24">
        <v>-6.3333333333333131E-2</v>
      </c>
      <c r="F8" s="24">
        <v>-0.36712231931418976</v>
      </c>
      <c r="G8" s="24">
        <v>1.9920073024698216E-2</v>
      </c>
      <c r="H8" s="24">
        <v>0.77396882895479879</v>
      </c>
      <c r="I8" s="24">
        <v>0.85269783771186747</v>
      </c>
      <c r="J8" s="24">
        <v>0.17365917052522023</v>
      </c>
      <c r="K8" s="24">
        <v>0.47016154023614209</v>
      </c>
      <c r="L8" s="24">
        <v>1.1565051264305242</v>
      </c>
    </row>
    <row r="9" spans="1:12">
      <c r="A9" s="9" t="s">
        <v>109</v>
      </c>
      <c r="B9" s="16">
        <v>1</v>
      </c>
      <c r="C9" s="24">
        <v>0.75</v>
      </c>
      <c r="D9" s="24">
        <v>0.81333333333333313</v>
      </c>
      <c r="E9" s="24">
        <v>-6.3333333333333131E-2</v>
      </c>
      <c r="F9" s="24">
        <v>-0.36712231931418976</v>
      </c>
      <c r="G9" s="24">
        <v>1.9920073024698216E-2</v>
      </c>
      <c r="H9" s="24">
        <v>0.77396882895479879</v>
      </c>
      <c r="I9" s="24">
        <v>0.85269783771186747</v>
      </c>
      <c r="J9" s="24">
        <v>0.17365917052522023</v>
      </c>
      <c r="K9" s="24">
        <v>0.47016154023614209</v>
      </c>
      <c r="L9" s="24">
        <v>1.1565051264305242</v>
      </c>
    </row>
    <row r="10" spans="1:12">
      <c r="A10" s="9" t="s">
        <v>110</v>
      </c>
      <c r="B10" s="16">
        <v>1</v>
      </c>
      <c r="C10" s="24">
        <v>0.875</v>
      </c>
      <c r="D10" s="24">
        <v>0.81333333333333313</v>
      </c>
      <c r="E10" s="24">
        <v>6.1666666666666869E-2</v>
      </c>
      <c r="F10" s="24">
        <v>0.35746120564802919</v>
      </c>
      <c r="G10" s="24">
        <v>1.9920073024698216E-2</v>
      </c>
      <c r="H10" s="24">
        <v>0.77396882895479879</v>
      </c>
      <c r="I10" s="24">
        <v>0.85269783771186747</v>
      </c>
      <c r="J10" s="24">
        <v>0.17365917052522023</v>
      </c>
      <c r="K10" s="24">
        <v>0.47016154023614209</v>
      </c>
      <c r="L10" s="24">
        <v>1.1565051264305242</v>
      </c>
    </row>
    <row r="11" spans="1:12">
      <c r="A11" s="9" t="s">
        <v>111</v>
      </c>
      <c r="B11" s="16">
        <v>1</v>
      </c>
      <c r="C11" s="24">
        <v>0.875</v>
      </c>
      <c r="D11" s="24">
        <v>0.81333333333333313</v>
      </c>
      <c r="E11" s="24">
        <v>6.1666666666666869E-2</v>
      </c>
      <c r="F11" s="24">
        <v>0.35746120564802919</v>
      </c>
      <c r="G11" s="24">
        <v>1.9920073024698216E-2</v>
      </c>
      <c r="H11" s="24">
        <v>0.77396882895479879</v>
      </c>
      <c r="I11" s="24">
        <v>0.85269783771186747</v>
      </c>
      <c r="J11" s="24">
        <v>0.17365917052522023</v>
      </c>
      <c r="K11" s="24">
        <v>0.47016154023614209</v>
      </c>
      <c r="L11" s="24">
        <v>1.1565051264305242</v>
      </c>
    </row>
    <row r="12" spans="1:12">
      <c r="A12" s="9" t="s">
        <v>112</v>
      </c>
      <c r="B12" s="16">
        <v>1</v>
      </c>
      <c r="C12" s="24">
        <v>0.75</v>
      </c>
      <c r="D12" s="24">
        <v>0.81333333333333313</v>
      </c>
      <c r="E12" s="24">
        <v>-6.3333333333333131E-2</v>
      </c>
      <c r="F12" s="24">
        <v>-0.36712231931418976</v>
      </c>
      <c r="G12" s="24">
        <v>1.9920073024698216E-2</v>
      </c>
      <c r="H12" s="24">
        <v>0.77396882895479879</v>
      </c>
      <c r="I12" s="24">
        <v>0.85269783771186747</v>
      </c>
      <c r="J12" s="24">
        <v>0.17365917052522023</v>
      </c>
      <c r="K12" s="24">
        <v>0.47016154023614209</v>
      </c>
      <c r="L12" s="24">
        <v>1.1565051264305242</v>
      </c>
    </row>
    <row r="13" spans="1:12">
      <c r="A13" s="9" t="s">
        <v>113</v>
      </c>
      <c r="B13" s="16">
        <v>1</v>
      </c>
      <c r="C13" s="24">
        <v>0.75</v>
      </c>
      <c r="D13" s="24">
        <v>0.81333333333333313</v>
      </c>
      <c r="E13" s="24">
        <v>-6.3333333333333131E-2</v>
      </c>
      <c r="F13" s="24">
        <v>-0.36712231931418976</v>
      </c>
      <c r="G13" s="24">
        <v>1.9920073024698216E-2</v>
      </c>
      <c r="H13" s="24">
        <v>0.77396882895479879</v>
      </c>
      <c r="I13" s="24">
        <v>0.85269783771186747</v>
      </c>
      <c r="J13" s="24">
        <v>0.17365917052522023</v>
      </c>
      <c r="K13" s="24">
        <v>0.47016154023614209</v>
      </c>
      <c r="L13" s="24">
        <v>1.1565051264305242</v>
      </c>
    </row>
    <row r="14" spans="1:12">
      <c r="A14" s="9" t="s">
        <v>114</v>
      </c>
      <c r="B14" s="16">
        <v>1</v>
      </c>
      <c r="C14" s="24">
        <v>0.5</v>
      </c>
      <c r="D14" s="24">
        <v>0.81333333333333313</v>
      </c>
      <c r="E14" s="24">
        <v>-0.31333333333333313</v>
      </c>
      <c r="F14" s="24">
        <v>-1.8162893692386277</v>
      </c>
      <c r="G14" s="24">
        <v>1.9920073024698216E-2</v>
      </c>
      <c r="H14" s="24">
        <v>0.77396882895479879</v>
      </c>
      <c r="I14" s="24">
        <v>0.85269783771186747</v>
      </c>
      <c r="J14" s="24">
        <v>0.17365917052522023</v>
      </c>
      <c r="K14" s="24">
        <v>0.47016154023614209</v>
      </c>
      <c r="L14" s="24">
        <v>1.1565051264305242</v>
      </c>
    </row>
    <row r="15" spans="1:12">
      <c r="A15" s="9" t="s">
        <v>115</v>
      </c>
      <c r="B15" s="16">
        <v>1</v>
      </c>
      <c r="C15" s="24">
        <v>0.75</v>
      </c>
      <c r="D15" s="24">
        <v>0.81333333333333313</v>
      </c>
      <c r="E15" s="24">
        <v>-6.3333333333333131E-2</v>
      </c>
      <c r="F15" s="24">
        <v>-0.36712231931418976</v>
      </c>
      <c r="G15" s="24">
        <v>1.9920073024698216E-2</v>
      </c>
      <c r="H15" s="24">
        <v>0.77396882895479879</v>
      </c>
      <c r="I15" s="24">
        <v>0.85269783771186747</v>
      </c>
      <c r="J15" s="24">
        <v>0.17365917052522023</v>
      </c>
      <c r="K15" s="24">
        <v>0.47016154023614209</v>
      </c>
      <c r="L15" s="24">
        <v>1.1565051264305242</v>
      </c>
    </row>
    <row r="16" spans="1:12">
      <c r="A16" s="9" t="s">
        <v>116</v>
      </c>
      <c r="B16" s="16">
        <v>1</v>
      </c>
      <c r="C16" s="24">
        <v>0.875</v>
      </c>
      <c r="D16" s="24">
        <v>0.81333333333333313</v>
      </c>
      <c r="E16" s="24">
        <v>6.1666666666666869E-2</v>
      </c>
      <c r="F16" s="24">
        <v>0.35746120564802919</v>
      </c>
      <c r="G16" s="24">
        <v>1.9920073024698216E-2</v>
      </c>
      <c r="H16" s="24">
        <v>0.77396882895479879</v>
      </c>
      <c r="I16" s="24">
        <v>0.85269783771186747</v>
      </c>
      <c r="J16" s="24">
        <v>0.17365917052522023</v>
      </c>
      <c r="K16" s="24">
        <v>0.47016154023614209</v>
      </c>
      <c r="L16" s="24">
        <v>1.1565051264305242</v>
      </c>
    </row>
    <row r="17" spans="1:12">
      <c r="A17" s="9" t="s">
        <v>117</v>
      </c>
      <c r="B17" s="16">
        <v>1</v>
      </c>
      <c r="C17" s="24">
        <v>1</v>
      </c>
      <c r="D17" s="24">
        <v>0.81333333333333313</v>
      </c>
      <c r="E17" s="24">
        <v>0.18666666666666687</v>
      </c>
      <c r="F17" s="24">
        <v>1.0820447306102483</v>
      </c>
      <c r="G17" s="24">
        <v>1.9920073024698216E-2</v>
      </c>
      <c r="H17" s="24">
        <v>0.77396882895479879</v>
      </c>
      <c r="I17" s="24">
        <v>0.85269783771186747</v>
      </c>
      <c r="J17" s="24">
        <v>0.17365917052522023</v>
      </c>
      <c r="K17" s="24">
        <v>0.47016154023614209</v>
      </c>
      <c r="L17" s="24">
        <v>1.1565051264305242</v>
      </c>
    </row>
    <row r="18" spans="1:12">
      <c r="A18" s="9" t="s">
        <v>118</v>
      </c>
      <c r="B18" s="16">
        <v>1</v>
      </c>
      <c r="C18" s="24">
        <v>0.875</v>
      </c>
      <c r="D18" s="24">
        <v>0.81333333333333313</v>
      </c>
      <c r="E18" s="24">
        <v>6.1666666666666869E-2</v>
      </c>
      <c r="F18" s="24">
        <v>0.35746120564802919</v>
      </c>
      <c r="G18" s="24">
        <v>1.9920073024698216E-2</v>
      </c>
      <c r="H18" s="24">
        <v>0.77396882895479879</v>
      </c>
      <c r="I18" s="24">
        <v>0.85269783771186747</v>
      </c>
      <c r="J18" s="24">
        <v>0.17365917052522023</v>
      </c>
      <c r="K18" s="24">
        <v>0.47016154023614209</v>
      </c>
      <c r="L18" s="24">
        <v>1.1565051264305242</v>
      </c>
    </row>
    <row r="19" spans="1:12">
      <c r="A19" s="9" t="s">
        <v>119</v>
      </c>
      <c r="B19" s="16">
        <v>1</v>
      </c>
      <c r="C19" s="24">
        <v>0.75</v>
      </c>
      <c r="D19" s="24">
        <v>0.81333333333333313</v>
      </c>
      <c r="E19" s="24">
        <v>-6.3333333333333131E-2</v>
      </c>
      <c r="F19" s="24">
        <v>-0.36712231931418976</v>
      </c>
      <c r="G19" s="24">
        <v>1.9920073024698216E-2</v>
      </c>
      <c r="H19" s="24">
        <v>0.77396882895479879</v>
      </c>
      <c r="I19" s="24">
        <v>0.85269783771186747</v>
      </c>
      <c r="J19" s="24">
        <v>0.17365917052522023</v>
      </c>
      <c r="K19" s="24">
        <v>0.47016154023614209</v>
      </c>
      <c r="L19" s="24">
        <v>1.1565051264305242</v>
      </c>
    </row>
    <row r="20" spans="1:12">
      <c r="A20" s="9" t="s">
        <v>120</v>
      </c>
      <c r="B20" s="16">
        <v>1</v>
      </c>
      <c r="C20" s="24">
        <v>1</v>
      </c>
      <c r="D20" s="24">
        <v>0.81333333333333313</v>
      </c>
      <c r="E20" s="24">
        <v>0.18666666666666687</v>
      </c>
      <c r="F20" s="24">
        <v>1.0820447306102483</v>
      </c>
      <c r="G20" s="24">
        <v>1.9920073024698216E-2</v>
      </c>
      <c r="H20" s="24">
        <v>0.77396882895479879</v>
      </c>
      <c r="I20" s="24">
        <v>0.85269783771186747</v>
      </c>
      <c r="J20" s="24">
        <v>0.17365917052522023</v>
      </c>
      <c r="K20" s="24">
        <v>0.47016154023614209</v>
      </c>
      <c r="L20" s="24">
        <v>1.1565051264305242</v>
      </c>
    </row>
    <row r="21" spans="1:12">
      <c r="A21" s="9" t="s">
        <v>121</v>
      </c>
      <c r="B21" s="16">
        <v>1</v>
      </c>
      <c r="C21" s="24">
        <v>0.5</v>
      </c>
      <c r="D21" s="24">
        <v>0.81333333333333313</v>
      </c>
      <c r="E21" s="24">
        <v>-0.31333333333333313</v>
      </c>
      <c r="F21" s="24">
        <v>-1.8162893692386277</v>
      </c>
      <c r="G21" s="24">
        <v>1.9920073024698216E-2</v>
      </c>
      <c r="H21" s="24">
        <v>0.77396882895479879</v>
      </c>
      <c r="I21" s="24">
        <v>0.85269783771186747</v>
      </c>
      <c r="J21" s="24">
        <v>0.17365917052522023</v>
      </c>
      <c r="K21" s="24">
        <v>0.47016154023614209</v>
      </c>
      <c r="L21" s="24">
        <v>1.1565051264305242</v>
      </c>
    </row>
    <row r="22" spans="1:12">
      <c r="A22" s="9" t="s">
        <v>122</v>
      </c>
      <c r="B22" s="16">
        <v>1</v>
      </c>
      <c r="C22" s="24">
        <v>1</v>
      </c>
      <c r="D22" s="24">
        <v>0.81333333333333313</v>
      </c>
      <c r="E22" s="24">
        <v>0.18666666666666687</v>
      </c>
      <c r="F22" s="24">
        <v>1.0820447306102483</v>
      </c>
      <c r="G22" s="24">
        <v>1.9920073024698216E-2</v>
      </c>
      <c r="H22" s="24">
        <v>0.77396882895479879</v>
      </c>
      <c r="I22" s="24">
        <v>0.85269783771186747</v>
      </c>
      <c r="J22" s="24">
        <v>0.17365917052522023</v>
      </c>
      <c r="K22" s="24">
        <v>0.47016154023614209</v>
      </c>
      <c r="L22" s="24">
        <v>1.1565051264305242</v>
      </c>
    </row>
    <row r="23" spans="1:12">
      <c r="A23" s="9" t="s">
        <v>123</v>
      </c>
      <c r="B23" s="16">
        <v>1</v>
      </c>
      <c r="C23" s="24">
        <v>1</v>
      </c>
      <c r="D23" s="24">
        <v>0.81333333333333313</v>
      </c>
      <c r="E23" s="24">
        <v>0.18666666666666687</v>
      </c>
      <c r="F23" s="24">
        <v>1.0820447306102483</v>
      </c>
      <c r="G23" s="24">
        <v>1.9920073024698216E-2</v>
      </c>
      <c r="H23" s="24">
        <v>0.77396882895479879</v>
      </c>
      <c r="I23" s="24">
        <v>0.85269783771186747</v>
      </c>
      <c r="J23" s="24">
        <v>0.17365917052522023</v>
      </c>
      <c r="K23" s="24">
        <v>0.47016154023614209</v>
      </c>
      <c r="L23" s="24">
        <v>1.1565051264305242</v>
      </c>
    </row>
    <row r="24" spans="1:12">
      <c r="A24" s="9" t="s">
        <v>124</v>
      </c>
      <c r="B24" s="16">
        <v>1</v>
      </c>
      <c r="C24" s="24">
        <v>0.375</v>
      </c>
      <c r="D24" s="24">
        <v>0.81333333333333313</v>
      </c>
      <c r="E24" s="24">
        <v>-0.43833333333333313</v>
      </c>
      <c r="F24" s="24">
        <v>-2.5408728942008469</v>
      </c>
      <c r="G24" s="24">
        <v>1.9920073024698216E-2</v>
      </c>
      <c r="H24" s="24">
        <v>0.77396882895479879</v>
      </c>
      <c r="I24" s="24">
        <v>0.85269783771186747</v>
      </c>
      <c r="J24" s="24">
        <v>0.17365917052522023</v>
      </c>
      <c r="K24" s="24">
        <v>0.47016154023614209</v>
      </c>
      <c r="L24" s="24">
        <v>1.1565051264305242</v>
      </c>
    </row>
    <row r="25" spans="1:12">
      <c r="A25" s="9" t="s">
        <v>125</v>
      </c>
      <c r="B25" s="16">
        <v>1</v>
      </c>
      <c r="C25" s="24">
        <v>1</v>
      </c>
      <c r="D25" s="24">
        <v>0.81333333333333313</v>
      </c>
      <c r="E25" s="24">
        <v>0.18666666666666687</v>
      </c>
      <c r="F25" s="24">
        <v>1.0820447306102483</v>
      </c>
      <c r="G25" s="24">
        <v>1.9920073024698216E-2</v>
      </c>
      <c r="H25" s="24">
        <v>0.77396882895479879</v>
      </c>
      <c r="I25" s="24">
        <v>0.85269783771186747</v>
      </c>
      <c r="J25" s="24">
        <v>0.17365917052522023</v>
      </c>
      <c r="K25" s="24">
        <v>0.47016154023614209</v>
      </c>
      <c r="L25" s="24">
        <v>1.1565051264305242</v>
      </c>
    </row>
    <row r="26" spans="1:12">
      <c r="A26" s="9" t="s">
        <v>126</v>
      </c>
      <c r="B26" s="16">
        <v>1</v>
      </c>
      <c r="C26" s="24">
        <v>0.375</v>
      </c>
      <c r="D26" s="24">
        <v>0.81333333333333313</v>
      </c>
      <c r="E26" s="24">
        <v>-0.43833333333333313</v>
      </c>
      <c r="F26" s="24">
        <v>-2.5408728942008469</v>
      </c>
      <c r="G26" s="24">
        <v>1.9920073024698216E-2</v>
      </c>
      <c r="H26" s="24">
        <v>0.77396882895479879</v>
      </c>
      <c r="I26" s="24">
        <v>0.85269783771186747</v>
      </c>
      <c r="J26" s="24">
        <v>0.17365917052522023</v>
      </c>
      <c r="K26" s="24">
        <v>0.47016154023614209</v>
      </c>
      <c r="L26" s="24">
        <v>1.1565051264305242</v>
      </c>
    </row>
    <row r="27" spans="1:12">
      <c r="A27" s="9" t="s">
        <v>127</v>
      </c>
      <c r="B27" s="16">
        <v>1</v>
      </c>
      <c r="C27" s="24">
        <v>1</v>
      </c>
      <c r="D27" s="24">
        <v>0.81333333333333313</v>
      </c>
      <c r="E27" s="24">
        <v>0.18666666666666687</v>
      </c>
      <c r="F27" s="24">
        <v>1.0820447306102483</v>
      </c>
      <c r="G27" s="24">
        <v>1.9920073024698216E-2</v>
      </c>
      <c r="H27" s="24">
        <v>0.77396882895479879</v>
      </c>
      <c r="I27" s="24">
        <v>0.85269783771186747</v>
      </c>
      <c r="J27" s="24">
        <v>0.17365917052522023</v>
      </c>
      <c r="K27" s="24">
        <v>0.47016154023614209</v>
      </c>
      <c r="L27" s="24">
        <v>1.1565051264305242</v>
      </c>
    </row>
    <row r="28" spans="1:12">
      <c r="A28" s="9" t="s">
        <v>128</v>
      </c>
      <c r="B28" s="16">
        <v>1</v>
      </c>
      <c r="C28" s="24">
        <v>0.875</v>
      </c>
      <c r="D28" s="24">
        <v>0.81333333333333313</v>
      </c>
      <c r="E28" s="24">
        <v>6.1666666666666869E-2</v>
      </c>
      <c r="F28" s="24">
        <v>0.35746120564802919</v>
      </c>
      <c r="G28" s="24">
        <v>1.9920073024698216E-2</v>
      </c>
      <c r="H28" s="24">
        <v>0.77396882895479879</v>
      </c>
      <c r="I28" s="24">
        <v>0.85269783771186747</v>
      </c>
      <c r="J28" s="24">
        <v>0.17365917052522023</v>
      </c>
      <c r="K28" s="24">
        <v>0.47016154023614209</v>
      </c>
      <c r="L28" s="24">
        <v>1.1565051264305242</v>
      </c>
    </row>
    <row r="29" spans="1:12">
      <c r="A29" s="9" t="s">
        <v>129</v>
      </c>
      <c r="B29" s="16">
        <v>1</v>
      </c>
      <c r="C29" s="24">
        <v>0.875</v>
      </c>
      <c r="D29" s="24">
        <v>0.81333333333333313</v>
      </c>
      <c r="E29" s="24">
        <v>6.1666666666666869E-2</v>
      </c>
      <c r="F29" s="24">
        <v>0.35746120564802919</v>
      </c>
      <c r="G29" s="24">
        <v>1.9920073024698216E-2</v>
      </c>
      <c r="H29" s="24">
        <v>0.77396882895479879</v>
      </c>
      <c r="I29" s="24">
        <v>0.85269783771186747</v>
      </c>
      <c r="J29" s="24">
        <v>0.17365917052522023</v>
      </c>
      <c r="K29" s="24">
        <v>0.47016154023614209</v>
      </c>
      <c r="L29" s="24">
        <v>1.1565051264305242</v>
      </c>
    </row>
    <row r="30" spans="1:12">
      <c r="A30" s="9" t="s">
        <v>130</v>
      </c>
      <c r="B30" s="16">
        <v>1</v>
      </c>
      <c r="C30" s="24">
        <v>1</v>
      </c>
      <c r="D30" s="24">
        <v>0.81333333333333313</v>
      </c>
      <c r="E30" s="24">
        <v>0.18666666666666687</v>
      </c>
      <c r="F30" s="24">
        <v>1.0820447306102483</v>
      </c>
      <c r="G30" s="24">
        <v>1.9920073024698216E-2</v>
      </c>
      <c r="H30" s="24">
        <v>0.77396882895479879</v>
      </c>
      <c r="I30" s="24">
        <v>0.85269783771186747</v>
      </c>
      <c r="J30" s="24">
        <v>0.17365917052522023</v>
      </c>
      <c r="K30" s="24">
        <v>0.47016154023614209</v>
      </c>
      <c r="L30" s="24">
        <v>1.1565051264305242</v>
      </c>
    </row>
    <row r="31" spans="1:12">
      <c r="A31" s="9" t="s">
        <v>131</v>
      </c>
      <c r="B31" s="16">
        <v>1</v>
      </c>
      <c r="C31" s="24">
        <v>1</v>
      </c>
      <c r="D31" s="24">
        <v>0.81333333333333313</v>
      </c>
      <c r="E31" s="24">
        <v>0.18666666666666687</v>
      </c>
      <c r="F31" s="24">
        <v>1.0820447306102483</v>
      </c>
      <c r="G31" s="24">
        <v>1.9920073024698216E-2</v>
      </c>
      <c r="H31" s="24">
        <v>0.77396882895479879</v>
      </c>
      <c r="I31" s="24">
        <v>0.85269783771186747</v>
      </c>
      <c r="J31" s="24">
        <v>0.17365917052522023</v>
      </c>
      <c r="K31" s="24">
        <v>0.47016154023614209</v>
      </c>
      <c r="L31" s="24">
        <v>1.1565051264305242</v>
      </c>
    </row>
    <row r="32" spans="1:12">
      <c r="A32" s="9" t="s">
        <v>132</v>
      </c>
      <c r="B32" s="16">
        <v>1</v>
      </c>
      <c r="C32" s="24">
        <v>0.875</v>
      </c>
      <c r="D32" s="24">
        <v>0.81333333333333313</v>
      </c>
      <c r="E32" s="24">
        <v>6.1666666666666869E-2</v>
      </c>
      <c r="F32" s="24">
        <v>0.35746120564802919</v>
      </c>
      <c r="G32" s="24">
        <v>1.9920073024698216E-2</v>
      </c>
      <c r="H32" s="24">
        <v>0.77396882895479879</v>
      </c>
      <c r="I32" s="24">
        <v>0.85269783771186747</v>
      </c>
      <c r="J32" s="24">
        <v>0.17365917052522023</v>
      </c>
      <c r="K32" s="24">
        <v>0.47016154023614209</v>
      </c>
      <c r="L32" s="24">
        <v>1.1565051264305242</v>
      </c>
    </row>
    <row r="33" spans="1:12">
      <c r="A33" s="9" t="s">
        <v>133</v>
      </c>
      <c r="B33" s="16">
        <v>1</v>
      </c>
      <c r="C33" s="24">
        <v>1</v>
      </c>
      <c r="D33" s="24">
        <v>0.81333333333333313</v>
      </c>
      <c r="E33" s="24">
        <v>0.18666666666666687</v>
      </c>
      <c r="F33" s="24">
        <v>1.0820447306102483</v>
      </c>
      <c r="G33" s="24">
        <v>1.9920073024698216E-2</v>
      </c>
      <c r="H33" s="24">
        <v>0.77396882895479879</v>
      </c>
      <c r="I33" s="24">
        <v>0.85269783771186747</v>
      </c>
      <c r="J33" s="24">
        <v>0.17365917052522023</v>
      </c>
      <c r="K33" s="24">
        <v>0.47016154023614209</v>
      </c>
      <c r="L33" s="24">
        <v>1.1565051264305242</v>
      </c>
    </row>
    <row r="34" spans="1:12">
      <c r="A34" s="9" t="s">
        <v>134</v>
      </c>
      <c r="B34" s="16">
        <v>1</v>
      </c>
      <c r="C34" s="24">
        <v>0.75</v>
      </c>
      <c r="D34" s="24">
        <v>0.81333333333333313</v>
      </c>
      <c r="E34" s="24">
        <v>-6.3333333333333131E-2</v>
      </c>
      <c r="F34" s="24">
        <v>-0.36712231931418976</v>
      </c>
      <c r="G34" s="24">
        <v>1.9920073024698216E-2</v>
      </c>
      <c r="H34" s="24">
        <v>0.77396882895479879</v>
      </c>
      <c r="I34" s="24">
        <v>0.85269783771186747</v>
      </c>
      <c r="J34" s="24">
        <v>0.17365917052522023</v>
      </c>
      <c r="K34" s="24">
        <v>0.47016154023614209</v>
      </c>
      <c r="L34" s="24">
        <v>1.1565051264305242</v>
      </c>
    </row>
    <row r="35" spans="1:12">
      <c r="A35" s="9" t="s">
        <v>135</v>
      </c>
      <c r="B35" s="16">
        <v>1</v>
      </c>
      <c r="C35" s="24">
        <v>1</v>
      </c>
      <c r="D35" s="24">
        <v>0.81333333333333313</v>
      </c>
      <c r="E35" s="24">
        <v>0.18666666666666687</v>
      </c>
      <c r="F35" s="24">
        <v>1.0820447306102483</v>
      </c>
      <c r="G35" s="24">
        <v>1.9920073024698216E-2</v>
      </c>
      <c r="H35" s="24">
        <v>0.77396882895479879</v>
      </c>
      <c r="I35" s="24">
        <v>0.85269783771186747</v>
      </c>
      <c r="J35" s="24">
        <v>0.17365917052522023</v>
      </c>
      <c r="K35" s="24">
        <v>0.47016154023614209</v>
      </c>
      <c r="L35" s="24">
        <v>1.1565051264305242</v>
      </c>
    </row>
    <row r="36" spans="1:12">
      <c r="A36" s="9" t="s">
        <v>136</v>
      </c>
      <c r="B36" s="16">
        <v>1</v>
      </c>
      <c r="C36" s="24">
        <v>0.625</v>
      </c>
      <c r="D36" s="24">
        <v>0.81333333333333313</v>
      </c>
      <c r="E36" s="24">
        <v>-0.18833333333333313</v>
      </c>
      <c r="F36" s="24">
        <v>-1.0917058442764087</v>
      </c>
      <c r="G36" s="24">
        <v>1.9920073024698216E-2</v>
      </c>
      <c r="H36" s="24">
        <v>0.77396882895479879</v>
      </c>
      <c r="I36" s="24">
        <v>0.85269783771186747</v>
      </c>
      <c r="J36" s="24">
        <v>0.17365917052522023</v>
      </c>
      <c r="K36" s="24">
        <v>0.47016154023614209</v>
      </c>
      <c r="L36" s="24">
        <v>1.1565051264305242</v>
      </c>
    </row>
    <row r="37" spans="1:12">
      <c r="A37" s="9" t="s">
        <v>137</v>
      </c>
      <c r="B37" s="16">
        <v>1</v>
      </c>
      <c r="C37" s="24">
        <v>0.875</v>
      </c>
      <c r="D37" s="24">
        <v>0.81333333333333313</v>
      </c>
      <c r="E37" s="24">
        <v>6.1666666666666869E-2</v>
      </c>
      <c r="F37" s="24">
        <v>0.35746120564802919</v>
      </c>
      <c r="G37" s="24">
        <v>1.9920073024698216E-2</v>
      </c>
      <c r="H37" s="24">
        <v>0.77396882895479879</v>
      </c>
      <c r="I37" s="24">
        <v>0.85269783771186747</v>
      </c>
      <c r="J37" s="24">
        <v>0.17365917052522023</v>
      </c>
      <c r="K37" s="24">
        <v>0.47016154023614209</v>
      </c>
      <c r="L37" s="24">
        <v>1.1565051264305242</v>
      </c>
    </row>
    <row r="38" spans="1:12">
      <c r="A38" s="9" t="s">
        <v>138</v>
      </c>
      <c r="B38" s="16">
        <v>1</v>
      </c>
      <c r="C38" s="24">
        <v>1</v>
      </c>
      <c r="D38" s="24">
        <v>0.81333333333333313</v>
      </c>
      <c r="E38" s="24">
        <v>0.18666666666666687</v>
      </c>
      <c r="F38" s="24">
        <v>1.0820447306102483</v>
      </c>
      <c r="G38" s="24">
        <v>1.9920073024698216E-2</v>
      </c>
      <c r="H38" s="24">
        <v>0.77396882895479879</v>
      </c>
      <c r="I38" s="24">
        <v>0.85269783771186747</v>
      </c>
      <c r="J38" s="24">
        <v>0.17365917052522023</v>
      </c>
      <c r="K38" s="24">
        <v>0.47016154023614209</v>
      </c>
      <c r="L38" s="24">
        <v>1.1565051264305242</v>
      </c>
    </row>
    <row r="39" spans="1:12">
      <c r="A39" s="9" t="s">
        <v>139</v>
      </c>
      <c r="B39" s="16">
        <v>1</v>
      </c>
      <c r="C39" s="24">
        <v>1</v>
      </c>
      <c r="D39" s="24">
        <v>0.81333333333333313</v>
      </c>
      <c r="E39" s="24">
        <v>0.18666666666666687</v>
      </c>
      <c r="F39" s="24">
        <v>1.0820447306102483</v>
      </c>
      <c r="G39" s="24">
        <v>1.9920073024698216E-2</v>
      </c>
      <c r="H39" s="24">
        <v>0.77396882895479879</v>
      </c>
      <c r="I39" s="24">
        <v>0.85269783771186747</v>
      </c>
      <c r="J39" s="24">
        <v>0.17365917052522023</v>
      </c>
      <c r="K39" s="24">
        <v>0.47016154023614209</v>
      </c>
      <c r="L39" s="24">
        <v>1.1565051264305242</v>
      </c>
    </row>
    <row r="40" spans="1:12">
      <c r="A40" s="9" t="s">
        <v>140</v>
      </c>
      <c r="B40" s="16">
        <v>1</v>
      </c>
      <c r="C40" s="24">
        <v>0.625</v>
      </c>
      <c r="D40" s="24">
        <v>0.81333333333333313</v>
      </c>
      <c r="E40" s="24">
        <v>-0.18833333333333313</v>
      </c>
      <c r="F40" s="24">
        <v>-1.0917058442764087</v>
      </c>
      <c r="G40" s="24">
        <v>1.9920073024698216E-2</v>
      </c>
      <c r="H40" s="24">
        <v>0.77396882895479879</v>
      </c>
      <c r="I40" s="24">
        <v>0.85269783771186747</v>
      </c>
      <c r="J40" s="24">
        <v>0.17365917052522023</v>
      </c>
      <c r="K40" s="24">
        <v>0.47016154023614209</v>
      </c>
      <c r="L40" s="24">
        <v>1.1565051264305242</v>
      </c>
    </row>
    <row r="41" spans="1:12">
      <c r="A41" s="9" t="s">
        <v>141</v>
      </c>
      <c r="B41" s="16">
        <v>1</v>
      </c>
      <c r="C41" s="24">
        <v>0.875</v>
      </c>
      <c r="D41" s="24">
        <v>0.81333333333333313</v>
      </c>
      <c r="E41" s="24">
        <v>6.1666666666666869E-2</v>
      </c>
      <c r="F41" s="24">
        <v>0.35746120564802919</v>
      </c>
      <c r="G41" s="24">
        <v>1.9920073024698216E-2</v>
      </c>
      <c r="H41" s="24">
        <v>0.77396882895479879</v>
      </c>
      <c r="I41" s="24">
        <v>0.85269783771186747</v>
      </c>
      <c r="J41" s="24">
        <v>0.17365917052522023</v>
      </c>
      <c r="K41" s="24">
        <v>0.47016154023614209</v>
      </c>
      <c r="L41" s="24">
        <v>1.1565051264305242</v>
      </c>
    </row>
    <row r="42" spans="1:12">
      <c r="A42" s="9" t="s">
        <v>142</v>
      </c>
      <c r="B42" s="16">
        <v>1</v>
      </c>
      <c r="C42" s="24">
        <v>0.875</v>
      </c>
      <c r="D42" s="24">
        <v>0.81333333333333313</v>
      </c>
      <c r="E42" s="24">
        <v>6.1666666666666869E-2</v>
      </c>
      <c r="F42" s="24">
        <v>0.35746120564802919</v>
      </c>
      <c r="G42" s="24">
        <v>1.9920073024698216E-2</v>
      </c>
      <c r="H42" s="24">
        <v>0.77396882895479879</v>
      </c>
      <c r="I42" s="24">
        <v>0.85269783771186747</v>
      </c>
      <c r="J42" s="24">
        <v>0.17365917052522023</v>
      </c>
      <c r="K42" s="24">
        <v>0.47016154023614209</v>
      </c>
      <c r="L42" s="24">
        <v>1.1565051264305242</v>
      </c>
    </row>
    <row r="43" spans="1:12">
      <c r="A43" s="9" t="s">
        <v>143</v>
      </c>
      <c r="B43" s="16">
        <v>1</v>
      </c>
      <c r="C43" s="24">
        <v>0.875</v>
      </c>
      <c r="D43" s="24">
        <v>0.81333333333333313</v>
      </c>
      <c r="E43" s="24">
        <v>6.1666666666666869E-2</v>
      </c>
      <c r="F43" s="24">
        <v>0.35746120564802919</v>
      </c>
      <c r="G43" s="24">
        <v>1.9920073024698216E-2</v>
      </c>
      <c r="H43" s="24">
        <v>0.77396882895479879</v>
      </c>
      <c r="I43" s="24">
        <v>0.85269783771186747</v>
      </c>
      <c r="J43" s="24">
        <v>0.17365917052522023</v>
      </c>
      <c r="K43" s="24">
        <v>0.47016154023614209</v>
      </c>
      <c r="L43" s="24">
        <v>1.1565051264305242</v>
      </c>
    </row>
    <row r="44" spans="1:12">
      <c r="A44" s="9" t="s">
        <v>144</v>
      </c>
      <c r="B44" s="16">
        <v>1</v>
      </c>
      <c r="C44" s="24">
        <v>0.5</v>
      </c>
      <c r="D44" s="24">
        <v>0.81333333333333313</v>
      </c>
      <c r="E44" s="24">
        <v>-0.31333333333333313</v>
      </c>
      <c r="F44" s="24">
        <v>-1.8162893692386277</v>
      </c>
      <c r="G44" s="24">
        <v>1.9920073024698216E-2</v>
      </c>
      <c r="H44" s="24">
        <v>0.77396882895479879</v>
      </c>
      <c r="I44" s="24">
        <v>0.85269783771186747</v>
      </c>
      <c r="J44" s="24">
        <v>0.17365917052522023</v>
      </c>
      <c r="K44" s="24">
        <v>0.47016154023614209</v>
      </c>
      <c r="L44" s="24">
        <v>1.1565051264305242</v>
      </c>
    </row>
    <row r="45" spans="1:12">
      <c r="A45" s="9" t="s">
        <v>145</v>
      </c>
      <c r="B45" s="16">
        <v>1</v>
      </c>
      <c r="C45" s="24">
        <v>0.75</v>
      </c>
      <c r="D45" s="24">
        <v>0.81333333333333313</v>
      </c>
      <c r="E45" s="24">
        <v>-6.3333333333333131E-2</v>
      </c>
      <c r="F45" s="24">
        <v>-0.36712231931418976</v>
      </c>
      <c r="G45" s="24">
        <v>1.9920073024698216E-2</v>
      </c>
      <c r="H45" s="24">
        <v>0.77396882895479879</v>
      </c>
      <c r="I45" s="24">
        <v>0.85269783771186747</v>
      </c>
      <c r="J45" s="24">
        <v>0.17365917052522023</v>
      </c>
      <c r="K45" s="24">
        <v>0.47016154023614209</v>
      </c>
      <c r="L45" s="24">
        <v>1.1565051264305242</v>
      </c>
    </row>
    <row r="46" spans="1:12">
      <c r="A46" s="9" t="s">
        <v>146</v>
      </c>
      <c r="B46" s="16">
        <v>1</v>
      </c>
      <c r="C46" s="24">
        <v>0.5</v>
      </c>
      <c r="D46" s="24">
        <v>0.81333333333333313</v>
      </c>
      <c r="E46" s="24">
        <v>-0.31333333333333313</v>
      </c>
      <c r="F46" s="24">
        <v>-1.8162893692386277</v>
      </c>
      <c r="G46" s="24">
        <v>1.9920073024698216E-2</v>
      </c>
      <c r="H46" s="24">
        <v>0.77396882895479879</v>
      </c>
      <c r="I46" s="24">
        <v>0.85269783771186747</v>
      </c>
      <c r="J46" s="24">
        <v>0.17365917052522023</v>
      </c>
      <c r="K46" s="24">
        <v>0.47016154023614209</v>
      </c>
      <c r="L46" s="24">
        <v>1.1565051264305242</v>
      </c>
    </row>
    <row r="47" spans="1:12">
      <c r="A47" s="9" t="s">
        <v>147</v>
      </c>
      <c r="B47" s="16">
        <v>1</v>
      </c>
      <c r="C47" s="24">
        <v>0.75</v>
      </c>
      <c r="D47" s="24">
        <v>0.81333333333333313</v>
      </c>
      <c r="E47" s="24">
        <v>-6.3333333333333131E-2</v>
      </c>
      <c r="F47" s="24">
        <v>-0.36712231931418976</v>
      </c>
      <c r="G47" s="24">
        <v>1.9920073024698216E-2</v>
      </c>
      <c r="H47" s="24">
        <v>0.77396882895479879</v>
      </c>
      <c r="I47" s="24">
        <v>0.85269783771186747</v>
      </c>
      <c r="J47" s="24">
        <v>0.17365917052522023</v>
      </c>
      <c r="K47" s="24">
        <v>0.47016154023614209</v>
      </c>
      <c r="L47" s="24">
        <v>1.1565051264305242</v>
      </c>
    </row>
    <row r="48" spans="1:12">
      <c r="A48" s="9" t="s">
        <v>148</v>
      </c>
      <c r="B48" s="16">
        <v>1</v>
      </c>
      <c r="C48" s="24">
        <v>0.625</v>
      </c>
      <c r="D48" s="24">
        <v>0.81333333333333313</v>
      </c>
      <c r="E48" s="24">
        <v>-0.18833333333333313</v>
      </c>
      <c r="F48" s="24">
        <v>-1.0917058442764087</v>
      </c>
      <c r="G48" s="24">
        <v>1.9920073024698216E-2</v>
      </c>
      <c r="H48" s="24">
        <v>0.77396882895479879</v>
      </c>
      <c r="I48" s="24">
        <v>0.85269783771186747</v>
      </c>
      <c r="J48" s="24">
        <v>0.17365917052522023</v>
      </c>
      <c r="K48" s="24">
        <v>0.47016154023614209</v>
      </c>
      <c r="L48" s="24">
        <v>1.1565051264305242</v>
      </c>
    </row>
    <row r="49" spans="1:12">
      <c r="A49" s="9" t="s">
        <v>149</v>
      </c>
      <c r="B49" s="16">
        <v>1</v>
      </c>
      <c r="C49" s="24">
        <v>0.75</v>
      </c>
      <c r="D49" s="24">
        <v>0.81333333333333313</v>
      </c>
      <c r="E49" s="24">
        <v>-6.3333333333333131E-2</v>
      </c>
      <c r="F49" s="24">
        <v>-0.36712231931418976</v>
      </c>
      <c r="G49" s="24">
        <v>1.9920073024698216E-2</v>
      </c>
      <c r="H49" s="24">
        <v>0.77396882895479879</v>
      </c>
      <c r="I49" s="24">
        <v>0.85269783771186747</v>
      </c>
      <c r="J49" s="24">
        <v>0.17365917052522023</v>
      </c>
      <c r="K49" s="24">
        <v>0.47016154023614209</v>
      </c>
      <c r="L49" s="24">
        <v>1.1565051264305242</v>
      </c>
    </row>
    <row r="50" spans="1:12">
      <c r="A50" s="9" t="s">
        <v>150</v>
      </c>
      <c r="B50" s="16">
        <v>1</v>
      </c>
      <c r="C50" s="24">
        <v>0.875</v>
      </c>
      <c r="D50" s="24">
        <v>0.81333333333333313</v>
      </c>
      <c r="E50" s="24">
        <v>6.1666666666666869E-2</v>
      </c>
      <c r="F50" s="24">
        <v>0.35746120564802919</v>
      </c>
      <c r="G50" s="24">
        <v>1.9920073024698216E-2</v>
      </c>
      <c r="H50" s="24">
        <v>0.77396882895479879</v>
      </c>
      <c r="I50" s="24">
        <v>0.85269783771186747</v>
      </c>
      <c r="J50" s="24">
        <v>0.17365917052522023</v>
      </c>
      <c r="K50" s="24">
        <v>0.47016154023614209</v>
      </c>
      <c r="L50" s="24">
        <v>1.1565051264305242</v>
      </c>
    </row>
    <row r="51" spans="1:12">
      <c r="A51" s="9" t="s">
        <v>151</v>
      </c>
      <c r="B51" s="16">
        <v>1</v>
      </c>
      <c r="C51" s="24">
        <v>0.75</v>
      </c>
      <c r="D51" s="24">
        <v>0.81333333333333313</v>
      </c>
      <c r="E51" s="24">
        <v>-6.3333333333333131E-2</v>
      </c>
      <c r="F51" s="24">
        <v>-0.36712231931418976</v>
      </c>
      <c r="G51" s="24">
        <v>1.9920073024698216E-2</v>
      </c>
      <c r="H51" s="24">
        <v>0.77396882895479879</v>
      </c>
      <c r="I51" s="24">
        <v>0.85269783771186747</v>
      </c>
      <c r="J51" s="24">
        <v>0.17365917052522023</v>
      </c>
      <c r="K51" s="24">
        <v>0.47016154023614209</v>
      </c>
      <c r="L51" s="24">
        <v>1.1565051264305242</v>
      </c>
    </row>
    <row r="52" spans="1:12">
      <c r="A52" s="9" t="s">
        <v>152</v>
      </c>
      <c r="B52" s="16">
        <v>1</v>
      </c>
      <c r="C52" s="24">
        <v>0.875</v>
      </c>
      <c r="D52" s="24">
        <v>0.81333333333333313</v>
      </c>
      <c r="E52" s="24">
        <v>6.1666666666666869E-2</v>
      </c>
      <c r="F52" s="24">
        <v>0.35746120564802919</v>
      </c>
      <c r="G52" s="24">
        <v>1.9920073024698216E-2</v>
      </c>
      <c r="H52" s="24">
        <v>0.77396882895479879</v>
      </c>
      <c r="I52" s="24">
        <v>0.85269783771186747</v>
      </c>
      <c r="J52" s="24">
        <v>0.17365917052522023</v>
      </c>
      <c r="K52" s="24">
        <v>0.47016154023614209</v>
      </c>
      <c r="L52" s="24">
        <v>1.1565051264305242</v>
      </c>
    </row>
    <row r="53" spans="1:12">
      <c r="A53" s="9" t="s">
        <v>153</v>
      </c>
      <c r="B53" s="16">
        <v>1</v>
      </c>
      <c r="C53" s="24">
        <v>1</v>
      </c>
      <c r="D53" s="24">
        <v>0.81333333333333313</v>
      </c>
      <c r="E53" s="24">
        <v>0.18666666666666687</v>
      </c>
      <c r="F53" s="24">
        <v>1.0820447306102483</v>
      </c>
      <c r="G53" s="24">
        <v>1.9920073024698216E-2</v>
      </c>
      <c r="H53" s="24">
        <v>0.77396882895479879</v>
      </c>
      <c r="I53" s="24">
        <v>0.85269783771186747</v>
      </c>
      <c r="J53" s="24">
        <v>0.17365917052522023</v>
      </c>
      <c r="K53" s="24">
        <v>0.47016154023614209</v>
      </c>
      <c r="L53" s="24">
        <v>1.1565051264305242</v>
      </c>
    </row>
    <row r="54" spans="1:12">
      <c r="A54" s="9" t="s">
        <v>154</v>
      </c>
      <c r="B54" s="16">
        <v>1</v>
      </c>
      <c r="C54" s="24">
        <v>0.625</v>
      </c>
      <c r="D54" s="24">
        <v>0.81333333333333313</v>
      </c>
      <c r="E54" s="24">
        <v>-0.18833333333333313</v>
      </c>
      <c r="F54" s="24">
        <v>-1.0917058442764087</v>
      </c>
      <c r="G54" s="24">
        <v>1.9920073024698216E-2</v>
      </c>
      <c r="H54" s="24">
        <v>0.77396882895479879</v>
      </c>
      <c r="I54" s="24">
        <v>0.85269783771186747</v>
      </c>
      <c r="J54" s="24">
        <v>0.17365917052522023</v>
      </c>
      <c r="K54" s="24">
        <v>0.47016154023614209</v>
      </c>
      <c r="L54" s="24">
        <v>1.1565051264305242</v>
      </c>
    </row>
    <row r="55" spans="1:12">
      <c r="A55" s="9" t="s">
        <v>155</v>
      </c>
      <c r="B55" s="16">
        <v>1</v>
      </c>
      <c r="C55" s="24">
        <v>0.875</v>
      </c>
      <c r="D55" s="24">
        <v>0.81333333333333313</v>
      </c>
      <c r="E55" s="24">
        <v>6.1666666666666869E-2</v>
      </c>
      <c r="F55" s="24">
        <v>0.35746120564802919</v>
      </c>
      <c r="G55" s="24">
        <v>1.9920073024698216E-2</v>
      </c>
      <c r="H55" s="24">
        <v>0.77396882895479879</v>
      </c>
      <c r="I55" s="24">
        <v>0.85269783771186747</v>
      </c>
      <c r="J55" s="24">
        <v>0.17365917052522023</v>
      </c>
      <c r="K55" s="24">
        <v>0.47016154023614209</v>
      </c>
      <c r="L55" s="24">
        <v>1.1565051264305242</v>
      </c>
    </row>
    <row r="56" spans="1:12">
      <c r="A56" s="9" t="s">
        <v>156</v>
      </c>
      <c r="B56" s="16">
        <v>1</v>
      </c>
      <c r="C56" s="24">
        <v>0.875</v>
      </c>
      <c r="D56" s="24">
        <v>0.81333333333333313</v>
      </c>
      <c r="E56" s="24">
        <v>6.1666666666666869E-2</v>
      </c>
      <c r="F56" s="24">
        <v>0.35746120564802919</v>
      </c>
      <c r="G56" s="24">
        <v>1.9920073024698216E-2</v>
      </c>
      <c r="H56" s="24">
        <v>0.77396882895479879</v>
      </c>
      <c r="I56" s="24">
        <v>0.85269783771186747</v>
      </c>
      <c r="J56" s="24">
        <v>0.17365917052522023</v>
      </c>
      <c r="K56" s="24">
        <v>0.47016154023614209</v>
      </c>
      <c r="L56" s="24">
        <v>1.1565051264305242</v>
      </c>
    </row>
    <row r="57" spans="1:12">
      <c r="A57" s="9" t="s">
        <v>157</v>
      </c>
      <c r="B57" s="16">
        <v>1</v>
      </c>
      <c r="C57" s="24">
        <v>0.875</v>
      </c>
      <c r="D57" s="24">
        <v>0.81333333333333313</v>
      </c>
      <c r="E57" s="24">
        <v>6.1666666666666869E-2</v>
      </c>
      <c r="F57" s="24">
        <v>0.35746120564802919</v>
      </c>
      <c r="G57" s="24">
        <v>1.9920073024698216E-2</v>
      </c>
      <c r="H57" s="24">
        <v>0.77396882895479879</v>
      </c>
      <c r="I57" s="24">
        <v>0.85269783771186747</v>
      </c>
      <c r="J57" s="24">
        <v>0.17365917052522023</v>
      </c>
      <c r="K57" s="24">
        <v>0.47016154023614209</v>
      </c>
      <c r="L57" s="24">
        <v>1.1565051264305242</v>
      </c>
    </row>
    <row r="58" spans="1:12">
      <c r="A58" s="9" t="s">
        <v>158</v>
      </c>
      <c r="B58" s="16">
        <v>1</v>
      </c>
      <c r="C58" s="24">
        <v>0.875</v>
      </c>
      <c r="D58" s="24">
        <v>0.81333333333333313</v>
      </c>
      <c r="E58" s="24">
        <v>6.1666666666666869E-2</v>
      </c>
      <c r="F58" s="24">
        <v>0.35746120564802919</v>
      </c>
      <c r="G58" s="24">
        <v>1.9920073024698216E-2</v>
      </c>
      <c r="H58" s="24">
        <v>0.77396882895479879</v>
      </c>
      <c r="I58" s="24">
        <v>0.85269783771186747</v>
      </c>
      <c r="J58" s="24">
        <v>0.17365917052522023</v>
      </c>
      <c r="K58" s="24">
        <v>0.47016154023614209</v>
      </c>
      <c r="L58" s="24">
        <v>1.1565051264305242</v>
      </c>
    </row>
    <row r="59" spans="1:12">
      <c r="A59" s="9" t="s">
        <v>159</v>
      </c>
      <c r="B59" s="16">
        <v>1</v>
      </c>
      <c r="C59" s="24">
        <v>1</v>
      </c>
      <c r="D59" s="24">
        <v>0.81333333333333313</v>
      </c>
      <c r="E59" s="24">
        <v>0.18666666666666687</v>
      </c>
      <c r="F59" s="24">
        <v>1.0820447306102483</v>
      </c>
      <c r="G59" s="24">
        <v>1.9920073024698216E-2</v>
      </c>
      <c r="H59" s="24">
        <v>0.77396882895479879</v>
      </c>
      <c r="I59" s="24">
        <v>0.85269783771186747</v>
      </c>
      <c r="J59" s="24">
        <v>0.17365917052522023</v>
      </c>
      <c r="K59" s="24">
        <v>0.47016154023614209</v>
      </c>
      <c r="L59" s="24">
        <v>1.1565051264305242</v>
      </c>
    </row>
    <row r="60" spans="1:12">
      <c r="A60" s="9" t="s">
        <v>160</v>
      </c>
      <c r="B60" s="16">
        <v>1</v>
      </c>
      <c r="C60" s="24">
        <v>0.75</v>
      </c>
      <c r="D60" s="24">
        <v>0.81333333333333313</v>
      </c>
      <c r="E60" s="24">
        <v>-6.3333333333333131E-2</v>
      </c>
      <c r="F60" s="24">
        <v>-0.36712231931418976</v>
      </c>
      <c r="G60" s="24">
        <v>1.9920073024698216E-2</v>
      </c>
      <c r="H60" s="24">
        <v>0.77396882895479879</v>
      </c>
      <c r="I60" s="24">
        <v>0.85269783771186747</v>
      </c>
      <c r="J60" s="24">
        <v>0.17365917052522023</v>
      </c>
      <c r="K60" s="24">
        <v>0.47016154023614209</v>
      </c>
      <c r="L60" s="24">
        <v>1.1565051264305242</v>
      </c>
    </row>
    <row r="61" spans="1:12">
      <c r="A61" s="9" t="s">
        <v>161</v>
      </c>
      <c r="B61" s="16">
        <v>1</v>
      </c>
      <c r="C61" s="24">
        <v>0.75</v>
      </c>
      <c r="D61" s="24">
        <v>0.81333333333333313</v>
      </c>
      <c r="E61" s="24">
        <v>-6.3333333333333131E-2</v>
      </c>
      <c r="F61" s="24">
        <v>-0.36712231931418976</v>
      </c>
      <c r="G61" s="24">
        <v>1.9920073024698216E-2</v>
      </c>
      <c r="H61" s="24">
        <v>0.77396882895479879</v>
      </c>
      <c r="I61" s="24">
        <v>0.85269783771186747</v>
      </c>
      <c r="J61" s="24">
        <v>0.17365917052522023</v>
      </c>
      <c r="K61" s="24">
        <v>0.47016154023614209</v>
      </c>
      <c r="L61" s="24">
        <v>1.1565051264305242</v>
      </c>
    </row>
    <row r="62" spans="1:12">
      <c r="A62" s="9" t="s">
        <v>162</v>
      </c>
      <c r="B62" s="16">
        <v>1</v>
      </c>
      <c r="C62" s="24">
        <v>0.75</v>
      </c>
      <c r="D62" s="24">
        <v>0.81333333333333313</v>
      </c>
      <c r="E62" s="24">
        <v>-6.3333333333333131E-2</v>
      </c>
      <c r="F62" s="24">
        <v>-0.36712231931418976</v>
      </c>
      <c r="G62" s="24">
        <v>1.9920073024698216E-2</v>
      </c>
      <c r="H62" s="24">
        <v>0.77396882895479879</v>
      </c>
      <c r="I62" s="24">
        <v>0.85269783771186747</v>
      </c>
      <c r="J62" s="24">
        <v>0.17365917052522023</v>
      </c>
      <c r="K62" s="24">
        <v>0.47016154023614209</v>
      </c>
      <c r="L62" s="24">
        <v>1.1565051264305242</v>
      </c>
    </row>
    <row r="63" spans="1:12">
      <c r="A63" s="9" t="s">
        <v>163</v>
      </c>
      <c r="B63" s="16">
        <v>1</v>
      </c>
      <c r="C63" s="24">
        <v>0.875</v>
      </c>
      <c r="D63" s="24">
        <v>0.81333333333333313</v>
      </c>
      <c r="E63" s="24">
        <v>6.1666666666666869E-2</v>
      </c>
      <c r="F63" s="24">
        <v>0.35746120564802919</v>
      </c>
      <c r="G63" s="24">
        <v>1.9920073024698216E-2</v>
      </c>
      <c r="H63" s="24">
        <v>0.77396882895479879</v>
      </c>
      <c r="I63" s="24">
        <v>0.85269783771186747</v>
      </c>
      <c r="J63" s="24">
        <v>0.17365917052522023</v>
      </c>
      <c r="K63" s="24">
        <v>0.47016154023614209</v>
      </c>
      <c r="L63" s="24">
        <v>1.1565051264305242</v>
      </c>
    </row>
    <row r="64" spans="1:12">
      <c r="A64" s="9" t="s">
        <v>164</v>
      </c>
      <c r="B64" s="16">
        <v>1</v>
      </c>
      <c r="C64" s="24">
        <v>0.875</v>
      </c>
      <c r="D64" s="24">
        <v>0.81333333333333313</v>
      </c>
      <c r="E64" s="24">
        <v>6.1666666666666869E-2</v>
      </c>
      <c r="F64" s="24">
        <v>0.35746120564802919</v>
      </c>
      <c r="G64" s="24">
        <v>1.9920073024698216E-2</v>
      </c>
      <c r="H64" s="24">
        <v>0.77396882895479879</v>
      </c>
      <c r="I64" s="24">
        <v>0.85269783771186747</v>
      </c>
      <c r="J64" s="24">
        <v>0.17365917052522023</v>
      </c>
      <c r="K64" s="24">
        <v>0.47016154023614209</v>
      </c>
      <c r="L64" s="24">
        <v>1.1565051264305242</v>
      </c>
    </row>
    <row r="65" spans="1:12">
      <c r="A65" s="9" t="s">
        <v>165</v>
      </c>
      <c r="B65" s="16">
        <v>1</v>
      </c>
      <c r="C65" s="24">
        <v>0.625</v>
      </c>
      <c r="D65" s="24">
        <v>0.81333333333333313</v>
      </c>
      <c r="E65" s="24">
        <v>-0.18833333333333313</v>
      </c>
      <c r="F65" s="24">
        <v>-1.0917058442764087</v>
      </c>
      <c r="G65" s="24">
        <v>1.9920073024698216E-2</v>
      </c>
      <c r="H65" s="24">
        <v>0.77396882895479879</v>
      </c>
      <c r="I65" s="24">
        <v>0.85269783771186747</v>
      </c>
      <c r="J65" s="24">
        <v>0.17365917052522023</v>
      </c>
      <c r="K65" s="24">
        <v>0.47016154023614209</v>
      </c>
      <c r="L65" s="24">
        <v>1.1565051264305242</v>
      </c>
    </row>
    <row r="66" spans="1:12">
      <c r="A66" s="9" t="s">
        <v>166</v>
      </c>
      <c r="B66" s="16">
        <v>1</v>
      </c>
      <c r="C66" s="24">
        <v>0.875</v>
      </c>
      <c r="D66" s="24">
        <v>0.81333333333333313</v>
      </c>
      <c r="E66" s="24">
        <v>6.1666666666666869E-2</v>
      </c>
      <c r="F66" s="24">
        <v>0.35746120564802919</v>
      </c>
      <c r="G66" s="24">
        <v>1.9920073024698216E-2</v>
      </c>
      <c r="H66" s="24">
        <v>0.77396882895479879</v>
      </c>
      <c r="I66" s="24">
        <v>0.85269783771186747</v>
      </c>
      <c r="J66" s="24">
        <v>0.17365917052522023</v>
      </c>
      <c r="K66" s="24">
        <v>0.47016154023614209</v>
      </c>
      <c r="L66" s="24">
        <v>1.1565051264305242</v>
      </c>
    </row>
    <row r="67" spans="1:12">
      <c r="A67" s="9" t="s">
        <v>167</v>
      </c>
      <c r="B67" s="16">
        <v>1</v>
      </c>
      <c r="C67" s="24">
        <v>1</v>
      </c>
      <c r="D67" s="24">
        <v>0.81333333333333313</v>
      </c>
      <c r="E67" s="24">
        <v>0.18666666666666687</v>
      </c>
      <c r="F67" s="24">
        <v>1.0820447306102483</v>
      </c>
      <c r="G67" s="24">
        <v>1.9920073024698216E-2</v>
      </c>
      <c r="H67" s="24">
        <v>0.77396882895479879</v>
      </c>
      <c r="I67" s="24">
        <v>0.85269783771186747</v>
      </c>
      <c r="J67" s="24">
        <v>0.17365917052522023</v>
      </c>
      <c r="K67" s="24">
        <v>0.47016154023614209</v>
      </c>
      <c r="L67" s="24">
        <v>1.1565051264305242</v>
      </c>
    </row>
    <row r="68" spans="1:12">
      <c r="A68" s="9" t="s">
        <v>168</v>
      </c>
      <c r="B68" s="16">
        <v>1</v>
      </c>
      <c r="C68" s="24">
        <v>0.875</v>
      </c>
      <c r="D68" s="24">
        <v>0.81333333333333313</v>
      </c>
      <c r="E68" s="24">
        <v>6.1666666666666869E-2</v>
      </c>
      <c r="F68" s="24">
        <v>0.35746120564802919</v>
      </c>
      <c r="G68" s="24">
        <v>1.9920073024698216E-2</v>
      </c>
      <c r="H68" s="24">
        <v>0.77396882895479879</v>
      </c>
      <c r="I68" s="24">
        <v>0.85269783771186747</v>
      </c>
      <c r="J68" s="24">
        <v>0.17365917052522023</v>
      </c>
      <c r="K68" s="24">
        <v>0.47016154023614209</v>
      </c>
      <c r="L68" s="24">
        <v>1.1565051264305242</v>
      </c>
    </row>
    <row r="69" spans="1:12">
      <c r="A69" s="9" t="s">
        <v>169</v>
      </c>
      <c r="B69" s="16">
        <v>1</v>
      </c>
      <c r="C69" s="24">
        <v>0.875</v>
      </c>
      <c r="D69" s="24">
        <v>0.81333333333333313</v>
      </c>
      <c r="E69" s="24">
        <v>6.1666666666666869E-2</v>
      </c>
      <c r="F69" s="24">
        <v>0.35746120564802919</v>
      </c>
      <c r="G69" s="24">
        <v>1.9920073024698216E-2</v>
      </c>
      <c r="H69" s="24">
        <v>0.77396882895479879</v>
      </c>
      <c r="I69" s="24">
        <v>0.85269783771186747</v>
      </c>
      <c r="J69" s="24">
        <v>0.17365917052522023</v>
      </c>
      <c r="K69" s="24">
        <v>0.47016154023614209</v>
      </c>
      <c r="L69" s="24">
        <v>1.1565051264305242</v>
      </c>
    </row>
    <row r="70" spans="1:12">
      <c r="A70" s="9" t="s">
        <v>170</v>
      </c>
      <c r="B70" s="16">
        <v>1</v>
      </c>
      <c r="C70" s="24">
        <v>1</v>
      </c>
      <c r="D70" s="24">
        <v>0.81333333333333313</v>
      </c>
      <c r="E70" s="24">
        <v>0.18666666666666687</v>
      </c>
      <c r="F70" s="24">
        <v>1.0820447306102483</v>
      </c>
      <c r="G70" s="24">
        <v>1.9920073024698216E-2</v>
      </c>
      <c r="H70" s="24">
        <v>0.77396882895479879</v>
      </c>
      <c r="I70" s="24">
        <v>0.85269783771186747</v>
      </c>
      <c r="J70" s="24">
        <v>0.17365917052522023</v>
      </c>
      <c r="K70" s="24">
        <v>0.47016154023614209</v>
      </c>
      <c r="L70" s="24">
        <v>1.1565051264305242</v>
      </c>
    </row>
    <row r="71" spans="1:12">
      <c r="A71" s="9" t="s">
        <v>171</v>
      </c>
      <c r="B71" s="16">
        <v>1</v>
      </c>
      <c r="C71" s="24">
        <v>0.875</v>
      </c>
      <c r="D71" s="24">
        <v>0.81333333333333313</v>
      </c>
      <c r="E71" s="24">
        <v>6.1666666666666869E-2</v>
      </c>
      <c r="F71" s="24">
        <v>0.35746120564802919</v>
      </c>
      <c r="G71" s="24">
        <v>1.9920073024698216E-2</v>
      </c>
      <c r="H71" s="24">
        <v>0.77396882895479879</v>
      </c>
      <c r="I71" s="24">
        <v>0.85269783771186747</v>
      </c>
      <c r="J71" s="24">
        <v>0.17365917052522023</v>
      </c>
      <c r="K71" s="24">
        <v>0.47016154023614209</v>
      </c>
      <c r="L71" s="24">
        <v>1.1565051264305242</v>
      </c>
    </row>
    <row r="72" spans="1:12">
      <c r="A72" s="9" t="s">
        <v>172</v>
      </c>
      <c r="B72" s="16">
        <v>1</v>
      </c>
      <c r="C72" s="24">
        <v>1</v>
      </c>
      <c r="D72" s="24">
        <v>0.81333333333333313</v>
      </c>
      <c r="E72" s="24">
        <v>0.18666666666666687</v>
      </c>
      <c r="F72" s="24">
        <v>1.0820447306102483</v>
      </c>
      <c r="G72" s="24">
        <v>1.9920073024698216E-2</v>
      </c>
      <c r="H72" s="24">
        <v>0.77396882895479879</v>
      </c>
      <c r="I72" s="24">
        <v>0.85269783771186747</v>
      </c>
      <c r="J72" s="24">
        <v>0.17365917052522023</v>
      </c>
      <c r="K72" s="24">
        <v>0.47016154023614209</v>
      </c>
      <c r="L72" s="24">
        <v>1.1565051264305242</v>
      </c>
    </row>
    <row r="73" spans="1:12">
      <c r="A73" s="9" t="s">
        <v>173</v>
      </c>
      <c r="B73" s="16">
        <v>1</v>
      </c>
      <c r="C73" s="24">
        <v>0.75</v>
      </c>
      <c r="D73" s="24">
        <v>0.81333333333333313</v>
      </c>
      <c r="E73" s="24">
        <v>-6.3333333333333131E-2</v>
      </c>
      <c r="F73" s="24">
        <v>-0.36712231931418976</v>
      </c>
      <c r="G73" s="24">
        <v>1.9920073024698216E-2</v>
      </c>
      <c r="H73" s="24">
        <v>0.77396882895479879</v>
      </c>
      <c r="I73" s="24">
        <v>0.85269783771186747</v>
      </c>
      <c r="J73" s="24">
        <v>0.17365917052522023</v>
      </c>
      <c r="K73" s="24">
        <v>0.47016154023614209</v>
      </c>
      <c r="L73" s="24">
        <v>1.1565051264305242</v>
      </c>
    </row>
    <row r="74" spans="1:12">
      <c r="A74" s="9" t="s">
        <v>174</v>
      </c>
      <c r="B74" s="16">
        <v>1</v>
      </c>
      <c r="C74" s="24">
        <v>0.875</v>
      </c>
      <c r="D74" s="24">
        <v>0.81333333333333313</v>
      </c>
      <c r="E74" s="24">
        <v>6.1666666666666869E-2</v>
      </c>
      <c r="F74" s="24">
        <v>0.35746120564802919</v>
      </c>
      <c r="G74" s="24">
        <v>1.9920073024698216E-2</v>
      </c>
      <c r="H74" s="24">
        <v>0.77396882895479879</v>
      </c>
      <c r="I74" s="24">
        <v>0.85269783771186747</v>
      </c>
      <c r="J74" s="24">
        <v>0.17365917052522023</v>
      </c>
      <c r="K74" s="24">
        <v>0.47016154023614209</v>
      </c>
      <c r="L74" s="24">
        <v>1.1565051264305242</v>
      </c>
    </row>
    <row r="75" spans="1:12">
      <c r="A75" s="9" t="s">
        <v>175</v>
      </c>
      <c r="B75" s="16">
        <v>1</v>
      </c>
      <c r="C75" s="24">
        <v>0.75</v>
      </c>
      <c r="D75" s="24">
        <v>0.81333333333333313</v>
      </c>
      <c r="E75" s="24">
        <v>-6.3333333333333131E-2</v>
      </c>
      <c r="F75" s="24">
        <v>-0.36712231931418976</v>
      </c>
      <c r="G75" s="24">
        <v>1.9920073024698216E-2</v>
      </c>
      <c r="H75" s="24">
        <v>0.77396882895479879</v>
      </c>
      <c r="I75" s="24">
        <v>0.85269783771186747</v>
      </c>
      <c r="J75" s="24">
        <v>0.17365917052522023</v>
      </c>
      <c r="K75" s="24">
        <v>0.47016154023614209</v>
      </c>
      <c r="L75" s="24">
        <v>1.1565051264305242</v>
      </c>
    </row>
    <row r="76" spans="1:12">
      <c r="A76" s="9" t="s">
        <v>176</v>
      </c>
      <c r="B76" s="16">
        <v>1</v>
      </c>
      <c r="C76" s="24">
        <v>0.75</v>
      </c>
      <c r="D76" s="24">
        <v>0.81333333333333313</v>
      </c>
      <c r="E76" s="24">
        <v>-6.3333333333333131E-2</v>
      </c>
      <c r="F76" s="24">
        <v>-0.36712231931418976</v>
      </c>
      <c r="G76" s="24">
        <v>1.9920073024698216E-2</v>
      </c>
      <c r="H76" s="24">
        <v>0.77396882895479879</v>
      </c>
      <c r="I76" s="24">
        <v>0.85269783771186747</v>
      </c>
      <c r="J76" s="24">
        <v>0.17365917052522023</v>
      </c>
      <c r="K76" s="24">
        <v>0.47016154023614209</v>
      </c>
      <c r="L76" s="24">
        <v>1.1565051264305242</v>
      </c>
    </row>
    <row r="77" spans="1:12">
      <c r="A77" s="9" t="s">
        <v>177</v>
      </c>
      <c r="B77" s="16">
        <v>1</v>
      </c>
      <c r="C77" s="24">
        <v>0.875</v>
      </c>
      <c r="D77" s="24">
        <v>0.81333333333333313</v>
      </c>
      <c r="E77" s="24">
        <v>6.1666666666666869E-2</v>
      </c>
      <c r="F77" s="24">
        <v>0.35746120564802919</v>
      </c>
      <c r="G77" s="24">
        <v>1.9920073024698216E-2</v>
      </c>
      <c r="H77" s="24">
        <v>0.77396882895479879</v>
      </c>
      <c r="I77" s="24">
        <v>0.85269783771186747</v>
      </c>
      <c r="J77" s="24">
        <v>0.17365917052522023</v>
      </c>
      <c r="K77" s="24">
        <v>0.47016154023614209</v>
      </c>
      <c r="L77" s="24">
        <v>1.1565051264305242</v>
      </c>
    </row>
    <row r="78" spans="1:12">
      <c r="A78" s="9" t="s">
        <v>178</v>
      </c>
      <c r="B78" s="16">
        <v>1</v>
      </c>
      <c r="C78" s="24">
        <v>1</v>
      </c>
      <c r="D78" s="24">
        <v>0.81333333333333313</v>
      </c>
      <c r="E78" s="24">
        <v>0.18666666666666687</v>
      </c>
      <c r="F78" s="24">
        <v>1.0820447306102483</v>
      </c>
      <c r="G78" s="24">
        <v>1.9920073024698216E-2</v>
      </c>
      <c r="H78" s="24">
        <v>0.77396882895479879</v>
      </c>
      <c r="I78" s="24">
        <v>0.85269783771186747</v>
      </c>
      <c r="J78" s="24">
        <v>0.17365917052522023</v>
      </c>
      <c r="K78" s="24">
        <v>0.47016154023614209</v>
      </c>
      <c r="L78" s="24">
        <v>1.1565051264305242</v>
      </c>
    </row>
    <row r="79" spans="1:12">
      <c r="A79" s="9" t="s">
        <v>179</v>
      </c>
      <c r="B79" s="16">
        <v>1</v>
      </c>
      <c r="C79" s="24">
        <v>0.875</v>
      </c>
      <c r="D79" s="24">
        <v>0.65333333333333321</v>
      </c>
      <c r="E79" s="24">
        <v>0.22166666666666679</v>
      </c>
      <c r="F79" s="24">
        <v>1.284928117599669</v>
      </c>
      <c r="G79" s="24">
        <v>1.9920073024698216E-2</v>
      </c>
      <c r="H79" s="24">
        <v>0.61396882895479887</v>
      </c>
      <c r="I79" s="24">
        <v>0.69269783771186755</v>
      </c>
      <c r="J79" s="24">
        <v>0.17365917052522023</v>
      </c>
      <c r="K79" s="24">
        <v>0.31016154023614217</v>
      </c>
      <c r="L79" s="24">
        <v>0.99650512643052425</v>
      </c>
    </row>
    <row r="80" spans="1:12">
      <c r="A80" s="9" t="s">
        <v>180</v>
      </c>
      <c r="B80" s="16">
        <v>1</v>
      </c>
      <c r="C80" s="24">
        <v>0.375</v>
      </c>
      <c r="D80" s="24">
        <v>0.65333333333333321</v>
      </c>
      <c r="E80" s="24">
        <v>-0.27833333333333321</v>
      </c>
      <c r="F80" s="24">
        <v>-1.6134059822492068</v>
      </c>
      <c r="G80" s="24">
        <v>1.9920073024698216E-2</v>
      </c>
      <c r="H80" s="24">
        <v>0.61396882895479887</v>
      </c>
      <c r="I80" s="24">
        <v>0.69269783771186755</v>
      </c>
      <c r="J80" s="24">
        <v>0.17365917052522023</v>
      </c>
      <c r="K80" s="24">
        <v>0.31016154023614217</v>
      </c>
      <c r="L80" s="24">
        <v>0.99650512643052425</v>
      </c>
    </row>
    <row r="81" spans="1:12">
      <c r="A81" s="9" t="s">
        <v>181</v>
      </c>
      <c r="B81" s="16">
        <v>1</v>
      </c>
      <c r="C81" s="24">
        <v>0.375</v>
      </c>
      <c r="D81" s="24">
        <v>0.65333333333333321</v>
      </c>
      <c r="E81" s="24">
        <v>-0.27833333333333321</v>
      </c>
      <c r="F81" s="24">
        <v>-1.6134059822492068</v>
      </c>
      <c r="G81" s="24">
        <v>1.9920073024698216E-2</v>
      </c>
      <c r="H81" s="24">
        <v>0.61396882895479887</v>
      </c>
      <c r="I81" s="24">
        <v>0.69269783771186755</v>
      </c>
      <c r="J81" s="24">
        <v>0.17365917052522023</v>
      </c>
      <c r="K81" s="24">
        <v>0.31016154023614217</v>
      </c>
      <c r="L81" s="24">
        <v>0.99650512643052425</v>
      </c>
    </row>
    <row r="82" spans="1:12">
      <c r="A82" s="9" t="s">
        <v>182</v>
      </c>
      <c r="B82" s="16">
        <v>1</v>
      </c>
      <c r="C82" s="24">
        <v>0.5</v>
      </c>
      <c r="D82" s="24">
        <v>0.65333333333333321</v>
      </c>
      <c r="E82" s="24">
        <v>-0.15333333333333321</v>
      </c>
      <c r="F82" s="24">
        <v>-0.88882245728698794</v>
      </c>
      <c r="G82" s="24">
        <v>1.9920073024698216E-2</v>
      </c>
      <c r="H82" s="24">
        <v>0.61396882895479887</v>
      </c>
      <c r="I82" s="24">
        <v>0.69269783771186755</v>
      </c>
      <c r="J82" s="24">
        <v>0.17365917052522023</v>
      </c>
      <c r="K82" s="24">
        <v>0.31016154023614217</v>
      </c>
      <c r="L82" s="24">
        <v>0.99650512643052425</v>
      </c>
    </row>
    <row r="83" spans="1:12">
      <c r="A83" s="9" t="s">
        <v>183</v>
      </c>
      <c r="B83" s="16">
        <v>1</v>
      </c>
      <c r="C83" s="24">
        <v>0.625</v>
      </c>
      <c r="D83" s="24">
        <v>0.65333333333333321</v>
      </c>
      <c r="E83" s="24">
        <v>-2.833333333333321E-2</v>
      </c>
      <c r="F83" s="24">
        <v>-0.16423893232476894</v>
      </c>
      <c r="G83" s="24">
        <v>1.9920073024698216E-2</v>
      </c>
      <c r="H83" s="24">
        <v>0.61396882895479887</v>
      </c>
      <c r="I83" s="24">
        <v>0.69269783771186755</v>
      </c>
      <c r="J83" s="24">
        <v>0.17365917052522023</v>
      </c>
      <c r="K83" s="24">
        <v>0.31016154023614217</v>
      </c>
      <c r="L83" s="24">
        <v>0.99650512643052425</v>
      </c>
    </row>
    <row r="84" spans="1:12">
      <c r="A84" s="9" t="s">
        <v>184</v>
      </c>
      <c r="B84" s="16">
        <v>1</v>
      </c>
      <c r="C84" s="24">
        <v>0.5</v>
      </c>
      <c r="D84" s="24">
        <v>0.65333333333333321</v>
      </c>
      <c r="E84" s="24">
        <v>-0.15333333333333321</v>
      </c>
      <c r="F84" s="24">
        <v>-0.88882245728698794</v>
      </c>
      <c r="G84" s="24">
        <v>1.9920073024698216E-2</v>
      </c>
      <c r="H84" s="24">
        <v>0.61396882895479887</v>
      </c>
      <c r="I84" s="24">
        <v>0.69269783771186755</v>
      </c>
      <c r="J84" s="24">
        <v>0.17365917052522023</v>
      </c>
      <c r="K84" s="24">
        <v>0.31016154023614217</v>
      </c>
      <c r="L84" s="24">
        <v>0.99650512643052425</v>
      </c>
    </row>
    <row r="85" spans="1:12">
      <c r="A85" s="9" t="s">
        <v>185</v>
      </c>
      <c r="B85" s="16">
        <v>1</v>
      </c>
      <c r="C85" s="24">
        <v>0.625</v>
      </c>
      <c r="D85" s="24">
        <v>0.65333333333333321</v>
      </c>
      <c r="E85" s="24">
        <v>-2.833333333333321E-2</v>
      </c>
      <c r="F85" s="24">
        <v>-0.16423893232476894</v>
      </c>
      <c r="G85" s="24">
        <v>1.9920073024698216E-2</v>
      </c>
      <c r="H85" s="24">
        <v>0.61396882895479887</v>
      </c>
      <c r="I85" s="24">
        <v>0.69269783771186755</v>
      </c>
      <c r="J85" s="24">
        <v>0.17365917052522023</v>
      </c>
      <c r="K85" s="24">
        <v>0.31016154023614217</v>
      </c>
      <c r="L85" s="24">
        <v>0.99650512643052425</v>
      </c>
    </row>
    <row r="86" spans="1:12">
      <c r="A86" s="9" t="s">
        <v>186</v>
      </c>
      <c r="B86" s="16">
        <v>1</v>
      </c>
      <c r="C86" s="24">
        <v>0.5</v>
      </c>
      <c r="D86" s="24">
        <v>0.65333333333333321</v>
      </c>
      <c r="E86" s="24">
        <v>-0.15333333333333321</v>
      </c>
      <c r="F86" s="24">
        <v>-0.88882245728698794</v>
      </c>
      <c r="G86" s="24">
        <v>1.9920073024698216E-2</v>
      </c>
      <c r="H86" s="24">
        <v>0.61396882895479887</v>
      </c>
      <c r="I86" s="24">
        <v>0.69269783771186755</v>
      </c>
      <c r="J86" s="24">
        <v>0.17365917052522023</v>
      </c>
      <c r="K86" s="24">
        <v>0.31016154023614217</v>
      </c>
      <c r="L86" s="24">
        <v>0.99650512643052425</v>
      </c>
    </row>
    <row r="87" spans="1:12">
      <c r="A87" s="9" t="s">
        <v>187</v>
      </c>
      <c r="B87" s="16">
        <v>1</v>
      </c>
      <c r="C87" s="24">
        <v>0.625</v>
      </c>
      <c r="D87" s="24">
        <v>0.65333333333333321</v>
      </c>
      <c r="E87" s="24">
        <v>-2.833333333333321E-2</v>
      </c>
      <c r="F87" s="24">
        <v>-0.16423893232476894</v>
      </c>
      <c r="G87" s="24">
        <v>1.9920073024698216E-2</v>
      </c>
      <c r="H87" s="24">
        <v>0.61396882895479887</v>
      </c>
      <c r="I87" s="24">
        <v>0.69269783771186755</v>
      </c>
      <c r="J87" s="24">
        <v>0.17365917052522023</v>
      </c>
      <c r="K87" s="24">
        <v>0.31016154023614217</v>
      </c>
      <c r="L87" s="24">
        <v>0.99650512643052425</v>
      </c>
    </row>
    <row r="88" spans="1:12">
      <c r="A88" s="9" t="s">
        <v>188</v>
      </c>
      <c r="B88" s="16">
        <v>1</v>
      </c>
      <c r="C88" s="24">
        <v>0.75</v>
      </c>
      <c r="D88" s="24">
        <v>0.65333333333333321</v>
      </c>
      <c r="E88" s="24">
        <v>9.666666666666679E-2</v>
      </c>
      <c r="F88" s="24">
        <v>0.56034459263745007</v>
      </c>
      <c r="G88" s="24">
        <v>1.9920073024698216E-2</v>
      </c>
      <c r="H88" s="24">
        <v>0.61396882895479887</v>
      </c>
      <c r="I88" s="24">
        <v>0.69269783771186755</v>
      </c>
      <c r="J88" s="24">
        <v>0.17365917052522023</v>
      </c>
      <c r="K88" s="24">
        <v>0.31016154023614217</v>
      </c>
      <c r="L88" s="24">
        <v>0.99650512643052425</v>
      </c>
    </row>
    <row r="89" spans="1:12">
      <c r="A89" s="9" t="s">
        <v>189</v>
      </c>
      <c r="B89" s="16">
        <v>1</v>
      </c>
      <c r="C89" s="24">
        <v>0.25</v>
      </c>
      <c r="D89" s="24">
        <v>0.65333333333333321</v>
      </c>
      <c r="E89" s="24">
        <v>-0.40333333333333321</v>
      </c>
      <c r="F89" s="24">
        <v>-2.3379895072114261</v>
      </c>
      <c r="G89" s="24">
        <v>1.9920073024698216E-2</v>
      </c>
      <c r="H89" s="24">
        <v>0.61396882895479887</v>
      </c>
      <c r="I89" s="24">
        <v>0.69269783771186755</v>
      </c>
      <c r="J89" s="24">
        <v>0.17365917052522023</v>
      </c>
      <c r="K89" s="24">
        <v>0.31016154023614217</v>
      </c>
      <c r="L89" s="24">
        <v>0.99650512643052425</v>
      </c>
    </row>
    <row r="90" spans="1:12">
      <c r="A90" s="9" t="s">
        <v>190</v>
      </c>
      <c r="B90" s="16">
        <v>1</v>
      </c>
      <c r="C90" s="24">
        <v>0.375</v>
      </c>
      <c r="D90" s="24">
        <v>0.65333333333333321</v>
      </c>
      <c r="E90" s="24">
        <v>-0.27833333333333321</v>
      </c>
      <c r="F90" s="24">
        <v>-1.6134059822492068</v>
      </c>
      <c r="G90" s="24">
        <v>1.9920073024698216E-2</v>
      </c>
      <c r="H90" s="24">
        <v>0.61396882895479887</v>
      </c>
      <c r="I90" s="24">
        <v>0.69269783771186755</v>
      </c>
      <c r="J90" s="24">
        <v>0.17365917052522023</v>
      </c>
      <c r="K90" s="24">
        <v>0.31016154023614217</v>
      </c>
      <c r="L90" s="24">
        <v>0.99650512643052425</v>
      </c>
    </row>
    <row r="91" spans="1:12">
      <c r="A91" s="9" t="s">
        <v>191</v>
      </c>
      <c r="B91" s="16">
        <v>1</v>
      </c>
      <c r="C91" s="24">
        <v>0.875</v>
      </c>
      <c r="D91" s="24">
        <v>0.65333333333333321</v>
      </c>
      <c r="E91" s="24">
        <v>0.22166666666666679</v>
      </c>
      <c r="F91" s="24">
        <v>1.284928117599669</v>
      </c>
      <c r="G91" s="24">
        <v>1.9920073024698216E-2</v>
      </c>
      <c r="H91" s="24">
        <v>0.61396882895479887</v>
      </c>
      <c r="I91" s="24">
        <v>0.69269783771186755</v>
      </c>
      <c r="J91" s="24">
        <v>0.17365917052522023</v>
      </c>
      <c r="K91" s="24">
        <v>0.31016154023614217</v>
      </c>
      <c r="L91" s="24">
        <v>0.99650512643052425</v>
      </c>
    </row>
    <row r="92" spans="1:12">
      <c r="A92" s="9" t="s">
        <v>192</v>
      </c>
      <c r="B92" s="16">
        <v>1</v>
      </c>
      <c r="C92" s="24">
        <v>0.625</v>
      </c>
      <c r="D92" s="24">
        <v>0.65333333333333321</v>
      </c>
      <c r="E92" s="24">
        <v>-2.833333333333321E-2</v>
      </c>
      <c r="F92" s="24">
        <v>-0.16423893232476894</v>
      </c>
      <c r="G92" s="24">
        <v>1.9920073024698216E-2</v>
      </c>
      <c r="H92" s="24">
        <v>0.61396882895479887</v>
      </c>
      <c r="I92" s="24">
        <v>0.69269783771186755</v>
      </c>
      <c r="J92" s="24">
        <v>0.17365917052522023</v>
      </c>
      <c r="K92" s="24">
        <v>0.31016154023614217</v>
      </c>
      <c r="L92" s="24">
        <v>0.99650512643052425</v>
      </c>
    </row>
    <row r="93" spans="1:12">
      <c r="A93" s="9" t="s">
        <v>193</v>
      </c>
      <c r="B93" s="16">
        <v>1</v>
      </c>
      <c r="C93" s="24">
        <v>0.875</v>
      </c>
      <c r="D93" s="24">
        <v>0.65333333333333321</v>
      </c>
      <c r="E93" s="24">
        <v>0.22166666666666679</v>
      </c>
      <c r="F93" s="24">
        <v>1.284928117599669</v>
      </c>
      <c r="G93" s="24">
        <v>1.9920073024698216E-2</v>
      </c>
      <c r="H93" s="24">
        <v>0.61396882895479887</v>
      </c>
      <c r="I93" s="24">
        <v>0.69269783771186755</v>
      </c>
      <c r="J93" s="24">
        <v>0.17365917052522023</v>
      </c>
      <c r="K93" s="24">
        <v>0.31016154023614217</v>
      </c>
      <c r="L93" s="24">
        <v>0.99650512643052425</v>
      </c>
    </row>
    <row r="94" spans="1:12">
      <c r="A94" s="9" t="s">
        <v>194</v>
      </c>
      <c r="B94" s="16">
        <v>1</v>
      </c>
      <c r="C94" s="24">
        <v>0.75</v>
      </c>
      <c r="D94" s="24">
        <v>0.65333333333333321</v>
      </c>
      <c r="E94" s="24">
        <v>9.666666666666679E-2</v>
      </c>
      <c r="F94" s="24">
        <v>0.56034459263745007</v>
      </c>
      <c r="G94" s="24">
        <v>1.9920073024698216E-2</v>
      </c>
      <c r="H94" s="24">
        <v>0.61396882895479887</v>
      </c>
      <c r="I94" s="24">
        <v>0.69269783771186755</v>
      </c>
      <c r="J94" s="24">
        <v>0.17365917052522023</v>
      </c>
      <c r="K94" s="24">
        <v>0.31016154023614217</v>
      </c>
      <c r="L94" s="24">
        <v>0.99650512643052425</v>
      </c>
    </row>
    <row r="95" spans="1:12">
      <c r="A95" s="9" t="s">
        <v>195</v>
      </c>
      <c r="B95" s="16">
        <v>1</v>
      </c>
      <c r="C95" s="24">
        <v>0.625</v>
      </c>
      <c r="D95" s="24">
        <v>0.65333333333333321</v>
      </c>
      <c r="E95" s="24">
        <v>-2.833333333333321E-2</v>
      </c>
      <c r="F95" s="24">
        <v>-0.16423893232476894</v>
      </c>
      <c r="G95" s="24">
        <v>1.9920073024698216E-2</v>
      </c>
      <c r="H95" s="24">
        <v>0.61396882895479887</v>
      </c>
      <c r="I95" s="24">
        <v>0.69269783771186755</v>
      </c>
      <c r="J95" s="24">
        <v>0.17365917052522023</v>
      </c>
      <c r="K95" s="24">
        <v>0.31016154023614217</v>
      </c>
      <c r="L95" s="24">
        <v>0.99650512643052425</v>
      </c>
    </row>
    <row r="96" spans="1:12">
      <c r="A96" s="9" t="s">
        <v>196</v>
      </c>
      <c r="B96" s="16">
        <v>1</v>
      </c>
      <c r="C96" s="24">
        <v>0.625</v>
      </c>
      <c r="D96" s="24">
        <v>0.65333333333333321</v>
      </c>
      <c r="E96" s="24">
        <v>-2.833333333333321E-2</v>
      </c>
      <c r="F96" s="24">
        <v>-0.16423893232476894</v>
      </c>
      <c r="G96" s="24">
        <v>1.9920073024698216E-2</v>
      </c>
      <c r="H96" s="24">
        <v>0.61396882895479887</v>
      </c>
      <c r="I96" s="24">
        <v>0.69269783771186755</v>
      </c>
      <c r="J96" s="24">
        <v>0.17365917052522023</v>
      </c>
      <c r="K96" s="24">
        <v>0.31016154023614217</v>
      </c>
      <c r="L96" s="24">
        <v>0.99650512643052425</v>
      </c>
    </row>
    <row r="97" spans="1:12">
      <c r="A97" s="9" t="s">
        <v>197</v>
      </c>
      <c r="B97" s="16">
        <v>1</v>
      </c>
      <c r="C97" s="24">
        <v>1</v>
      </c>
      <c r="D97" s="24">
        <v>0.65333333333333321</v>
      </c>
      <c r="E97" s="24">
        <v>0.34666666666666679</v>
      </c>
      <c r="F97" s="24">
        <v>2.009511642561888</v>
      </c>
      <c r="G97" s="24">
        <v>1.9920073024698216E-2</v>
      </c>
      <c r="H97" s="24">
        <v>0.61396882895479887</v>
      </c>
      <c r="I97" s="24">
        <v>0.69269783771186755</v>
      </c>
      <c r="J97" s="24">
        <v>0.17365917052522023</v>
      </c>
      <c r="K97" s="24">
        <v>0.31016154023614217</v>
      </c>
      <c r="L97" s="24">
        <v>0.99650512643052425</v>
      </c>
    </row>
    <row r="98" spans="1:12">
      <c r="A98" s="9" t="s">
        <v>198</v>
      </c>
      <c r="B98" s="16">
        <v>1</v>
      </c>
      <c r="C98" s="24">
        <v>0.5</v>
      </c>
      <c r="D98" s="24">
        <v>0.65333333333333321</v>
      </c>
      <c r="E98" s="24">
        <v>-0.15333333333333321</v>
      </c>
      <c r="F98" s="24">
        <v>-0.88882245728698794</v>
      </c>
      <c r="G98" s="24">
        <v>1.9920073024698216E-2</v>
      </c>
      <c r="H98" s="24">
        <v>0.61396882895479887</v>
      </c>
      <c r="I98" s="24">
        <v>0.69269783771186755</v>
      </c>
      <c r="J98" s="24">
        <v>0.17365917052522023</v>
      </c>
      <c r="K98" s="24">
        <v>0.31016154023614217</v>
      </c>
      <c r="L98" s="24">
        <v>0.99650512643052425</v>
      </c>
    </row>
    <row r="99" spans="1:12">
      <c r="A99" s="9" t="s">
        <v>199</v>
      </c>
      <c r="B99" s="16">
        <v>1</v>
      </c>
      <c r="C99" s="24">
        <v>0.75</v>
      </c>
      <c r="D99" s="24">
        <v>0.65333333333333321</v>
      </c>
      <c r="E99" s="24">
        <v>9.666666666666679E-2</v>
      </c>
      <c r="F99" s="24">
        <v>0.56034459263745007</v>
      </c>
      <c r="G99" s="24">
        <v>1.9920073024698216E-2</v>
      </c>
      <c r="H99" s="24">
        <v>0.61396882895479887</v>
      </c>
      <c r="I99" s="24">
        <v>0.69269783771186755</v>
      </c>
      <c r="J99" s="24">
        <v>0.17365917052522023</v>
      </c>
      <c r="K99" s="24">
        <v>0.31016154023614217</v>
      </c>
      <c r="L99" s="24">
        <v>0.99650512643052425</v>
      </c>
    </row>
    <row r="100" spans="1:12">
      <c r="A100" s="9" t="s">
        <v>200</v>
      </c>
      <c r="B100" s="16">
        <v>1</v>
      </c>
      <c r="C100" s="24">
        <v>0.75</v>
      </c>
      <c r="D100" s="24">
        <v>0.65333333333333321</v>
      </c>
      <c r="E100" s="24">
        <v>9.666666666666679E-2</v>
      </c>
      <c r="F100" s="24">
        <v>0.56034459263745007</v>
      </c>
      <c r="G100" s="24">
        <v>1.9920073024698216E-2</v>
      </c>
      <c r="H100" s="24">
        <v>0.61396882895479887</v>
      </c>
      <c r="I100" s="24">
        <v>0.69269783771186755</v>
      </c>
      <c r="J100" s="24">
        <v>0.17365917052522023</v>
      </c>
      <c r="K100" s="24">
        <v>0.31016154023614217</v>
      </c>
      <c r="L100" s="24">
        <v>0.99650512643052425</v>
      </c>
    </row>
    <row r="101" spans="1:12">
      <c r="A101" s="9" t="s">
        <v>201</v>
      </c>
      <c r="B101" s="16">
        <v>1</v>
      </c>
      <c r="C101" s="24">
        <v>0.625</v>
      </c>
      <c r="D101" s="24">
        <v>0.65333333333333321</v>
      </c>
      <c r="E101" s="24">
        <v>-2.833333333333321E-2</v>
      </c>
      <c r="F101" s="24">
        <v>-0.16423893232476894</v>
      </c>
      <c r="G101" s="24">
        <v>1.9920073024698216E-2</v>
      </c>
      <c r="H101" s="24">
        <v>0.61396882895479887</v>
      </c>
      <c r="I101" s="24">
        <v>0.69269783771186755</v>
      </c>
      <c r="J101" s="24">
        <v>0.17365917052522023</v>
      </c>
      <c r="K101" s="24">
        <v>0.31016154023614217</v>
      </c>
      <c r="L101" s="24">
        <v>0.99650512643052425</v>
      </c>
    </row>
    <row r="102" spans="1:12">
      <c r="A102" s="9" t="s">
        <v>202</v>
      </c>
      <c r="B102" s="16">
        <v>1</v>
      </c>
      <c r="C102" s="24">
        <v>0.625</v>
      </c>
      <c r="D102" s="24">
        <v>0.65333333333333321</v>
      </c>
      <c r="E102" s="24">
        <v>-2.833333333333321E-2</v>
      </c>
      <c r="F102" s="24">
        <v>-0.16423893232476894</v>
      </c>
      <c r="G102" s="24">
        <v>1.9920073024698216E-2</v>
      </c>
      <c r="H102" s="24">
        <v>0.61396882895479887</v>
      </c>
      <c r="I102" s="24">
        <v>0.69269783771186755</v>
      </c>
      <c r="J102" s="24">
        <v>0.17365917052522023</v>
      </c>
      <c r="K102" s="24">
        <v>0.31016154023614217</v>
      </c>
      <c r="L102" s="24">
        <v>0.99650512643052425</v>
      </c>
    </row>
    <row r="103" spans="1:12">
      <c r="A103" s="9" t="s">
        <v>203</v>
      </c>
      <c r="B103" s="16">
        <v>1</v>
      </c>
      <c r="C103" s="24">
        <v>0.625</v>
      </c>
      <c r="D103" s="24">
        <v>0.65333333333333321</v>
      </c>
      <c r="E103" s="24">
        <v>-2.833333333333321E-2</v>
      </c>
      <c r="F103" s="24">
        <v>-0.16423893232476894</v>
      </c>
      <c r="G103" s="24">
        <v>1.9920073024698216E-2</v>
      </c>
      <c r="H103" s="24">
        <v>0.61396882895479887</v>
      </c>
      <c r="I103" s="24">
        <v>0.69269783771186755</v>
      </c>
      <c r="J103" s="24">
        <v>0.17365917052522023</v>
      </c>
      <c r="K103" s="24">
        <v>0.31016154023614217</v>
      </c>
      <c r="L103" s="24">
        <v>0.99650512643052425</v>
      </c>
    </row>
    <row r="104" spans="1:12">
      <c r="A104" s="9" t="s">
        <v>204</v>
      </c>
      <c r="B104" s="16">
        <v>1</v>
      </c>
      <c r="C104" s="24">
        <v>0.625</v>
      </c>
      <c r="D104" s="24">
        <v>0.65333333333333321</v>
      </c>
      <c r="E104" s="24">
        <v>-2.833333333333321E-2</v>
      </c>
      <c r="F104" s="24">
        <v>-0.16423893232476894</v>
      </c>
      <c r="G104" s="24">
        <v>1.9920073024698216E-2</v>
      </c>
      <c r="H104" s="24">
        <v>0.61396882895479887</v>
      </c>
      <c r="I104" s="24">
        <v>0.69269783771186755</v>
      </c>
      <c r="J104" s="24">
        <v>0.17365917052522023</v>
      </c>
      <c r="K104" s="24">
        <v>0.31016154023614217</v>
      </c>
      <c r="L104" s="24">
        <v>0.99650512643052425</v>
      </c>
    </row>
    <row r="105" spans="1:12">
      <c r="A105" s="9" t="s">
        <v>205</v>
      </c>
      <c r="B105" s="16">
        <v>1</v>
      </c>
      <c r="C105" s="24">
        <v>0.5</v>
      </c>
      <c r="D105" s="24">
        <v>0.65333333333333321</v>
      </c>
      <c r="E105" s="24">
        <v>-0.15333333333333321</v>
      </c>
      <c r="F105" s="24">
        <v>-0.88882245728698794</v>
      </c>
      <c r="G105" s="24">
        <v>1.9920073024698216E-2</v>
      </c>
      <c r="H105" s="24">
        <v>0.61396882895479887</v>
      </c>
      <c r="I105" s="24">
        <v>0.69269783771186755</v>
      </c>
      <c r="J105" s="24">
        <v>0.17365917052522023</v>
      </c>
      <c r="K105" s="24">
        <v>0.31016154023614217</v>
      </c>
      <c r="L105" s="24">
        <v>0.99650512643052425</v>
      </c>
    </row>
    <row r="106" spans="1:12">
      <c r="A106" s="9" t="s">
        <v>206</v>
      </c>
      <c r="B106" s="16">
        <v>1</v>
      </c>
      <c r="C106" s="24">
        <v>0.625</v>
      </c>
      <c r="D106" s="24">
        <v>0.65333333333333321</v>
      </c>
      <c r="E106" s="24">
        <v>-2.833333333333321E-2</v>
      </c>
      <c r="F106" s="24">
        <v>-0.16423893232476894</v>
      </c>
      <c r="G106" s="24">
        <v>1.9920073024698216E-2</v>
      </c>
      <c r="H106" s="24">
        <v>0.61396882895479887</v>
      </c>
      <c r="I106" s="24">
        <v>0.69269783771186755</v>
      </c>
      <c r="J106" s="24">
        <v>0.17365917052522023</v>
      </c>
      <c r="K106" s="24">
        <v>0.31016154023614217</v>
      </c>
      <c r="L106" s="24">
        <v>0.99650512643052425</v>
      </c>
    </row>
    <row r="107" spans="1:12">
      <c r="A107" s="9" t="s">
        <v>207</v>
      </c>
      <c r="B107" s="16">
        <v>1</v>
      </c>
      <c r="C107" s="24">
        <v>0.625</v>
      </c>
      <c r="D107" s="24">
        <v>0.65333333333333321</v>
      </c>
      <c r="E107" s="24">
        <v>-2.833333333333321E-2</v>
      </c>
      <c r="F107" s="24">
        <v>-0.16423893232476894</v>
      </c>
      <c r="G107" s="24">
        <v>1.9920073024698216E-2</v>
      </c>
      <c r="H107" s="24">
        <v>0.61396882895479887</v>
      </c>
      <c r="I107" s="24">
        <v>0.69269783771186755</v>
      </c>
      <c r="J107" s="24">
        <v>0.17365917052522023</v>
      </c>
      <c r="K107" s="24">
        <v>0.31016154023614217</v>
      </c>
      <c r="L107" s="24">
        <v>0.99650512643052425</v>
      </c>
    </row>
    <row r="108" spans="1:12">
      <c r="A108" s="9" t="s">
        <v>208</v>
      </c>
      <c r="B108" s="16">
        <v>1</v>
      </c>
      <c r="C108" s="24">
        <v>0.625</v>
      </c>
      <c r="D108" s="24">
        <v>0.65333333333333321</v>
      </c>
      <c r="E108" s="24">
        <v>-2.833333333333321E-2</v>
      </c>
      <c r="F108" s="24">
        <v>-0.16423893232476894</v>
      </c>
      <c r="G108" s="24">
        <v>1.9920073024698216E-2</v>
      </c>
      <c r="H108" s="24">
        <v>0.61396882895479887</v>
      </c>
      <c r="I108" s="24">
        <v>0.69269783771186755</v>
      </c>
      <c r="J108" s="24">
        <v>0.17365917052522023</v>
      </c>
      <c r="K108" s="24">
        <v>0.31016154023614217</v>
      </c>
      <c r="L108" s="24">
        <v>0.99650512643052425</v>
      </c>
    </row>
    <row r="109" spans="1:12">
      <c r="A109" s="9" t="s">
        <v>209</v>
      </c>
      <c r="B109" s="16">
        <v>1</v>
      </c>
      <c r="C109" s="24">
        <v>0.5</v>
      </c>
      <c r="D109" s="24">
        <v>0.65333333333333321</v>
      </c>
      <c r="E109" s="24">
        <v>-0.15333333333333321</v>
      </c>
      <c r="F109" s="24">
        <v>-0.88882245728698794</v>
      </c>
      <c r="G109" s="24">
        <v>1.9920073024698216E-2</v>
      </c>
      <c r="H109" s="24">
        <v>0.61396882895479887</v>
      </c>
      <c r="I109" s="24">
        <v>0.69269783771186755</v>
      </c>
      <c r="J109" s="24">
        <v>0.17365917052522023</v>
      </c>
      <c r="K109" s="24">
        <v>0.31016154023614217</v>
      </c>
      <c r="L109" s="24">
        <v>0.99650512643052425</v>
      </c>
    </row>
    <row r="110" spans="1:12">
      <c r="A110" s="9" t="s">
        <v>210</v>
      </c>
      <c r="B110" s="16">
        <v>1</v>
      </c>
      <c r="C110" s="24">
        <v>0.5</v>
      </c>
      <c r="D110" s="24">
        <v>0.65333333333333321</v>
      </c>
      <c r="E110" s="24">
        <v>-0.15333333333333321</v>
      </c>
      <c r="F110" s="24">
        <v>-0.88882245728698794</v>
      </c>
      <c r="G110" s="24">
        <v>1.9920073024698216E-2</v>
      </c>
      <c r="H110" s="24">
        <v>0.61396882895479887</v>
      </c>
      <c r="I110" s="24">
        <v>0.69269783771186755</v>
      </c>
      <c r="J110" s="24">
        <v>0.17365917052522023</v>
      </c>
      <c r="K110" s="24">
        <v>0.31016154023614217</v>
      </c>
      <c r="L110" s="24">
        <v>0.99650512643052425</v>
      </c>
    </row>
    <row r="111" spans="1:12">
      <c r="A111" s="9" t="s">
        <v>211</v>
      </c>
      <c r="B111" s="16">
        <v>1</v>
      </c>
      <c r="C111" s="24">
        <v>0.625</v>
      </c>
      <c r="D111" s="24">
        <v>0.65333333333333321</v>
      </c>
      <c r="E111" s="24">
        <v>-2.833333333333321E-2</v>
      </c>
      <c r="F111" s="24">
        <v>-0.16423893232476894</v>
      </c>
      <c r="G111" s="24">
        <v>1.9920073024698216E-2</v>
      </c>
      <c r="H111" s="24">
        <v>0.61396882895479887</v>
      </c>
      <c r="I111" s="24">
        <v>0.69269783771186755</v>
      </c>
      <c r="J111" s="24">
        <v>0.17365917052522023</v>
      </c>
      <c r="K111" s="24">
        <v>0.31016154023614217</v>
      </c>
      <c r="L111" s="24">
        <v>0.99650512643052425</v>
      </c>
    </row>
    <row r="112" spans="1:12">
      <c r="A112" s="9" t="s">
        <v>212</v>
      </c>
      <c r="B112" s="16">
        <v>1</v>
      </c>
      <c r="C112" s="24">
        <v>0.625</v>
      </c>
      <c r="D112" s="24">
        <v>0.65333333333333321</v>
      </c>
      <c r="E112" s="24">
        <v>-2.833333333333321E-2</v>
      </c>
      <c r="F112" s="24">
        <v>-0.16423893232476894</v>
      </c>
      <c r="G112" s="24">
        <v>1.9920073024698216E-2</v>
      </c>
      <c r="H112" s="24">
        <v>0.61396882895479887</v>
      </c>
      <c r="I112" s="24">
        <v>0.69269783771186755</v>
      </c>
      <c r="J112" s="24">
        <v>0.17365917052522023</v>
      </c>
      <c r="K112" s="24">
        <v>0.31016154023614217</v>
      </c>
      <c r="L112" s="24">
        <v>0.99650512643052425</v>
      </c>
    </row>
    <row r="113" spans="1:12">
      <c r="A113" s="9" t="s">
        <v>213</v>
      </c>
      <c r="B113" s="16">
        <v>1</v>
      </c>
      <c r="C113" s="24">
        <v>0.75</v>
      </c>
      <c r="D113" s="24">
        <v>0.65333333333333321</v>
      </c>
      <c r="E113" s="24">
        <v>9.666666666666679E-2</v>
      </c>
      <c r="F113" s="24">
        <v>0.56034459263745007</v>
      </c>
      <c r="G113" s="24">
        <v>1.9920073024698216E-2</v>
      </c>
      <c r="H113" s="24">
        <v>0.61396882895479887</v>
      </c>
      <c r="I113" s="24">
        <v>0.69269783771186755</v>
      </c>
      <c r="J113" s="24">
        <v>0.17365917052522023</v>
      </c>
      <c r="K113" s="24">
        <v>0.31016154023614217</v>
      </c>
      <c r="L113" s="24">
        <v>0.99650512643052425</v>
      </c>
    </row>
    <row r="114" spans="1:12">
      <c r="A114" s="9" t="s">
        <v>214</v>
      </c>
      <c r="B114" s="16">
        <v>1</v>
      </c>
      <c r="C114" s="24">
        <v>1</v>
      </c>
      <c r="D114" s="24">
        <v>0.65333333333333321</v>
      </c>
      <c r="E114" s="24">
        <v>0.34666666666666679</v>
      </c>
      <c r="F114" s="24">
        <v>2.009511642561888</v>
      </c>
      <c r="G114" s="24">
        <v>1.9920073024698216E-2</v>
      </c>
      <c r="H114" s="24">
        <v>0.61396882895479887</v>
      </c>
      <c r="I114" s="24">
        <v>0.69269783771186755</v>
      </c>
      <c r="J114" s="24">
        <v>0.17365917052522023</v>
      </c>
      <c r="K114" s="24">
        <v>0.31016154023614217</v>
      </c>
      <c r="L114" s="24">
        <v>0.99650512643052425</v>
      </c>
    </row>
    <row r="115" spans="1:12">
      <c r="A115" s="9" t="s">
        <v>215</v>
      </c>
      <c r="B115" s="16">
        <v>1</v>
      </c>
      <c r="C115" s="24">
        <v>0.625</v>
      </c>
      <c r="D115" s="24">
        <v>0.65333333333333321</v>
      </c>
      <c r="E115" s="24">
        <v>-2.833333333333321E-2</v>
      </c>
      <c r="F115" s="24">
        <v>-0.16423893232476894</v>
      </c>
      <c r="G115" s="24">
        <v>1.9920073024698216E-2</v>
      </c>
      <c r="H115" s="24">
        <v>0.61396882895479887</v>
      </c>
      <c r="I115" s="24">
        <v>0.69269783771186755</v>
      </c>
      <c r="J115" s="24">
        <v>0.17365917052522023</v>
      </c>
      <c r="K115" s="24">
        <v>0.31016154023614217</v>
      </c>
      <c r="L115" s="24">
        <v>0.99650512643052425</v>
      </c>
    </row>
    <row r="116" spans="1:12">
      <c r="A116" s="9" t="s">
        <v>216</v>
      </c>
      <c r="B116" s="16">
        <v>1</v>
      </c>
      <c r="C116" s="24">
        <v>0.875</v>
      </c>
      <c r="D116" s="24">
        <v>0.65333333333333321</v>
      </c>
      <c r="E116" s="24">
        <v>0.22166666666666679</v>
      </c>
      <c r="F116" s="24">
        <v>1.284928117599669</v>
      </c>
      <c r="G116" s="24">
        <v>1.9920073024698216E-2</v>
      </c>
      <c r="H116" s="24">
        <v>0.61396882895479887</v>
      </c>
      <c r="I116" s="24">
        <v>0.69269783771186755</v>
      </c>
      <c r="J116" s="24">
        <v>0.17365917052522023</v>
      </c>
      <c r="K116" s="24">
        <v>0.31016154023614217</v>
      </c>
      <c r="L116" s="24">
        <v>0.99650512643052425</v>
      </c>
    </row>
    <row r="117" spans="1:12">
      <c r="A117" s="9" t="s">
        <v>217</v>
      </c>
      <c r="B117" s="16">
        <v>1</v>
      </c>
      <c r="C117" s="24">
        <v>1</v>
      </c>
      <c r="D117" s="24">
        <v>0.65333333333333321</v>
      </c>
      <c r="E117" s="24">
        <v>0.34666666666666679</v>
      </c>
      <c r="F117" s="24">
        <v>2.009511642561888</v>
      </c>
      <c r="G117" s="24">
        <v>1.9920073024698216E-2</v>
      </c>
      <c r="H117" s="24">
        <v>0.61396882895479887</v>
      </c>
      <c r="I117" s="24">
        <v>0.69269783771186755</v>
      </c>
      <c r="J117" s="24">
        <v>0.17365917052522023</v>
      </c>
      <c r="K117" s="24">
        <v>0.31016154023614217</v>
      </c>
      <c r="L117" s="24">
        <v>0.99650512643052425</v>
      </c>
    </row>
    <row r="118" spans="1:12">
      <c r="A118" s="9" t="s">
        <v>218</v>
      </c>
      <c r="B118" s="16">
        <v>1</v>
      </c>
      <c r="C118" s="24">
        <v>1</v>
      </c>
      <c r="D118" s="24">
        <v>0.65333333333333321</v>
      </c>
      <c r="E118" s="24">
        <v>0.34666666666666679</v>
      </c>
      <c r="F118" s="24">
        <v>2.009511642561888</v>
      </c>
      <c r="G118" s="24">
        <v>1.9920073024698216E-2</v>
      </c>
      <c r="H118" s="24">
        <v>0.61396882895479887</v>
      </c>
      <c r="I118" s="24">
        <v>0.69269783771186755</v>
      </c>
      <c r="J118" s="24">
        <v>0.17365917052522023</v>
      </c>
      <c r="K118" s="24">
        <v>0.31016154023614217</v>
      </c>
      <c r="L118" s="24">
        <v>0.99650512643052425</v>
      </c>
    </row>
    <row r="119" spans="1:12">
      <c r="A119" s="9" t="s">
        <v>219</v>
      </c>
      <c r="B119" s="16">
        <v>1</v>
      </c>
      <c r="C119" s="24">
        <v>0.125</v>
      </c>
      <c r="D119" s="24">
        <v>0.65333333333333321</v>
      </c>
      <c r="E119" s="24">
        <v>-0.52833333333333321</v>
      </c>
      <c r="F119" s="24">
        <v>-3.0625730321736451</v>
      </c>
      <c r="G119" s="24">
        <v>1.9920073024698216E-2</v>
      </c>
      <c r="H119" s="24">
        <v>0.61396882895479887</v>
      </c>
      <c r="I119" s="24">
        <v>0.69269783771186755</v>
      </c>
      <c r="J119" s="24">
        <v>0.17365917052522023</v>
      </c>
      <c r="K119" s="24">
        <v>0.31016154023614217</v>
      </c>
      <c r="L119" s="24">
        <v>0.99650512643052425</v>
      </c>
    </row>
    <row r="120" spans="1:12">
      <c r="A120" s="9" t="s">
        <v>220</v>
      </c>
      <c r="B120" s="16">
        <v>1</v>
      </c>
      <c r="C120" s="24">
        <v>0.875</v>
      </c>
      <c r="D120" s="24">
        <v>0.65333333333333321</v>
      </c>
      <c r="E120" s="24">
        <v>0.22166666666666679</v>
      </c>
      <c r="F120" s="24">
        <v>1.284928117599669</v>
      </c>
      <c r="G120" s="24">
        <v>1.9920073024698216E-2</v>
      </c>
      <c r="H120" s="24">
        <v>0.61396882895479887</v>
      </c>
      <c r="I120" s="24">
        <v>0.69269783771186755</v>
      </c>
      <c r="J120" s="24">
        <v>0.17365917052522023</v>
      </c>
      <c r="K120" s="24">
        <v>0.31016154023614217</v>
      </c>
      <c r="L120" s="24">
        <v>0.99650512643052425</v>
      </c>
    </row>
    <row r="121" spans="1:12">
      <c r="A121" s="9" t="s">
        <v>221</v>
      </c>
      <c r="B121" s="16">
        <v>1</v>
      </c>
      <c r="C121" s="24">
        <v>0.75</v>
      </c>
      <c r="D121" s="24">
        <v>0.65333333333333321</v>
      </c>
      <c r="E121" s="24">
        <v>9.666666666666679E-2</v>
      </c>
      <c r="F121" s="24">
        <v>0.56034459263745007</v>
      </c>
      <c r="G121" s="24">
        <v>1.9920073024698216E-2</v>
      </c>
      <c r="H121" s="24">
        <v>0.61396882895479887</v>
      </c>
      <c r="I121" s="24">
        <v>0.69269783771186755</v>
      </c>
      <c r="J121" s="24">
        <v>0.17365917052522023</v>
      </c>
      <c r="K121" s="24">
        <v>0.31016154023614217</v>
      </c>
      <c r="L121" s="24">
        <v>0.99650512643052425</v>
      </c>
    </row>
    <row r="122" spans="1:12">
      <c r="A122" s="9" t="s">
        <v>222</v>
      </c>
      <c r="B122" s="16">
        <v>1</v>
      </c>
      <c r="C122" s="24">
        <v>1</v>
      </c>
      <c r="D122" s="24">
        <v>0.65333333333333321</v>
      </c>
      <c r="E122" s="24">
        <v>0.34666666666666679</v>
      </c>
      <c r="F122" s="24">
        <v>2.009511642561888</v>
      </c>
      <c r="G122" s="24">
        <v>1.9920073024698216E-2</v>
      </c>
      <c r="H122" s="24">
        <v>0.61396882895479887</v>
      </c>
      <c r="I122" s="24">
        <v>0.69269783771186755</v>
      </c>
      <c r="J122" s="24">
        <v>0.17365917052522023</v>
      </c>
      <c r="K122" s="24">
        <v>0.31016154023614217</v>
      </c>
      <c r="L122" s="24">
        <v>0.99650512643052425</v>
      </c>
    </row>
    <row r="123" spans="1:12">
      <c r="A123" s="9" t="s">
        <v>223</v>
      </c>
      <c r="B123" s="16">
        <v>1</v>
      </c>
      <c r="C123" s="24">
        <v>0.625</v>
      </c>
      <c r="D123" s="24">
        <v>0.65333333333333321</v>
      </c>
      <c r="E123" s="24">
        <v>-2.833333333333321E-2</v>
      </c>
      <c r="F123" s="24">
        <v>-0.16423893232476894</v>
      </c>
      <c r="G123" s="24">
        <v>1.9920073024698216E-2</v>
      </c>
      <c r="H123" s="24">
        <v>0.61396882895479887</v>
      </c>
      <c r="I123" s="24">
        <v>0.69269783771186755</v>
      </c>
      <c r="J123" s="24">
        <v>0.17365917052522023</v>
      </c>
      <c r="K123" s="24">
        <v>0.31016154023614217</v>
      </c>
      <c r="L123" s="24">
        <v>0.99650512643052425</v>
      </c>
    </row>
    <row r="124" spans="1:12">
      <c r="A124" s="9" t="s">
        <v>224</v>
      </c>
      <c r="B124" s="16">
        <v>1</v>
      </c>
      <c r="C124" s="24">
        <v>0.5</v>
      </c>
      <c r="D124" s="24">
        <v>0.65333333333333321</v>
      </c>
      <c r="E124" s="24">
        <v>-0.15333333333333321</v>
      </c>
      <c r="F124" s="24">
        <v>-0.88882245728698794</v>
      </c>
      <c r="G124" s="24">
        <v>1.9920073024698216E-2</v>
      </c>
      <c r="H124" s="24">
        <v>0.61396882895479887</v>
      </c>
      <c r="I124" s="24">
        <v>0.69269783771186755</v>
      </c>
      <c r="J124" s="24">
        <v>0.17365917052522023</v>
      </c>
      <c r="K124" s="24">
        <v>0.31016154023614217</v>
      </c>
      <c r="L124" s="24">
        <v>0.99650512643052425</v>
      </c>
    </row>
    <row r="125" spans="1:12">
      <c r="A125" s="9" t="s">
        <v>225</v>
      </c>
      <c r="B125" s="16">
        <v>1</v>
      </c>
      <c r="C125" s="24">
        <v>0.625</v>
      </c>
      <c r="D125" s="24">
        <v>0.65333333333333321</v>
      </c>
      <c r="E125" s="24">
        <v>-2.833333333333321E-2</v>
      </c>
      <c r="F125" s="24">
        <v>-0.16423893232476894</v>
      </c>
      <c r="G125" s="24">
        <v>1.9920073024698216E-2</v>
      </c>
      <c r="H125" s="24">
        <v>0.61396882895479887</v>
      </c>
      <c r="I125" s="24">
        <v>0.69269783771186755</v>
      </c>
      <c r="J125" s="24">
        <v>0.17365917052522023</v>
      </c>
      <c r="K125" s="24">
        <v>0.31016154023614217</v>
      </c>
      <c r="L125" s="24">
        <v>0.99650512643052425</v>
      </c>
    </row>
    <row r="126" spans="1:12">
      <c r="A126" s="9" t="s">
        <v>226</v>
      </c>
      <c r="B126" s="16">
        <v>1</v>
      </c>
      <c r="C126" s="24">
        <v>0.625</v>
      </c>
      <c r="D126" s="24">
        <v>0.65333333333333321</v>
      </c>
      <c r="E126" s="24">
        <v>-2.833333333333321E-2</v>
      </c>
      <c r="F126" s="24">
        <v>-0.16423893232476894</v>
      </c>
      <c r="G126" s="24">
        <v>1.9920073024698216E-2</v>
      </c>
      <c r="H126" s="24">
        <v>0.61396882895479887</v>
      </c>
      <c r="I126" s="24">
        <v>0.69269783771186755</v>
      </c>
      <c r="J126" s="24">
        <v>0.17365917052522023</v>
      </c>
      <c r="K126" s="24">
        <v>0.31016154023614217</v>
      </c>
      <c r="L126" s="24">
        <v>0.99650512643052425</v>
      </c>
    </row>
    <row r="127" spans="1:12">
      <c r="A127" s="9" t="s">
        <v>227</v>
      </c>
      <c r="B127" s="16">
        <v>1</v>
      </c>
      <c r="C127" s="24">
        <v>0.5</v>
      </c>
      <c r="D127" s="24">
        <v>0.65333333333333321</v>
      </c>
      <c r="E127" s="24">
        <v>-0.15333333333333321</v>
      </c>
      <c r="F127" s="24">
        <v>-0.88882245728698794</v>
      </c>
      <c r="G127" s="24">
        <v>1.9920073024698216E-2</v>
      </c>
      <c r="H127" s="24">
        <v>0.61396882895479887</v>
      </c>
      <c r="I127" s="24">
        <v>0.69269783771186755</v>
      </c>
      <c r="J127" s="24">
        <v>0.17365917052522023</v>
      </c>
      <c r="K127" s="24">
        <v>0.31016154023614217</v>
      </c>
      <c r="L127" s="24">
        <v>0.99650512643052425</v>
      </c>
    </row>
    <row r="128" spans="1:12">
      <c r="A128" s="9" t="s">
        <v>228</v>
      </c>
      <c r="B128" s="16">
        <v>1</v>
      </c>
      <c r="C128" s="24">
        <v>0.625</v>
      </c>
      <c r="D128" s="24">
        <v>0.65333333333333321</v>
      </c>
      <c r="E128" s="24">
        <v>-2.833333333333321E-2</v>
      </c>
      <c r="F128" s="24">
        <v>-0.16423893232476894</v>
      </c>
      <c r="G128" s="24">
        <v>1.9920073024698216E-2</v>
      </c>
      <c r="H128" s="24">
        <v>0.61396882895479887</v>
      </c>
      <c r="I128" s="24">
        <v>0.69269783771186755</v>
      </c>
      <c r="J128" s="24">
        <v>0.17365917052522023</v>
      </c>
      <c r="K128" s="24">
        <v>0.31016154023614217</v>
      </c>
      <c r="L128" s="24">
        <v>0.99650512643052425</v>
      </c>
    </row>
    <row r="129" spans="1:12">
      <c r="A129" s="9" t="s">
        <v>229</v>
      </c>
      <c r="B129" s="16">
        <v>1</v>
      </c>
      <c r="C129" s="24">
        <v>0.375</v>
      </c>
      <c r="D129" s="24">
        <v>0.65333333333333321</v>
      </c>
      <c r="E129" s="24">
        <v>-0.27833333333333321</v>
      </c>
      <c r="F129" s="24">
        <v>-1.6134059822492068</v>
      </c>
      <c r="G129" s="24">
        <v>1.9920073024698216E-2</v>
      </c>
      <c r="H129" s="24">
        <v>0.61396882895479887</v>
      </c>
      <c r="I129" s="24">
        <v>0.69269783771186755</v>
      </c>
      <c r="J129" s="24">
        <v>0.17365917052522023</v>
      </c>
      <c r="K129" s="24">
        <v>0.31016154023614217</v>
      </c>
      <c r="L129" s="24">
        <v>0.99650512643052425</v>
      </c>
    </row>
    <row r="130" spans="1:12">
      <c r="A130" s="9" t="s">
        <v>230</v>
      </c>
      <c r="B130" s="16">
        <v>1</v>
      </c>
      <c r="C130" s="24">
        <v>0.5</v>
      </c>
      <c r="D130" s="24">
        <v>0.65333333333333321</v>
      </c>
      <c r="E130" s="24">
        <v>-0.15333333333333321</v>
      </c>
      <c r="F130" s="24">
        <v>-0.88882245728698794</v>
      </c>
      <c r="G130" s="24">
        <v>1.9920073024698216E-2</v>
      </c>
      <c r="H130" s="24">
        <v>0.61396882895479887</v>
      </c>
      <c r="I130" s="24">
        <v>0.69269783771186755</v>
      </c>
      <c r="J130" s="24">
        <v>0.17365917052522023</v>
      </c>
      <c r="K130" s="24">
        <v>0.31016154023614217</v>
      </c>
      <c r="L130" s="24">
        <v>0.99650512643052425</v>
      </c>
    </row>
    <row r="131" spans="1:12">
      <c r="A131" s="9" t="s">
        <v>231</v>
      </c>
      <c r="B131" s="16">
        <v>1</v>
      </c>
      <c r="C131" s="24">
        <v>0.625</v>
      </c>
      <c r="D131" s="24">
        <v>0.65333333333333321</v>
      </c>
      <c r="E131" s="24">
        <v>-2.833333333333321E-2</v>
      </c>
      <c r="F131" s="24">
        <v>-0.16423893232476894</v>
      </c>
      <c r="G131" s="24">
        <v>1.9920073024698216E-2</v>
      </c>
      <c r="H131" s="24">
        <v>0.61396882895479887</v>
      </c>
      <c r="I131" s="24">
        <v>0.69269783771186755</v>
      </c>
      <c r="J131" s="24">
        <v>0.17365917052522023</v>
      </c>
      <c r="K131" s="24">
        <v>0.31016154023614217</v>
      </c>
      <c r="L131" s="24">
        <v>0.99650512643052425</v>
      </c>
    </row>
    <row r="132" spans="1:12">
      <c r="A132" s="9" t="s">
        <v>232</v>
      </c>
      <c r="B132" s="16">
        <v>1</v>
      </c>
      <c r="C132" s="24">
        <v>0.625</v>
      </c>
      <c r="D132" s="24">
        <v>0.65333333333333321</v>
      </c>
      <c r="E132" s="24">
        <v>-2.833333333333321E-2</v>
      </c>
      <c r="F132" s="24">
        <v>-0.16423893232476894</v>
      </c>
      <c r="G132" s="24">
        <v>1.9920073024698216E-2</v>
      </c>
      <c r="H132" s="24">
        <v>0.61396882895479887</v>
      </c>
      <c r="I132" s="24">
        <v>0.69269783771186755</v>
      </c>
      <c r="J132" s="24">
        <v>0.17365917052522023</v>
      </c>
      <c r="K132" s="24">
        <v>0.31016154023614217</v>
      </c>
      <c r="L132" s="24">
        <v>0.99650512643052425</v>
      </c>
    </row>
    <row r="133" spans="1:12">
      <c r="A133" s="9" t="s">
        <v>233</v>
      </c>
      <c r="B133" s="16">
        <v>1</v>
      </c>
      <c r="C133" s="24">
        <v>0.625</v>
      </c>
      <c r="D133" s="24">
        <v>0.65333333333333321</v>
      </c>
      <c r="E133" s="24">
        <v>-2.833333333333321E-2</v>
      </c>
      <c r="F133" s="24">
        <v>-0.16423893232476894</v>
      </c>
      <c r="G133" s="24">
        <v>1.9920073024698216E-2</v>
      </c>
      <c r="H133" s="24">
        <v>0.61396882895479887</v>
      </c>
      <c r="I133" s="24">
        <v>0.69269783771186755</v>
      </c>
      <c r="J133" s="24">
        <v>0.17365917052522023</v>
      </c>
      <c r="K133" s="24">
        <v>0.31016154023614217</v>
      </c>
      <c r="L133" s="24">
        <v>0.99650512643052425</v>
      </c>
    </row>
    <row r="134" spans="1:12">
      <c r="A134" s="9" t="s">
        <v>234</v>
      </c>
      <c r="B134" s="16">
        <v>1</v>
      </c>
      <c r="C134" s="24">
        <v>0.875</v>
      </c>
      <c r="D134" s="24">
        <v>0.65333333333333321</v>
      </c>
      <c r="E134" s="24">
        <v>0.22166666666666679</v>
      </c>
      <c r="F134" s="24">
        <v>1.284928117599669</v>
      </c>
      <c r="G134" s="24">
        <v>1.9920073024698216E-2</v>
      </c>
      <c r="H134" s="24">
        <v>0.61396882895479887</v>
      </c>
      <c r="I134" s="24">
        <v>0.69269783771186755</v>
      </c>
      <c r="J134" s="24">
        <v>0.17365917052522023</v>
      </c>
      <c r="K134" s="24">
        <v>0.31016154023614217</v>
      </c>
      <c r="L134" s="24">
        <v>0.99650512643052425</v>
      </c>
    </row>
    <row r="135" spans="1:12">
      <c r="A135" s="9" t="s">
        <v>235</v>
      </c>
      <c r="B135" s="16">
        <v>1</v>
      </c>
      <c r="C135" s="24">
        <v>0.625</v>
      </c>
      <c r="D135" s="24">
        <v>0.65333333333333321</v>
      </c>
      <c r="E135" s="24">
        <v>-2.833333333333321E-2</v>
      </c>
      <c r="F135" s="24">
        <v>-0.16423893232476894</v>
      </c>
      <c r="G135" s="24">
        <v>1.9920073024698216E-2</v>
      </c>
      <c r="H135" s="24">
        <v>0.61396882895479887</v>
      </c>
      <c r="I135" s="24">
        <v>0.69269783771186755</v>
      </c>
      <c r="J135" s="24">
        <v>0.17365917052522023</v>
      </c>
      <c r="K135" s="24">
        <v>0.31016154023614217</v>
      </c>
      <c r="L135" s="24">
        <v>0.99650512643052425</v>
      </c>
    </row>
    <row r="136" spans="1:12">
      <c r="A136" s="9" t="s">
        <v>236</v>
      </c>
      <c r="B136" s="16">
        <v>1</v>
      </c>
      <c r="C136" s="24">
        <v>0.625</v>
      </c>
      <c r="D136" s="24">
        <v>0.65333333333333321</v>
      </c>
      <c r="E136" s="24">
        <v>-2.833333333333321E-2</v>
      </c>
      <c r="F136" s="24">
        <v>-0.16423893232476894</v>
      </c>
      <c r="G136" s="24">
        <v>1.9920073024698216E-2</v>
      </c>
      <c r="H136" s="24">
        <v>0.61396882895479887</v>
      </c>
      <c r="I136" s="24">
        <v>0.69269783771186755</v>
      </c>
      <c r="J136" s="24">
        <v>0.17365917052522023</v>
      </c>
      <c r="K136" s="24">
        <v>0.31016154023614217</v>
      </c>
      <c r="L136" s="24">
        <v>0.99650512643052425</v>
      </c>
    </row>
    <row r="137" spans="1:12">
      <c r="A137" s="9" t="s">
        <v>237</v>
      </c>
      <c r="B137" s="16">
        <v>1</v>
      </c>
      <c r="C137" s="24">
        <v>0.75</v>
      </c>
      <c r="D137" s="24">
        <v>0.65333333333333321</v>
      </c>
      <c r="E137" s="24">
        <v>9.666666666666679E-2</v>
      </c>
      <c r="F137" s="24">
        <v>0.56034459263745007</v>
      </c>
      <c r="G137" s="24">
        <v>1.9920073024698216E-2</v>
      </c>
      <c r="H137" s="24">
        <v>0.61396882895479887</v>
      </c>
      <c r="I137" s="24">
        <v>0.69269783771186755</v>
      </c>
      <c r="J137" s="24">
        <v>0.17365917052522023</v>
      </c>
      <c r="K137" s="24">
        <v>0.31016154023614217</v>
      </c>
      <c r="L137" s="24">
        <v>0.99650512643052425</v>
      </c>
    </row>
    <row r="138" spans="1:12">
      <c r="A138" s="9" t="s">
        <v>238</v>
      </c>
      <c r="B138" s="16">
        <v>1</v>
      </c>
      <c r="C138" s="24">
        <v>0.625</v>
      </c>
      <c r="D138" s="24">
        <v>0.65333333333333321</v>
      </c>
      <c r="E138" s="24">
        <v>-2.833333333333321E-2</v>
      </c>
      <c r="F138" s="24">
        <v>-0.16423893232476894</v>
      </c>
      <c r="G138" s="24">
        <v>1.9920073024698216E-2</v>
      </c>
      <c r="H138" s="24">
        <v>0.61396882895479887</v>
      </c>
      <c r="I138" s="24">
        <v>0.69269783771186755</v>
      </c>
      <c r="J138" s="24">
        <v>0.17365917052522023</v>
      </c>
      <c r="K138" s="24">
        <v>0.31016154023614217</v>
      </c>
      <c r="L138" s="24">
        <v>0.99650512643052425</v>
      </c>
    </row>
    <row r="139" spans="1:12">
      <c r="A139" s="9" t="s">
        <v>239</v>
      </c>
      <c r="B139" s="16">
        <v>1</v>
      </c>
      <c r="C139" s="24">
        <v>0.5</v>
      </c>
      <c r="D139" s="24">
        <v>0.65333333333333321</v>
      </c>
      <c r="E139" s="24">
        <v>-0.15333333333333321</v>
      </c>
      <c r="F139" s="24">
        <v>-0.88882245728698794</v>
      </c>
      <c r="G139" s="24">
        <v>1.9920073024698216E-2</v>
      </c>
      <c r="H139" s="24">
        <v>0.61396882895479887</v>
      </c>
      <c r="I139" s="24">
        <v>0.69269783771186755</v>
      </c>
      <c r="J139" s="24">
        <v>0.17365917052522023</v>
      </c>
      <c r="K139" s="24">
        <v>0.31016154023614217</v>
      </c>
      <c r="L139" s="24">
        <v>0.99650512643052425</v>
      </c>
    </row>
    <row r="140" spans="1:12">
      <c r="A140" s="9" t="s">
        <v>240</v>
      </c>
      <c r="B140" s="16">
        <v>1</v>
      </c>
      <c r="C140" s="24">
        <v>0.5</v>
      </c>
      <c r="D140" s="24">
        <v>0.65333333333333321</v>
      </c>
      <c r="E140" s="24">
        <v>-0.15333333333333321</v>
      </c>
      <c r="F140" s="24">
        <v>-0.88882245728698794</v>
      </c>
      <c r="G140" s="24">
        <v>1.9920073024698216E-2</v>
      </c>
      <c r="H140" s="24">
        <v>0.61396882895479887</v>
      </c>
      <c r="I140" s="24">
        <v>0.69269783771186755</v>
      </c>
      <c r="J140" s="24">
        <v>0.17365917052522023</v>
      </c>
      <c r="K140" s="24">
        <v>0.31016154023614217</v>
      </c>
      <c r="L140" s="24">
        <v>0.99650512643052425</v>
      </c>
    </row>
    <row r="141" spans="1:12">
      <c r="A141" s="9" t="s">
        <v>241</v>
      </c>
      <c r="B141" s="16">
        <v>1</v>
      </c>
      <c r="C141" s="24">
        <v>0.75</v>
      </c>
      <c r="D141" s="24">
        <v>0.65333333333333321</v>
      </c>
      <c r="E141" s="24">
        <v>9.666666666666679E-2</v>
      </c>
      <c r="F141" s="24">
        <v>0.56034459263745007</v>
      </c>
      <c r="G141" s="24">
        <v>1.9920073024698216E-2</v>
      </c>
      <c r="H141" s="24">
        <v>0.61396882895479887</v>
      </c>
      <c r="I141" s="24">
        <v>0.69269783771186755</v>
      </c>
      <c r="J141" s="24">
        <v>0.17365917052522023</v>
      </c>
      <c r="K141" s="24">
        <v>0.31016154023614217</v>
      </c>
      <c r="L141" s="24">
        <v>0.99650512643052425</v>
      </c>
    </row>
    <row r="142" spans="1:12">
      <c r="A142" s="9" t="s">
        <v>242</v>
      </c>
      <c r="B142" s="16">
        <v>1</v>
      </c>
      <c r="C142" s="24">
        <v>0.75</v>
      </c>
      <c r="D142" s="24">
        <v>0.65333333333333321</v>
      </c>
      <c r="E142" s="24">
        <v>9.666666666666679E-2</v>
      </c>
      <c r="F142" s="24">
        <v>0.56034459263745007</v>
      </c>
      <c r="G142" s="24">
        <v>1.9920073024698216E-2</v>
      </c>
      <c r="H142" s="24">
        <v>0.61396882895479887</v>
      </c>
      <c r="I142" s="24">
        <v>0.69269783771186755</v>
      </c>
      <c r="J142" s="24">
        <v>0.17365917052522023</v>
      </c>
      <c r="K142" s="24">
        <v>0.31016154023614217</v>
      </c>
      <c r="L142" s="24">
        <v>0.99650512643052425</v>
      </c>
    </row>
    <row r="143" spans="1:12">
      <c r="A143" s="9" t="s">
        <v>243</v>
      </c>
      <c r="B143" s="16">
        <v>1</v>
      </c>
      <c r="C143" s="24">
        <v>0.625</v>
      </c>
      <c r="D143" s="24">
        <v>0.65333333333333321</v>
      </c>
      <c r="E143" s="24">
        <v>-2.833333333333321E-2</v>
      </c>
      <c r="F143" s="24">
        <v>-0.16423893232476894</v>
      </c>
      <c r="G143" s="24">
        <v>1.9920073024698216E-2</v>
      </c>
      <c r="H143" s="24">
        <v>0.61396882895479887</v>
      </c>
      <c r="I143" s="24">
        <v>0.69269783771186755</v>
      </c>
      <c r="J143" s="24">
        <v>0.17365917052522023</v>
      </c>
      <c r="K143" s="24">
        <v>0.31016154023614217</v>
      </c>
      <c r="L143" s="24">
        <v>0.99650512643052425</v>
      </c>
    </row>
    <row r="144" spans="1:12">
      <c r="A144" s="9" t="s">
        <v>244</v>
      </c>
      <c r="B144" s="16">
        <v>1</v>
      </c>
      <c r="C144" s="24">
        <v>0.625</v>
      </c>
      <c r="D144" s="24">
        <v>0.65333333333333321</v>
      </c>
      <c r="E144" s="24">
        <v>-2.833333333333321E-2</v>
      </c>
      <c r="F144" s="24">
        <v>-0.16423893232476894</v>
      </c>
      <c r="G144" s="24">
        <v>1.9920073024698216E-2</v>
      </c>
      <c r="H144" s="24">
        <v>0.61396882895479887</v>
      </c>
      <c r="I144" s="24">
        <v>0.69269783771186755</v>
      </c>
      <c r="J144" s="24">
        <v>0.17365917052522023</v>
      </c>
      <c r="K144" s="24">
        <v>0.31016154023614217</v>
      </c>
      <c r="L144" s="24">
        <v>0.99650512643052425</v>
      </c>
    </row>
    <row r="145" spans="1:12">
      <c r="A145" s="9" t="s">
        <v>245</v>
      </c>
      <c r="B145" s="16">
        <v>1</v>
      </c>
      <c r="C145" s="24">
        <v>0.875</v>
      </c>
      <c r="D145" s="24">
        <v>0.65333333333333321</v>
      </c>
      <c r="E145" s="24">
        <v>0.22166666666666679</v>
      </c>
      <c r="F145" s="24">
        <v>1.284928117599669</v>
      </c>
      <c r="G145" s="24">
        <v>1.9920073024698216E-2</v>
      </c>
      <c r="H145" s="24">
        <v>0.61396882895479887</v>
      </c>
      <c r="I145" s="24">
        <v>0.69269783771186755</v>
      </c>
      <c r="J145" s="24">
        <v>0.17365917052522023</v>
      </c>
      <c r="K145" s="24">
        <v>0.31016154023614217</v>
      </c>
      <c r="L145" s="24">
        <v>0.99650512643052425</v>
      </c>
    </row>
    <row r="146" spans="1:12">
      <c r="A146" s="9" t="s">
        <v>246</v>
      </c>
      <c r="B146" s="16">
        <v>1</v>
      </c>
      <c r="C146" s="24">
        <v>0.875</v>
      </c>
      <c r="D146" s="24">
        <v>0.65333333333333321</v>
      </c>
      <c r="E146" s="24">
        <v>0.22166666666666679</v>
      </c>
      <c r="F146" s="24">
        <v>1.284928117599669</v>
      </c>
      <c r="G146" s="24">
        <v>1.9920073024698216E-2</v>
      </c>
      <c r="H146" s="24">
        <v>0.61396882895479887</v>
      </c>
      <c r="I146" s="24">
        <v>0.69269783771186755</v>
      </c>
      <c r="J146" s="24">
        <v>0.17365917052522023</v>
      </c>
      <c r="K146" s="24">
        <v>0.31016154023614217</v>
      </c>
      <c r="L146" s="24">
        <v>0.99650512643052425</v>
      </c>
    </row>
    <row r="147" spans="1:12">
      <c r="A147" s="9" t="s">
        <v>247</v>
      </c>
      <c r="B147" s="16">
        <v>1</v>
      </c>
      <c r="C147" s="24">
        <v>0.75</v>
      </c>
      <c r="D147" s="24">
        <v>0.65333333333333321</v>
      </c>
      <c r="E147" s="24">
        <v>9.666666666666679E-2</v>
      </c>
      <c r="F147" s="24">
        <v>0.56034459263745007</v>
      </c>
      <c r="G147" s="24">
        <v>1.9920073024698216E-2</v>
      </c>
      <c r="H147" s="24">
        <v>0.61396882895479887</v>
      </c>
      <c r="I147" s="24">
        <v>0.69269783771186755</v>
      </c>
      <c r="J147" s="24">
        <v>0.17365917052522023</v>
      </c>
      <c r="K147" s="24">
        <v>0.31016154023614217</v>
      </c>
      <c r="L147" s="24">
        <v>0.99650512643052425</v>
      </c>
    </row>
    <row r="148" spans="1:12">
      <c r="A148" s="9" t="s">
        <v>248</v>
      </c>
      <c r="B148" s="16">
        <v>1</v>
      </c>
      <c r="C148" s="24">
        <v>0.5</v>
      </c>
      <c r="D148" s="24">
        <v>0.65333333333333321</v>
      </c>
      <c r="E148" s="24">
        <v>-0.15333333333333321</v>
      </c>
      <c r="F148" s="24">
        <v>-0.88882245728698794</v>
      </c>
      <c r="G148" s="24">
        <v>1.9920073024698216E-2</v>
      </c>
      <c r="H148" s="24">
        <v>0.61396882895479887</v>
      </c>
      <c r="I148" s="24">
        <v>0.69269783771186755</v>
      </c>
      <c r="J148" s="24">
        <v>0.17365917052522023</v>
      </c>
      <c r="K148" s="24">
        <v>0.31016154023614217</v>
      </c>
      <c r="L148" s="24">
        <v>0.99650512643052425</v>
      </c>
    </row>
    <row r="149" spans="1:12">
      <c r="A149" s="9" t="s">
        <v>249</v>
      </c>
      <c r="B149" s="16">
        <v>1</v>
      </c>
      <c r="C149" s="24">
        <v>0.375</v>
      </c>
      <c r="D149" s="24">
        <v>0.65333333333333321</v>
      </c>
      <c r="E149" s="24">
        <v>-0.27833333333333321</v>
      </c>
      <c r="F149" s="24">
        <v>-1.6134059822492068</v>
      </c>
      <c r="G149" s="24">
        <v>1.9920073024698216E-2</v>
      </c>
      <c r="H149" s="24">
        <v>0.61396882895479887</v>
      </c>
      <c r="I149" s="24">
        <v>0.69269783771186755</v>
      </c>
      <c r="J149" s="24">
        <v>0.17365917052522023</v>
      </c>
      <c r="K149" s="24">
        <v>0.31016154023614217</v>
      </c>
      <c r="L149" s="24">
        <v>0.99650512643052425</v>
      </c>
    </row>
    <row r="150" spans="1:12">
      <c r="A150" s="9" t="s">
        <v>250</v>
      </c>
      <c r="B150" s="16">
        <v>1</v>
      </c>
      <c r="C150" s="24">
        <v>1</v>
      </c>
      <c r="D150" s="24">
        <v>0.65333333333333321</v>
      </c>
      <c r="E150" s="24">
        <v>0.34666666666666679</v>
      </c>
      <c r="F150" s="24">
        <v>2.009511642561888</v>
      </c>
      <c r="G150" s="24">
        <v>1.9920073024698216E-2</v>
      </c>
      <c r="H150" s="24">
        <v>0.61396882895479887</v>
      </c>
      <c r="I150" s="24">
        <v>0.69269783771186755</v>
      </c>
      <c r="J150" s="24">
        <v>0.17365917052522023</v>
      </c>
      <c r="K150" s="24">
        <v>0.31016154023614217</v>
      </c>
      <c r="L150" s="24">
        <v>0.99650512643052425</v>
      </c>
    </row>
    <row r="151" spans="1:12">
      <c r="A151" s="9" t="s">
        <v>251</v>
      </c>
      <c r="B151" s="16">
        <v>1</v>
      </c>
      <c r="C151" s="24">
        <v>0.625</v>
      </c>
      <c r="D151" s="24">
        <v>0.65333333333333321</v>
      </c>
      <c r="E151" s="24">
        <v>-2.833333333333321E-2</v>
      </c>
      <c r="F151" s="24">
        <v>-0.16423893232476894</v>
      </c>
      <c r="G151" s="24">
        <v>1.9920073024698216E-2</v>
      </c>
      <c r="H151" s="24">
        <v>0.61396882895479887</v>
      </c>
      <c r="I151" s="24">
        <v>0.69269783771186755</v>
      </c>
      <c r="J151" s="24">
        <v>0.17365917052522023</v>
      </c>
      <c r="K151" s="24">
        <v>0.31016154023614217</v>
      </c>
      <c r="L151" s="24">
        <v>0.99650512643052425</v>
      </c>
    </row>
    <row r="152" spans="1:12">
      <c r="A152" s="9" t="s">
        <v>252</v>
      </c>
      <c r="B152" s="16">
        <v>1</v>
      </c>
      <c r="C152" s="24">
        <v>0.625</v>
      </c>
      <c r="D152" s="24">
        <v>0.65333333333333321</v>
      </c>
      <c r="E152" s="24">
        <v>-2.833333333333321E-2</v>
      </c>
      <c r="F152" s="24">
        <v>-0.16423893232476894</v>
      </c>
      <c r="G152" s="24">
        <v>1.9920073024698216E-2</v>
      </c>
      <c r="H152" s="24">
        <v>0.61396882895479887</v>
      </c>
      <c r="I152" s="24">
        <v>0.69269783771186755</v>
      </c>
      <c r="J152" s="24">
        <v>0.17365917052522023</v>
      </c>
      <c r="K152" s="24">
        <v>0.31016154023614217</v>
      </c>
      <c r="L152" s="24">
        <v>0.99650512643052425</v>
      </c>
    </row>
    <row r="153" spans="1:12" ht="16" thickBot="1">
      <c r="A153" s="22" t="s">
        <v>253</v>
      </c>
      <c r="B153" s="17">
        <v>1</v>
      </c>
      <c r="C153" s="25">
        <v>1</v>
      </c>
      <c r="D153" s="25">
        <v>0.65333333333333321</v>
      </c>
      <c r="E153" s="25">
        <v>0.34666666666666679</v>
      </c>
      <c r="F153" s="25">
        <v>2.009511642561888</v>
      </c>
      <c r="G153" s="25">
        <v>1.9920073024698216E-2</v>
      </c>
      <c r="H153" s="25">
        <v>0.61396882895479887</v>
      </c>
      <c r="I153" s="25">
        <v>0.69269783771186755</v>
      </c>
      <c r="J153" s="25">
        <v>0.17365917052522023</v>
      </c>
      <c r="K153" s="25">
        <v>0.31016154023614217</v>
      </c>
      <c r="L153" s="25">
        <v>0.99650512643052425</v>
      </c>
    </row>
  </sheetData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9" enableFormatConditionsCalculation="0"/>
  <dimension ref="A1:C70"/>
  <sheetViews>
    <sheetView workbookViewId="0"/>
  </sheetViews>
  <sheetFormatPr baseColWidth="10" defaultRowHeight="15" x14ac:dyDescent="0"/>
  <sheetData>
    <row r="1" spans="1:3">
      <c r="A1" s="8">
        <v>1</v>
      </c>
      <c r="B1">
        <f t="shared" ref="B1:B32" si="0">0.646933333333333+(A1-1)*0.0047690821256039</f>
        <v>0.64693333333333303</v>
      </c>
      <c r="C1">
        <f t="shared" ref="C1:C32" si="1">0+1*B1-0.340906607991945*(1.00666666666667+(B1-0.733333333333333)^2/4.40458333333333)^0.5</f>
        <v>0.30460444982318008</v>
      </c>
    </row>
    <row r="2" spans="1:3">
      <c r="A2" s="8">
        <v>2</v>
      </c>
      <c r="B2">
        <f t="shared" si="0"/>
        <v>0.65170241545893692</v>
      </c>
      <c r="C2">
        <f t="shared" si="1"/>
        <v>0.30940441612775771</v>
      </c>
    </row>
    <row r="3" spans="1:3">
      <c r="A3" s="8">
        <v>3</v>
      </c>
      <c r="B3">
        <f t="shared" si="0"/>
        <v>0.65647149758454082</v>
      </c>
      <c r="C3">
        <f t="shared" si="1"/>
        <v>0.31420263186627856</v>
      </c>
    </row>
    <row r="4" spans="1:3">
      <c r="A4" s="8">
        <v>4</v>
      </c>
      <c r="B4">
        <f t="shared" si="0"/>
        <v>0.66124057971014472</v>
      </c>
      <c r="C4">
        <f t="shared" si="1"/>
        <v>0.31899909659168707</v>
      </c>
    </row>
    <row r="5" spans="1:3">
      <c r="A5" s="8">
        <v>5</v>
      </c>
      <c r="B5">
        <f t="shared" si="0"/>
        <v>0.66600966183574861</v>
      </c>
      <c r="C5">
        <f t="shared" si="1"/>
        <v>0.32379380988365825</v>
      </c>
    </row>
    <row r="6" spans="1:3">
      <c r="A6" s="8">
        <v>6</v>
      </c>
      <c r="B6">
        <f t="shared" si="0"/>
        <v>0.67077874396135251</v>
      </c>
      <c r="C6">
        <f t="shared" si="1"/>
        <v>0.32858677134862979</v>
      </c>
    </row>
    <row r="7" spans="1:3">
      <c r="A7" s="8">
        <v>7</v>
      </c>
      <c r="B7">
        <f t="shared" si="0"/>
        <v>0.6755478260869564</v>
      </c>
      <c r="C7">
        <f t="shared" si="1"/>
        <v>0.33337798061983248</v>
      </c>
    </row>
    <row r="8" spans="1:3">
      <c r="A8" s="8">
        <v>8</v>
      </c>
      <c r="B8">
        <f t="shared" si="0"/>
        <v>0.6803169082125603</v>
      </c>
      <c r="C8">
        <f t="shared" si="1"/>
        <v>0.3381674373573178</v>
      </c>
    </row>
    <row r="9" spans="1:3">
      <c r="A9" s="8">
        <v>9</v>
      </c>
      <c r="B9">
        <f t="shared" si="0"/>
        <v>0.6850859903381642</v>
      </c>
      <c r="C9">
        <f t="shared" si="1"/>
        <v>0.34295514124798471</v>
      </c>
    </row>
    <row r="10" spans="1:3">
      <c r="A10" s="8">
        <v>10</v>
      </c>
      <c r="B10">
        <f t="shared" si="0"/>
        <v>0.68985507246376809</v>
      </c>
      <c r="C10">
        <f t="shared" si="1"/>
        <v>0.3477410920056031</v>
      </c>
    </row>
    <row r="11" spans="1:3">
      <c r="A11" s="8">
        <v>11</v>
      </c>
      <c r="B11">
        <f t="shared" si="0"/>
        <v>0.69462415458937199</v>
      </c>
      <c r="C11">
        <f t="shared" si="1"/>
        <v>0.35252528937083599</v>
      </c>
    </row>
    <row r="12" spans="1:3">
      <c r="A12" s="8">
        <v>12</v>
      </c>
      <c r="B12">
        <f t="shared" si="0"/>
        <v>0.69939323671497589</v>
      </c>
      <c r="C12">
        <f t="shared" si="1"/>
        <v>0.35730773311125963</v>
      </c>
    </row>
    <row r="13" spans="1:3">
      <c r="A13" s="8">
        <v>13</v>
      </c>
      <c r="B13">
        <f t="shared" si="0"/>
        <v>0.70416231884057978</v>
      </c>
      <c r="C13">
        <f t="shared" si="1"/>
        <v>0.36208842302138083</v>
      </c>
    </row>
    <row r="14" spans="1:3">
      <c r="A14" s="8">
        <v>14</v>
      </c>
      <c r="B14">
        <f t="shared" si="0"/>
        <v>0.70893140096618368</v>
      </c>
      <c r="C14">
        <f t="shared" si="1"/>
        <v>0.36686735892265354</v>
      </c>
    </row>
    <row r="15" spans="1:3">
      <c r="A15" s="8">
        <v>15</v>
      </c>
      <c r="B15">
        <f t="shared" si="0"/>
        <v>0.71370048309178769</v>
      </c>
      <c r="C15">
        <f t="shared" si="1"/>
        <v>0.37164454066349201</v>
      </c>
    </row>
    <row r="16" spans="1:3">
      <c r="A16" s="8">
        <v>16</v>
      </c>
      <c r="B16">
        <f t="shared" si="0"/>
        <v>0.71846956521739158</v>
      </c>
      <c r="C16">
        <f t="shared" si="1"/>
        <v>0.37641996811928224</v>
      </c>
    </row>
    <row r="17" spans="1:3">
      <c r="A17" s="8">
        <v>17</v>
      </c>
      <c r="B17">
        <f t="shared" si="0"/>
        <v>0.72323864734299548</v>
      </c>
      <c r="C17">
        <f t="shared" si="1"/>
        <v>0.38119364119239235</v>
      </c>
    </row>
    <row r="18" spans="1:3">
      <c r="A18" s="8">
        <v>18</v>
      </c>
      <c r="B18">
        <f t="shared" si="0"/>
        <v>0.72800772946859937</v>
      </c>
      <c r="C18">
        <f t="shared" si="1"/>
        <v>0.38596555981217945</v>
      </c>
    </row>
    <row r="19" spans="1:3">
      <c r="A19" s="8">
        <v>19</v>
      </c>
      <c r="B19">
        <f t="shared" si="0"/>
        <v>0.73277681159420327</v>
      </c>
      <c r="C19">
        <f t="shared" si="1"/>
        <v>0.39073572393499539</v>
      </c>
    </row>
    <row r="20" spans="1:3">
      <c r="A20" s="8">
        <v>20</v>
      </c>
      <c r="B20">
        <f t="shared" si="0"/>
        <v>0.73754589371980717</v>
      </c>
      <c r="C20">
        <f t="shared" si="1"/>
        <v>0.39550413354418978</v>
      </c>
    </row>
    <row r="21" spans="1:3">
      <c r="A21" s="8">
        <v>21</v>
      </c>
      <c r="B21">
        <f t="shared" si="0"/>
        <v>0.74231497584541106</v>
      </c>
      <c r="C21">
        <f t="shared" si="1"/>
        <v>0.40027078865011173</v>
      </c>
    </row>
    <row r="22" spans="1:3">
      <c r="A22" s="8">
        <v>22</v>
      </c>
      <c r="B22">
        <f t="shared" si="0"/>
        <v>0.74708405797101496</v>
      </c>
      <c r="C22">
        <f t="shared" si="1"/>
        <v>0.40503568929010864</v>
      </c>
    </row>
    <row r="23" spans="1:3">
      <c r="A23" s="8">
        <v>23</v>
      </c>
      <c r="B23">
        <f t="shared" si="0"/>
        <v>0.75185314009661885</v>
      </c>
      <c r="C23">
        <f t="shared" si="1"/>
        <v>0.4097988355285237</v>
      </c>
    </row>
    <row r="24" spans="1:3">
      <c r="A24" s="8">
        <v>24</v>
      </c>
      <c r="B24">
        <f t="shared" si="0"/>
        <v>0.75662222222222275</v>
      </c>
      <c r="C24">
        <f t="shared" si="1"/>
        <v>0.41456022745669036</v>
      </c>
    </row>
    <row r="25" spans="1:3">
      <c r="A25" s="8">
        <v>25</v>
      </c>
      <c r="B25">
        <f t="shared" si="0"/>
        <v>0.76139130434782665</v>
      </c>
      <c r="C25">
        <f t="shared" si="1"/>
        <v>0.41931986519292624</v>
      </c>
    </row>
    <row r="26" spans="1:3">
      <c r="A26" s="8">
        <v>26</v>
      </c>
      <c r="B26">
        <f t="shared" si="0"/>
        <v>0.76616038647343054</v>
      </c>
      <c r="C26">
        <f t="shared" si="1"/>
        <v>0.42407774888252298</v>
      </c>
    </row>
    <row r="27" spans="1:3">
      <c r="A27" s="8">
        <v>27</v>
      </c>
      <c r="B27">
        <f t="shared" si="0"/>
        <v>0.77092946859903444</v>
      </c>
      <c r="C27">
        <f t="shared" si="1"/>
        <v>0.42883387869773576</v>
      </c>
    </row>
    <row r="28" spans="1:3">
      <c r="A28" s="8">
        <v>28</v>
      </c>
      <c r="B28">
        <f t="shared" si="0"/>
        <v>0.77569855072463834</v>
      </c>
      <c r="C28">
        <f t="shared" si="1"/>
        <v>0.43358825483777008</v>
      </c>
    </row>
    <row r="29" spans="1:3">
      <c r="A29" s="8">
        <v>29</v>
      </c>
      <c r="B29">
        <f t="shared" si="0"/>
        <v>0.78046763285024223</v>
      </c>
      <c r="C29">
        <f t="shared" si="1"/>
        <v>0.43834087752876572</v>
      </c>
    </row>
    <row r="30" spans="1:3">
      <c r="A30" s="8">
        <v>30</v>
      </c>
      <c r="B30">
        <f t="shared" si="0"/>
        <v>0.78523671497584613</v>
      </c>
      <c r="C30">
        <f t="shared" si="1"/>
        <v>0.44309174702378035</v>
      </c>
    </row>
    <row r="31" spans="1:3">
      <c r="A31" s="8">
        <v>31</v>
      </c>
      <c r="B31">
        <f t="shared" si="0"/>
        <v>0.79000579710145002</v>
      </c>
      <c r="C31">
        <f t="shared" si="1"/>
        <v>0.4478408636027692</v>
      </c>
    </row>
    <row r="32" spans="1:3">
      <c r="A32" s="8">
        <v>32</v>
      </c>
      <c r="B32">
        <f t="shared" si="0"/>
        <v>0.79477487922705392</v>
      </c>
      <c r="C32">
        <f t="shared" si="1"/>
        <v>0.45258822757256439</v>
      </c>
    </row>
    <row r="33" spans="1:3">
      <c r="A33" s="8">
        <v>33</v>
      </c>
      <c r="B33">
        <f t="shared" ref="B33:B64" si="2">0.646933333333333+(A33-1)*0.0047690821256039</f>
        <v>0.79954396135265782</v>
      </c>
      <c r="C33">
        <f t="shared" ref="C33:C64" si="3">0+1*B33-0.340906607991945*(1.00666666666667+(B33-0.733333333333333)^2/4.40458333333333)^0.5</f>
        <v>0.45733383926685067</v>
      </c>
    </row>
    <row r="34" spans="1:3">
      <c r="A34" s="8">
        <v>34</v>
      </c>
      <c r="B34">
        <f t="shared" si="2"/>
        <v>0.80431304347826171</v>
      </c>
      <c r="C34">
        <f t="shared" si="3"/>
        <v>0.46207769904613999</v>
      </c>
    </row>
    <row r="35" spans="1:3">
      <c r="A35" s="8">
        <v>35</v>
      </c>
      <c r="B35">
        <f t="shared" si="2"/>
        <v>0.80908212560386561</v>
      </c>
      <c r="C35">
        <f t="shared" si="3"/>
        <v>0.4668198072977443</v>
      </c>
    </row>
    <row r="36" spans="1:3">
      <c r="A36" s="8">
        <v>36</v>
      </c>
      <c r="B36">
        <f t="shared" si="2"/>
        <v>0.81385120772946951</v>
      </c>
      <c r="C36">
        <f t="shared" si="3"/>
        <v>0.47156016443574517</v>
      </c>
    </row>
    <row r="37" spans="1:3">
      <c r="A37" s="8">
        <v>37</v>
      </c>
      <c r="B37">
        <f t="shared" si="2"/>
        <v>0.8186202898550734</v>
      </c>
      <c r="C37">
        <f t="shared" si="3"/>
        <v>0.47629877090096268</v>
      </c>
    </row>
    <row r="38" spans="1:3">
      <c r="A38" s="8">
        <v>38</v>
      </c>
      <c r="B38">
        <f t="shared" si="2"/>
        <v>0.8233893719806773</v>
      </c>
      <c r="C38">
        <f t="shared" si="3"/>
        <v>0.48103562716092113</v>
      </c>
    </row>
    <row r="39" spans="1:3">
      <c r="A39" s="8">
        <v>39</v>
      </c>
      <c r="B39">
        <f t="shared" si="2"/>
        <v>0.82815845410628119</v>
      </c>
      <c r="C39">
        <f t="shared" si="3"/>
        <v>0.48577073370981355</v>
      </c>
    </row>
    <row r="40" spans="1:3">
      <c r="A40" s="8">
        <v>40</v>
      </c>
      <c r="B40">
        <f t="shared" si="2"/>
        <v>0.83292753623188509</v>
      </c>
      <c r="C40">
        <f t="shared" si="3"/>
        <v>0.49050409106846399</v>
      </c>
    </row>
    <row r="41" spans="1:3">
      <c r="A41" s="8">
        <v>41</v>
      </c>
      <c r="B41">
        <f t="shared" si="2"/>
        <v>0.83769661835748899</v>
      </c>
      <c r="C41">
        <f t="shared" si="3"/>
        <v>0.49523569978428733</v>
      </c>
    </row>
    <row r="42" spans="1:3">
      <c r="A42" s="8">
        <v>42</v>
      </c>
      <c r="B42">
        <f t="shared" si="2"/>
        <v>0.84246570048309288</v>
      </c>
      <c r="C42">
        <f t="shared" si="3"/>
        <v>0.4999655604312479</v>
      </c>
    </row>
    <row r="43" spans="1:3">
      <c r="A43" s="8">
        <v>43</v>
      </c>
      <c r="B43">
        <f t="shared" si="2"/>
        <v>0.84723478260869678</v>
      </c>
      <c r="C43">
        <f t="shared" si="3"/>
        <v>0.50469367360981532</v>
      </c>
    </row>
    <row r="44" spans="1:3">
      <c r="A44" s="8">
        <v>44</v>
      </c>
      <c r="B44">
        <f t="shared" si="2"/>
        <v>0.85200386473430068</v>
      </c>
      <c r="C44">
        <f t="shared" si="3"/>
        <v>0.50942003994691865</v>
      </c>
    </row>
    <row r="45" spans="1:3">
      <c r="A45" s="8">
        <v>45</v>
      </c>
      <c r="B45">
        <f t="shared" si="2"/>
        <v>0.85677294685990457</v>
      </c>
      <c r="C45">
        <f t="shared" si="3"/>
        <v>0.51414466009589943</v>
      </c>
    </row>
    <row r="46" spans="1:3">
      <c r="A46" s="8">
        <v>46</v>
      </c>
      <c r="B46">
        <f t="shared" si="2"/>
        <v>0.86154202898550847</v>
      </c>
      <c r="C46">
        <f t="shared" si="3"/>
        <v>0.51886753473646019</v>
      </c>
    </row>
    <row r="47" spans="1:3">
      <c r="A47" s="8">
        <v>47</v>
      </c>
      <c r="B47">
        <f t="shared" si="2"/>
        <v>0.86631111111111236</v>
      </c>
      <c r="C47">
        <f t="shared" si="3"/>
        <v>0.52358866457461484</v>
      </c>
    </row>
    <row r="48" spans="1:3">
      <c r="A48" s="8">
        <v>48</v>
      </c>
      <c r="B48">
        <f t="shared" si="2"/>
        <v>0.87108019323671626</v>
      </c>
      <c r="C48">
        <f t="shared" si="3"/>
        <v>0.52830805034263328</v>
      </c>
    </row>
    <row r="49" spans="1:3">
      <c r="A49" s="8">
        <v>49</v>
      </c>
      <c r="B49">
        <f t="shared" si="2"/>
        <v>0.87584927536232016</v>
      </c>
      <c r="C49">
        <f t="shared" si="3"/>
        <v>0.53302569279898671</v>
      </c>
    </row>
    <row r="50" spans="1:3">
      <c r="A50" s="8">
        <v>50</v>
      </c>
      <c r="B50">
        <f t="shared" si="2"/>
        <v>0.88061835748792405</v>
      </c>
      <c r="C50">
        <f t="shared" si="3"/>
        <v>0.53774159272828981</v>
      </c>
    </row>
    <row r="51" spans="1:3">
      <c r="A51" s="8">
        <v>51</v>
      </c>
      <c r="B51">
        <f t="shared" si="2"/>
        <v>0.88538743961352795</v>
      </c>
      <c r="C51">
        <f t="shared" si="3"/>
        <v>0.54245575094124132</v>
      </c>
    </row>
    <row r="52" spans="1:3">
      <c r="A52" s="8">
        <v>52</v>
      </c>
      <c r="B52">
        <f t="shared" si="2"/>
        <v>0.89015652173913185</v>
      </c>
      <c r="C52">
        <f t="shared" si="3"/>
        <v>0.54716816827456216</v>
      </c>
    </row>
    <row r="53" spans="1:3">
      <c r="A53" s="8">
        <v>53</v>
      </c>
      <c r="B53">
        <f t="shared" si="2"/>
        <v>0.89492560386473574</v>
      </c>
      <c r="C53">
        <f t="shared" si="3"/>
        <v>0.55187884559093292</v>
      </c>
    </row>
    <row r="54" spans="1:3">
      <c r="A54" s="8">
        <v>54</v>
      </c>
      <c r="B54">
        <f t="shared" si="2"/>
        <v>0.89969468599033964</v>
      </c>
      <c r="C54">
        <f t="shared" si="3"/>
        <v>0.55658778377892837</v>
      </c>
    </row>
    <row r="55" spans="1:3">
      <c r="A55" s="8">
        <v>55</v>
      </c>
      <c r="B55">
        <f t="shared" si="2"/>
        <v>0.90446376811594353</v>
      </c>
      <c r="C55">
        <f t="shared" si="3"/>
        <v>0.56129498375294995</v>
      </c>
    </row>
    <row r="56" spans="1:3">
      <c r="A56" s="8">
        <v>56</v>
      </c>
      <c r="B56">
        <f t="shared" si="2"/>
        <v>0.90923285024154743</v>
      </c>
      <c r="C56">
        <f t="shared" si="3"/>
        <v>0.56600044645315717</v>
      </c>
    </row>
    <row r="57" spans="1:3">
      <c r="A57" s="8">
        <v>57</v>
      </c>
      <c r="B57">
        <f t="shared" si="2"/>
        <v>0.91400193236715144</v>
      </c>
      <c r="C57">
        <f t="shared" si="3"/>
        <v>0.57070417284539743</v>
      </c>
    </row>
    <row r="58" spans="1:3">
      <c r="A58" s="8">
        <v>58</v>
      </c>
      <c r="B58">
        <f t="shared" si="2"/>
        <v>0.91877101449275533</v>
      </c>
      <c r="C58">
        <f t="shared" si="3"/>
        <v>0.57540616392113186</v>
      </c>
    </row>
    <row r="59" spans="1:3">
      <c r="A59" s="8">
        <v>59</v>
      </c>
      <c r="B59">
        <f t="shared" si="2"/>
        <v>0.92354009661835923</v>
      </c>
      <c r="C59">
        <f t="shared" si="3"/>
        <v>0.58010642069736229</v>
      </c>
    </row>
    <row r="60" spans="1:3">
      <c r="A60" s="8">
        <v>60</v>
      </c>
      <c r="B60">
        <f t="shared" si="2"/>
        <v>0.92830917874396313</v>
      </c>
      <c r="C60">
        <f t="shared" si="3"/>
        <v>0.58480494421655393</v>
      </c>
    </row>
    <row r="61" spans="1:3">
      <c r="A61" s="8">
        <v>61</v>
      </c>
      <c r="B61">
        <f t="shared" si="2"/>
        <v>0.93307826086956702</v>
      </c>
      <c r="C61">
        <f t="shared" si="3"/>
        <v>0.58950173554655838</v>
      </c>
    </row>
    <row r="62" spans="1:3">
      <c r="A62" s="8">
        <v>62</v>
      </c>
      <c r="B62">
        <f t="shared" si="2"/>
        <v>0.93784734299517092</v>
      </c>
      <c r="C62">
        <f t="shared" si="3"/>
        <v>0.59419679578053231</v>
      </c>
    </row>
    <row r="63" spans="1:3">
      <c r="A63" s="8">
        <v>63</v>
      </c>
      <c r="B63">
        <f t="shared" si="2"/>
        <v>0.94261642512077481</v>
      </c>
      <c r="C63">
        <f t="shared" si="3"/>
        <v>0.5988901260368571</v>
      </c>
    </row>
    <row r="64" spans="1:3">
      <c r="A64" s="8">
        <v>64</v>
      </c>
      <c r="B64">
        <f t="shared" si="2"/>
        <v>0.94738550724637871</v>
      </c>
      <c r="C64">
        <f t="shared" si="3"/>
        <v>0.60358172745905425</v>
      </c>
    </row>
    <row r="65" spans="1:3">
      <c r="A65" s="8">
        <v>65</v>
      </c>
      <c r="B65">
        <f t="shared" ref="B65:B70" si="4">0.646933333333333+(A65-1)*0.0047690821256039</f>
        <v>0.95215458937198261</v>
      </c>
      <c r="C65">
        <f t="shared" ref="C65:C70" si="5">0+1*B65-0.340906607991945*(1.00666666666667+(B65-0.733333333333333)^2/4.40458333333333)^0.5</f>
        <v>0.60827160121570145</v>
      </c>
    </row>
    <row r="66" spans="1:3">
      <c r="A66" s="8">
        <v>66</v>
      </c>
      <c r="B66">
        <f t="shared" si="4"/>
        <v>0.9569236714975865</v>
      </c>
      <c r="C66">
        <f t="shared" si="5"/>
        <v>0.6129597485003444</v>
      </c>
    </row>
    <row r="67" spans="1:3">
      <c r="A67" s="8">
        <v>67</v>
      </c>
      <c r="B67">
        <f t="shared" si="4"/>
        <v>0.9616927536231904</v>
      </c>
      <c r="C67">
        <f t="shared" si="5"/>
        <v>0.61764617053140869</v>
      </c>
    </row>
    <row r="68" spans="1:3">
      <c r="A68" s="8">
        <v>68</v>
      </c>
      <c r="B68">
        <f t="shared" si="4"/>
        <v>0.9664618357487943</v>
      </c>
      <c r="C68">
        <f t="shared" si="5"/>
        <v>0.62233086855210962</v>
      </c>
    </row>
    <row r="69" spans="1:3">
      <c r="A69" s="8">
        <v>69</v>
      </c>
      <c r="B69">
        <f t="shared" si="4"/>
        <v>0.97123091787439819</v>
      </c>
      <c r="C69">
        <f t="shared" si="5"/>
        <v>0.62701384383036007</v>
      </c>
    </row>
    <row r="70" spans="1:3">
      <c r="A70" s="8">
        <v>70</v>
      </c>
      <c r="B70">
        <f t="shared" si="4"/>
        <v>0.97600000000000209</v>
      </c>
      <c r="C70">
        <f t="shared" si="5"/>
        <v>0.63169509765867637</v>
      </c>
    </row>
  </sheetData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 enableFormatConditionsCalculation="0"/>
  <dimension ref="A1:C70"/>
  <sheetViews>
    <sheetView workbookViewId="0"/>
  </sheetViews>
  <sheetFormatPr baseColWidth="10" defaultRowHeight="15" x14ac:dyDescent="0"/>
  <sheetData>
    <row r="1" spans="1:3">
      <c r="A1" s="8">
        <v>1</v>
      </c>
      <c r="B1">
        <f t="shared" ref="B1:B32" si="0">0.522666666666667+(A1-1)*0.0065700483091787</f>
        <v>0.52266666666666695</v>
      </c>
      <c r="C1">
        <f t="shared" ref="C1:C32" si="1">0+1*B1+0.340906607991945*(1.00666666666667+(B1-0.733333333333333)^2/4.40458333333333)^0.5</f>
        <v>0.86641526597155027</v>
      </c>
    </row>
    <row r="2" spans="1:3">
      <c r="A2" s="8">
        <v>2</v>
      </c>
      <c r="B2">
        <f t="shared" si="0"/>
        <v>0.52923671497584568</v>
      </c>
      <c r="C2">
        <f t="shared" si="1"/>
        <v>0.87288071468056228</v>
      </c>
    </row>
    <row r="3" spans="1:3">
      <c r="A3" s="8">
        <v>3</v>
      </c>
      <c r="B3">
        <f t="shared" si="0"/>
        <v>0.5358067632850243</v>
      </c>
      <c r="C3">
        <f t="shared" si="1"/>
        <v>0.87934944685438987</v>
      </c>
    </row>
    <row r="4" spans="1:3">
      <c r="A4" s="8">
        <v>4</v>
      </c>
      <c r="B4">
        <f t="shared" si="0"/>
        <v>0.54237681159420303</v>
      </c>
      <c r="C4">
        <f t="shared" si="1"/>
        <v>0.88582146539889872</v>
      </c>
    </row>
    <row r="5" spans="1:3">
      <c r="A5" s="8">
        <v>5</v>
      </c>
      <c r="B5">
        <f t="shared" si="0"/>
        <v>0.54894685990338177</v>
      </c>
      <c r="C5">
        <f t="shared" si="1"/>
        <v>0.89229677312896194</v>
      </c>
    </row>
    <row r="6" spans="1:3">
      <c r="A6" s="8">
        <v>6</v>
      </c>
      <c r="B6">
        <f t="shared" si="0"/>
        <v>0.55551690821256039</v>
      </c>
      <c r="C6">
        <f t="shared" si="1"/>
        <v>0.89877537276806074</v>
      </c>
    </row>
    <row r="7" spans="1:3">
      <c r="A7" s="8">
        <v>7</v>
      </c>
      <c r="B7">
        <f t="shared" si="0"/>
        <v>0.56208695652173912</v>
      </c>
      <c r="C7">
        <f t="shared" si="1"/>
        <v>0.90525726694789765</v>
      </c>
    </row>
    <row r="8" spans="1:3">
      <c r="A8" s="8">
        <v>8</v>
      </c>
      <c r="B8">
        <f t="shared" si="0"/>
        <v>0.56865700483091786</v>
      </c>
      <c r="C8">
        <f t="shared" si="1"/>
        <v>0.91174245820802091</v>
      </c>
    </row>
    <row r="9" spans="1:3">
      <c r="A9" s="8">
        <v>9</v>
      </c>
      <c r="B9">
        <f t="shared" si="0"/>
        <v>0.57522705314009659</v>
      </c>
      <c r="C9">
        <f t="shared" si="1"/>
        <v>0.91823094899546265</v>
      </c>
    </row>
    <row r="10" spans="1:3">
      <c r="A10" s="8">
        <v>10</v>
      </c>
      <c r="B10">
        <f t="shared" si="0"/>
        <v>0.58179710144927521</v>
      </c>
      <c r="C10">
        <f t="shared" si="1"/>
        <v>0.9247227416643885</v>
      </c>
    </row>
    <row r="11" spans="1:3">
      <c r="A11" s="8">
        <v>11</v>
      </c>
      <c r="B11">
        <f t="shared" si="0"/>
        <v>0.58836714975845394</v>
      </c>
      <c r="C11">
        <f t="shared" si="1"/>
        <v>0.93121783847576123</v>
      </c>
    </row>
    <row r="12" spans="1:3">
      <c r="A12" s="8">
        <v>12</v>
      </c>
      <c r="B12">
        <f t="shared" si="0"/>
        <v>0.59493719806763268</v>
      </c>
      <c r="C12">
        <f t="shared" si="1"/>
        <v>0.9377162415970155</v>
      </c>
    </row>
    <row r="13" spans="1:3">
      <c r="A13" s="8">
        <v>13</v>
      </c>
      <c r="B13">
        <f t="shared" si="0"/>
        <v>0.60150724637681141</v>
      </c>
      <c r="C13">
        <f t="shared" si="1"/>
        <v>0.94421795310174772</v>
      </c>
    </row>
    <row r="14" spans="1:3">
      <c r="A14" s="8">
        <v>14</v>
      </c>
      <c r="B14">
        <f t="shared" si="0"/>
        <v>0.60807729468599003</v>
      </c>
      <c r="C14">
        <f t="shared" si="1"/>
        <v>0.95072297496941638</v>
      </c>
    </row>
    <row r="15" spans="1:3">
      <c r="A15" s="8">
        <v>15</v>
      </c>
      <c r="B15">
        <f t="shared" si="0"/>
        <v>0.61464734299516877</v>
      </c>
      <c r="C15">
        <f t="shared" si="1"/>
        <v>0.95723130908505882</v>
      </c>
    </row>
    <row r="16" spans="1:3">
      <c r="A16" s="8">
        <v>16</v>
      </c>
      <c r="B16">
        <f t="shared" si="0"/>
        <v>0.6212173913043475</v>
      </c>
      <c r="C16">
        <f t="shared" si="1"/>
        <v>0.96374295723901748</v>
      </c>
    </row>
    <row r="17" spans="1:3">
      <c r="A17" s="8">
        <v>17</v>
      </c>
      <c r="B17">
        <f t="shared" si="0"/>
        <v>0.62778743961352612</v>
      </c>
      <c r="C17">
        <f t="shared" si="1"/>
        <v>0.97025792112668219</v>
      </c>
    </row>
    <row r="18" spans="1:3">
      <c r="A18" s="8">
        <v>18</v>
      </c>
      <c r="B18">
        <f t="shared" si="0"/>
        <v>0.63435748792270485</v>
      </c>
      <c r="C18">
        <f t="shared" si="1"/>
        <v>0.97677620234824558</v>
      </c>
    </row>
    <row r="19" spans="1:3">
      <c r="A19" s="8">
        <v>19</v>
      </c>
      <c r="B19">
        <f t="shared" si="0"/>
        <v>0.64092753623188359</v>
      </c>
      <c r="C19">
        <f t="shared" si="1"/>
        <v>0.98329780240847087</v>
      </c>
    </row>
    <row r="20" spans="1:3">
      <c r="A20" s="8">
        <v>20</v>
      </c>
      <c r="B20">
        <f t="shared" si="0"/>
        <v>0.64749758454106221</v>
      </c>
      <c r="C20">
        <f t="shared" si="1"/>
        <v>0.98982272271647354</v>
      </c>
    </row>
    <row r="21" spans="1:3">
      <c r="A21" s="8">
        <v>21</v>
      </c>
      <c r="B21">
        <f t="shared" si="0"/>
        <v>0.65406763285024094</v>
      </c>
      <c r="C21">
        <f t="shared" si="1"/>
        <v>0.9963509645855182</v>
      </c>
    </row>
    <row r="22" spans="1:3">
      <c r="A22" s="8">
        <v>22</v>
      </c>
      <c r="B22">
        <f t="shared" si="0"/>
        <v>0.66063768115941968</v>
      </c>
      <c r="C22">
        <f t="shared" si="1"/>
        <v>1.0028825292328263</v>
      </c>
    </row>
    <row r="23" spans="1:3">
      <c r="A23" s="8">
        <v>23</v>
      </c>
      <c r="B23">
        <f t="shared" si="0"/>
        <v>0.6672077294685983</v>
      </c>
      <c r="C23">
        <f t="shared" si="1"/>
        <v>1.0094174177794009</v>
      </c>
    </row>
    <row r="24" spans="1:3">
      <c r="A24" s="8">
        <v>24</v>
      </c>
      <c r="B24">
        <f t="shared" si="0"/>
        <v>0.67377777777777703</v>
      </c>
      <c r="C24">
        <f t="shared" si="1"/>
        <v>1.0159556312498628</v>
      </c>
    </row>
    <row r="25" spans="1:3">
      <c r="A25" s="8">
        <v>25</v>
      </c>
      <c r="B25">
        <f t="shared" si="0"/>
        <v>0.68034782608695576</v>
      </c>
      <c r="C25">
        <f t="shared" si="1"/>
        <v>1.0224971705723016</v>
      </c>
    </row>
    <row r="26" spans="1:3">
      <c r="A26" s="8">
        <v>26</v>
      </c>
      <c r="B26">
        <f t="shared" si="0"/>
        <v>0.68691787439613439</v>
      </c>
      <c r="C26">
        <f t="shared" si="1"/>
        <v>1.0290420365781403</v>
      </c>
    </row>
    <row r="27" spans="1:3">
      <c r="A27" s="8">
        <v>27</v>
      </c>
      <c r="B27">
        <f t="shared" si="0"/>
        <v>0.69348792270531312</v>
      </c>
      <c r="C27">
        <f t="shared" si="1"/>
        <v>1.0355902300020152</v>
      </c>
    </row>
    <row r="28" spans="1:3">
      <c r="A28" s="8">
        <v>28</v>
      </c>
      <c r="B28">
        <f t="shared" si="0"/>
        <v>0.70005797101449185</v>
      </c>
      <c r="C28">
        <f t="shared" si="1"/>
        <v>1.0421417514816678</v>
      </c>
    </row>
    <row r="29" spans="1:3">
      <c r="A29" s="8">
        <v>29</v>
      </c>
      <c r="B29">
        <f t="shared" si="0"/>
        <v>0.70662801932367059</v>
      </c>
      <c r="C29">
        <f t="shared" si="1"/>
        <v>1.048696601557852</v>
      </c>
    </row>
    <row r="30" spans="1:3">
      <c r="A30" s="8">
        <v>30</v>
      </c>
      <c r="B30">
        <f t="shared" si="0"/>
        <v>0.71319806763284932</v>
      </c>
      <c r="C30">
        <f t="shared" si="1"/>
        <v>1.0552547806742556</v>
      </c>
    </row>
    <row r="31" spans="1:3">
      <c r="A31" s="8">
        <v>31</v>
      </c>
      <c r="B31">
        <f t="shared" si="0"/>
        <v>0.71976811594202794</v>
      </c>
      <c r="C31">
        <f t="shared" si="1"/>
        <v>1.061816289177435</v>
      </c>
    </row>
    <row r="32" spans="1:3">
      <c r="A32" s="8">
        <v>32</v>
      </c>
      <c r="B32">
        <f t="shared" si="0"/>
        <v>0.72633816425120667</v>
      </c>
      <c r="C32">
        <f t="shared" si="1"/>
        <v>1.0683811273167654</v>
      </c>
    </row>
    <row r="33" spans="1:3">
      <c r="A33" s="8">
        <v>33</v>
      </c>
      <c r="B33">
        <f t="shared" ref="B33:B64" si="2">0.522666666666667+(A33-1)*0.0065700483091787</f>
        <v>0.73290821256038541</v>
      </c>
      <c r="C33">
        <f t="shared" ref="C33:C64" si="3">0+1*B33+0.340906607991945*(1.00666666666667+(B33-0.733333333333333)^2/4.40458333333333)^0.5</f>
        <v>1.0749492952444035</v>
      </c>
    </row>
    <row r="34" spans="1:3">
      <c r="A34" s="8">
        <v>34</v>
      </c>
      <c r="B34">
        <f t="shared" si="2"/>
        <v>0.73947826086956403</v>
      </c>
      <c r="C34">
        <f t="shared" si="3"/>
        <v>1.0815207930152659</v>
      </c>
    </row>
    <row r="35" spans="1:3">
      <c r="A35" s="8">
        <v>35</v>
      </c>
      <c r="B35">
        <f t="shared" si="2"/>
        <v>0.74604830917874276</v>
      </c>
      <c r="C35">
        <f t="shared" si="3"/>
        <v>1.0880956205870214</v>
      </c>
    </row>
    <row r="36" spans="1:3">
      <c r="A36" s="8">
        <v>36</v>
      </c>
      <c r="B36">
        <f t="shared" si="2"/>
        <v>0.7526183574879215</v>
      </c>
      <c r="C36">
        <f t="shared" si="3"/>
        <v>1.0946737778200957</v>
      </c>
    </row>
    <row r="37" spans="1:3">
      <c r="A37" s="8">
        <v>37</v>
      </c>
      <c r="B37">
        <f t="shared" si="2"/>
        <v>0.75918840579710012</v>
      </c>
      <c r="C37">
        <f t="shared" si="3"/>
        <v>1.1012552644776932</v>
      </c>
    </row>
    <row r="38" spans="1:3">
      <c r="A38" s="8">
        <v>38</v>
      </c>
      <c r="B38">
        <f t="shared" si="2"/>
        <v>0.76575845410627885</v>
      </c>
      <c r="C38">
        <f t="shared" si="3"/>
        <v>1.1078400802258315</v>
      </c>
    </row>
    <row r="39" spans="1:3">
      <c r="A39" s="8">
        <v>39</v>
      </c>
      <c r="B39">
        <f t="shared" si="2"/>
        <v>0.77232850241545759</v>
      </c>
      <c r="C39">
        <f t="shared" si="3"/>
        <v>1.1144282246333892</v>
      </c>
    </row>
    <row r="40" spans="1:3">
      <c r="A40" s="8">
        <v>40</v>
      </c>
      <c r="B40">
        <f t="shared" si="2"/>
        <v>0.77889855072463621</v>
      </c>
      <c r="C40">
        <f t="shared" si="3"/>
        <v>1.1210196971721698</v>
      </c>
    </row>
    <row r="41" spans="1:3">
      <c r="A41" s="8">
        <v>41</v>
      </c>
      <c r="B41">
        <f t="shared" si="2"/>
        <v>0.78546859903381494</v>
      </c>
      <c r="C41">
        <f t="shared" si="3"/>
        <v>1.1276144972169782</v>
      </c>
    </row>
    <row r="42" spans="1:3">
      <c r="A42" s="8">
        <v>42</v>
      </c>
      <c r="B42">
        <f t="shared" si="2"/>
        <v>0.79203864734299367</v>
      </c>
      <c r="C42">
        <f t="shared" si="3"/>
        <v>1.1342126240457118</v>
      </c>
    </row>
    <row r="43" spans="1:3">
      <c r="A43" s="8">
        <v>43</v>
      </c>
      <c r="B43">
        <f t="shared" si="2"/>
        <v>0.7986086956521723</v>
      </c>
      <c r="C43">
        <f t="shared" si="3"/>
        <v>1.1408140768394663</v>
      </c>
    </row>
    <row r="44" spans="1:3">
      <c r="A44" s="8">
        <v>44</v>
      </c>
      <c r="B44">
        <f t="shared" si="2"/>
        <v>0.80517874396135103</v>
      </c>
      <c r="C44">
        <f t="shared" si="3"/>
        <v>1.1474188546826547</v>
      </c>
    </row>
    <row r="45" spans="1:3">
      <c r="A45" s="8">
        <v>45</v>
      </c>
      <c r="B45">
        <f t="shared" si="2"/>
        <v>0.81174879227052976</v>
      </c>
      <c r="C45">
        <f t="shared" si="3"/>
        <v>1.1540269565631402</v>
      </c>
    </row>
    <row r="46" spans="1:3">
      <c r="A46" s="8">
        <v>46</v>
      </c>
      <c r="B46">
        <f t="shared" si="2"/>
        <v>0.81831884057970838</v>
      </c>
      <c r="C46">
        <f t="shared" si="3"/>
        <v>1.1606383813723842</v>
      </c>
    </row>
    <row r="47" spans="1:3">
      <c r="A47" s="8">
        <v>47</v>
      </c>
      <c r="B47">
        <f t="shared" si="2"/>
        <v>0.82488888888888723</v>
      </c>
      <c r="C47">
        <f t="shared" si="3"/>
        <v>1.1672531279056071</v>
      </c>
    </row>
    <row r="48" spans="1:3">
      <c r="A48" s="8">
        <v>48</v>
      </c>
      <c r="B48">
        <f t="shared" si="2"/>
        <v>0.83145893719806585</v>
      </c>
      <c r="C48">
        <f t="shared" si="3"/>
        <v>1.1738711948619629</v>
      </c>
    </row>
    <row r="49" spans="1:3">
      <c r="A49" s="8">
        <v>49</v>
      </c>
      <c r="B49">
        <f t="shared" si="2"/>
        <v>0.83802898550724458</v>
      </c>
      <c r="C49">
        <f t="shared" si="3"/>
        <v>1.1804925808447291</v>
      </c>
    </row>
    <row r="50" spans="1:3">
      <c r="A50" s="8">
        <v>50</v>
      </c>
      <c r="B50">
        <f t="shared" si="2"/>
        <v>0.84459903381642332</v>
      </c>
      <c r="C50">
        <f t="shared" si="3"/>
        <v>1.1871172843615085</v>
      </c>
    </row>
    <row r="51" spans="1:3">
      <c r="A51" s="8">
        <v>51</v>
      </c>
      <c r="B51">
        <f t="shared" si="2"/>
        <v>0.85116908212560194</v>
      </c>
      <c r="C51">
        <f t="shared" si="3"/>
        <v>1.1937453038244457</v>
      </c>
    </row>
    <row r="52" spans="1:3">
      <c r="A52" s="8">
        <v>52</v>
      </c>
      <c r="B52">
        <f t="shared" si="2"/>
        <v>0.85773913043478067</v>
      </c>
      <c r="C52">
        <f t="shared" si="3"/>
        <v>1.2003766375504565</v>
      </c>
    </row>
    <row r="53" spans="1:3">
      <c r="A53" s="8">
        <v>53</v>
      </c>
      <c r="B53">
        <f t="shared" si="2"/>
        <v>0.86430917874395941</v>
      </c>
      <c r="C53">
        <f t="shared" si="3"/>
        <v>1.2070112837614724</v>
      </c>
    </row>
    <row r="54" spans="1:3">
      <c r="A54" s="8">
        <v>54</v>
      </c>
      <c r="B54">
        <f t="shared" si="2"/>
        <v>0.87087922705313803</v>
      </c>
      <c r="C54">
        <f t="shared" si="3"/>
        <v>1.2136492405846957</v>
      </c>
    </row>
    <row r="55" spans="1:3">
      <c r="A55" s="8">
        <v>55</v>
      </c>
      <c r="B55">
        <f t="shared" si="2"/>
        <v>0.87744927536231676</v>
      </c>
      <c r="C55">
        <f t="shared" si="3"/>
        <v>1.2202905060528713</v>
      </c>
    </row>
    <row r="56" spans="1:3">
      <c r="A56" s="8">
        <v>56</v>
      </c>
      <c r="B56">
        <f t="shared" si="2"/>
        <v>0.88401932367149549</v>
      </c>
      <c r="C56">
        <f t="shared" si="3"/>
        <v>1.2269350781045689</v>
      </c>
    </row>
    <row r="57" spans="1:3">
      <c r="A57" s="8">
        <v>57</v>
      </c>
      <c r="B57">
        <f t="shared" si="2"/>
        <v>0.89058937198067412</v>
      </c>
      <c r="C57">
        <f t="shared" si="3"/>
        <v>1.2335829545844801</v>
      </c>
    </row>
    <row r="58" spans="1:3">
      <c r="A58" s="8">
        <v>58</v>
      </c>
      <c r="B58">
        <f t="shared" si="2"/>
        <v>0.89715942028985285</v>
      </c>
      <c r="C58">
        <f t="shared" si="3"/>
        <v>1.2402341332437281</v>
      </c>
    </row>
    <row r="59" spans="1:3">
      <c r="A59" s="8">
        <v>59</v>
      </c>
      <c r="B59">
        <f t="shared" si="2"/>
        <v>0.90372946859903158</v>
      </c>
      <c r="C59">
        <f t="shared" si="3"/>
        <v>1.2468886117401898</v>
      </c>
    </row>
    <row r="60" spans="1:3">
      <c r="A60" s="8">
        <v>60</v>
      </c>
      <c r="B60">
        <f t="shared" si="2"/>
        <v>0.9102995169082102</v>
      </c>
      <c r="C60">
        <f t="shared" si="3"/>
        <v>1.2535463876388317</v>
      </c>
    </row>
    <row r="61" spans="1:3">
      <c r="A61" s="8">
        <v>61</v>
      </c>
      <c r="B61">
        <f t="shared" si="2"/>
        <v>0.91686956521738894</v>
      </c>
      <c r="C61">
        <f t="shared" si="3"/>
        <v>1.2602074584120586</v>
      </c>
    </row>
    <row r="62" spans="1:3">
      <c r="A62" s="8">
        <v>62</v>
      </c>
      <c r="B62">
        <f t="shared" si="2"/>
        <v>0.92343961352656767</v>
      </c>
      <c r="C62">
        <f t="shared" si="3"/>
        <v>1.2668718214400723</v>
      </c>
    </row>
    <row r="63" spans="1:3">
      <c r="A63" s="8">
        <v>63</v>
      </c>
      <c r="B63">
        <f t="shared" si="2"/>
        <v>0.93000966183574629</v>
      </c>
      <c r="C63">
        <f t="shared" si="3"/>
        <v>1.2735394740112473</v>
      </c>
    </row>
    <row r="64" spans="1:3">
      <c r="A64" s="8">
        <v>64</v>
      </c>
      <c r="B64">
        <f t="shared" si="2"/>
        <v>0.93657971014492514</v>
      </c>
      <c r="C64">
        <f t="shared" si="3"/>
        <v>1.2802104133225158</v>
      </c>
    </row>
    <row r="65" spans="1:3">
      <c r="A65" s="8">
        <v>65</v>
      </c>
      <c r="B65">
        <f t="shared" ref="B65:B70" si="4">0.522666666666667+(A65-1)*0.0065700483091787</f>
        <v>0.94314975845410376</v>
      </c>
      <c r="C65">
        <f t="shared" ref="C65:C70" si="5">0+1*B65+0.340906607991945*(1.00666666666667+(B65-0.733333333333333)^2/4.40458333333333)^0.5</f>
        <v>1.2868846364797648</v>
      </c>
    </row>
    <row r="66" spans="1:3">
      <c r="A66" s="8">
        <v>66</v>
      </c>
      <c r="B66">
        <f t="shared" si="4"/>
        <v>0.94971980676328238</v>
      </c>
      <c r="C66">
        <f t="shared" si="5"/>
        <v>1.2935621404982467</v>
      </c>
    </row>
    <row r="67" spans="1:3">
      <c r="A67" s="8">
        <v>67</v>
      </c>
      <c r="B67">
        <f t="shared" si="4"/>
        <v>0.95628985507246123</v>
      </c>
      <c r="C67">
        <f t="shared" si="5"/>
        <v>1.3002429223030025</v>
      </c>
    </row>
    <row r="68" spans="1:3">
      <c r="A68" s="8">
        <v>68</v>
      </c>
      <c r="B68">
        <f t="shared" si="4"/>
        <v>0.96285990338163985</v>
      </c>
      <c r="C68">
        <f t="shared" si="5"/>
        <v>1.3069269787292936</v>
      </c>
    </row>
    <row r="69" spans="1:3">
      <c r="A69" s="8">
        <v>69</v>
      </c>
      <c r="B69">
        <f t="shared" si="4"/>
        <v>0.96942995169081858</v>
      </c>
      <c r="C69">
        <f t="shared" si="5"/>
        <v>1.3136143065230494</v>
      </c>
    </row>
    <row r="70" spans="1:3">
      <c r="A70" s="8">
        <v>70</v>
      </c>
      <c r="B70">
        <f t="shared" si="4"/>
        <v>0.97599999999999731</v>
      </c>
      <c r="C70">
        <f t="shared" si="5"/>
        <v>1.3203049023413229</v>
      </c>
    </row>
  </sheetData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7" enableFormatConditionsCalculation="0"/>
  <dimension ref="B1:I146"/>
  <sheetViews>
    <sheetView topLeftCell="A25" workbookViewId="0"/>
  </sheetViews>
  <sheetFormatPr baseColWidth="10" defaultRowHeight="15" x14ac:dyDescent="0"/>
  <cols>
    <col min="1" max="1" width="5.83203125" customWidth="1"/>
  </cols>
  <sheetData>
    <row r="1" spans="2:9">
      <c r="B1" t="s">
        <v>444</v>
      </c>
    </row>
    <row r="2" spans="2:9">
      <c r="B2" t="s">
        <v>37</v>
      </c>
    </row>
    <row r="3" spans="2:9">
      <c r="B3" t="s">
        <v>435</v>
      </c>
    </row>
    <row r="4" spans="2:9">
      <c r="B4" t="s">
        <v>442</v>
      </c>
    </row>
    <row r="5" spans="2:9">
      <c r="B5" t="s">
        <v>40</v>
      </c>
    </row>
    <row r="6" spans="2:9">
      <c r="B6" t="s">
        <v>41</v>
      </c>
    </row>
    <row r="7" spans="2:9">
      <c r="B7" t="s">
        <v>42</v>
      </c>
    </row>
    <row r="8" spans="2:9">
      <c r="B8" t="s">
        <v>43</v>
      </c>
    </row>
    <row r="9" spans="2:9">
      <c r="B9" t="s">
        <v>44</v>
      </c>
    </row>
    <row r="10" spans="2:9" ht="21" customHeight="1"/>
    <row r="13" spans="2:9">
      <c r="B13" s="7" t="s">
        <v>45</v>
      </c>
    </row>
    <row r="14" spans="2:9" ht="16" thickBot="1"/>
    <row r="15" spans="2:9">
      <c r="B15" s="10" t="s">
        <v>46</v>
      </c>
      <c r="C15" s="11" t="s">
        <v>47</v>
      </c>
      <c r="D15" s="11" t="s">
        <v>48</v>
      </c>
      <c r="E15" s="11" t="s">
        <v>49</v>
      </c>
      <c r="F15" s="11" t="s">
        <v>50</v>
      </c>
      <c r="G15" s="11" t="s">
        <v>51</v>
      </c>
      <c r="H15" s="11" t="s">
        <v>52</v>
      </c>
      <c r="I15" s="11" t="s">
        <v>53</v>
      </c>
    </row>
    <row r="16" spans="2:9" ht="16" thickBot="1">
      <c r="B16" s="12" t="s">
        <v>35</v>
      </c>
      <c r="C16" s="13">
        <v>150</v>
      </c>
      <c r="D16" s="13">
        <v>0</v>
      </c>
      <c r="E16" s="13">
        <v>150</v>
      </c>
      <c r="F16" s="14">
        <v>0.125</v>
      </c>
      <c r="G16" s="14">
        <v>1</v>
      </c>
      <c r="H16" s="14">
        <v>0.73333333333333317</v>
      </c>
      <c r="I16" s="14">
        <v>0.18974697623101749</v>
      </c>
    </row>
    <row r="19" spans="2:6">
      <c r="B19" s="7" t="s">
        <v>54</v>
      </c>
    </row>
    <row r="20" spans="2:6" ht="16" thickBot="1"/>
    <row r="21" spans="2:6">
      <c r="B21" s="11" t="s">
        <v>46</v>
      </c>
      <c r="C21" s="11" t="s">
        <v>56</v>
      </c>
      <c r="D21" s="11" t="s">
        <v>57</v>
      </c>
      <c r="E21" s="11" t="s">
        <v>58</v>
      </c>
      <c r="F21" s="11" t="s">
        <v>59</v>
      </c>
    </row>
    <row r="22" spans="2:6">
      <c r="B22" s="18" t="s">
        <v>434</v>
      </c>
      <c r="C22" s="21" t="s">
        <v>10</v>
      </c>
      <c r="D22" s="15">
        <v>75</v>
      </c>
      <c r="E22" s="15">
        <v>75</v>
      </c>
      <c r="F22" s="23">
        <v>50</v>
      </c>
    </row>
    <row r="23" spans="2:6" ht="16" thickBot="1">
      <c r="B23" s="20" t="s">
        <v>55</v>
      </c>
      <c r="C23" s="22" t="s">
        <v>9</v>
      </c>
      <c r="D23" s="17">
        <v>75</v>
      </c>
      <c r="E23" s="17">
        <v>75</v>
      </c>
      <c r="F23" s="25">
        <v>50</v>
      </c>
    </row>
    <row r="26" spans="2:6">
      <c r="B26" s="26" t="s">
        <v>60</v>
      </c>
    </row>
    <row r="28" spans="2:6">
      <c r="B28" s="7" t="s">
        <v>61</v>
      </c>
    </row>
    <row r="29" spans="2:6" ht="16" thickBot="1"/>
    <row r="30" spans="2:6">
      <c r="B30" s="27" t="s">
        <v>47</v>
      </c>
      <c r="C30" s="28">
        <v>150</v>
      </c>
    </row>
    <row r="31" spans="2:6">
      <c r="B31" s="9" t="s">
        <v>62</v>
      </c>
      <c r="C31" s="24">
        <v>150</v>
      </c>
    </row>
    <row r="32" spans="2:6">
      <c r="B32" s="9" t="s">
        <v>63</v>
      </c>
      <c r="C32" s="24">
        <v>148</v>
      </c>
    </row>
    <row r="33" spans="2:7">
      <c r="B33" s="9" t="s">
        <v>64</v>
      </c>
      <c r="C33" s="24">
        <v>0.17895145631067944</v>
      </c>
    </row>
    <row r="34" spans="2:7">
      <c r="B34" s="9" t="s">
        <v>65</v>
      </c>
      <c r="C34" s="24">
        <v>0.17340383101548132</v>
      </c>
    </row>
    <row r="35" spans="2:7">
      <c r="B35" s="9" t="s">
        <v>66</v>
      </c>
      <c r="C35" s="24">
        <v>2.976069819819821E-2</v>
      </c>
    </row>
    <row r="36" spans="2:7">
      <c r="B36" s="9" t="s">
        <v>67</v>
      </c>
      <c r="C36" s="24">
        <v>0.17251289284629776</v>
      </c>
    </row>
    <row r="37" spans="2:7">
      <c r="B37" s="9" t="s">
        <v>68</v>
      </c>
      <c r="C37" s="24">
        <v>23.241566137566078</v>
      </c>
    </row>
    <row r="38" spans="2:7">
      <c r="B38" s="9" t="s">
        <v>69</v>
      </c>
      <c r="C38" s="24">
        <v>1.9762028190332017</v>
      </c>
    </row>
    <row r="39" spans="2:7">
      <c r="B39" s="9" t="s">
        <v>70</v>
      </c>
      <c r="C39" s="24">
        <v>2</v>
      </c>
    </row>
    <row r="40" spans="2:7">
      <c r="B40" s="9" t="s">
        <v>71</v>
      </c>
      <c r="C40" s="24">
        <v>-525.19844429954446</v>
      </c>
    </row>
    <row r="41" spans="2:7">
      <c r="B41" s="9" t="s">
        <v>72</v>
      </c>
      <c r="C41" s="24">
        <v>-519.177173711352</v>
      </c>
    </row>
    <row r="42" spans="2:7" ht="16" thickBot="1">
      <c r="B42" s="22" t="s">
        <v>73</v>
      </c>
      <c r="C42" s="25">
        <v>0.84323904487011303</v>
      </c>
    </row>
    <row r="45" spans="2:7">
      <c r="B45" s="7" t="s">
        <v>74</v>
      </c>
    </row>
    <row r="46" spans="2:7" ht="16" thickBot="1"/>
    <row r="47" spans="2:7">
      <c r="B47" s="10" t="s">
        <v>75</v>
      </c>
      <c r="C47" s="11" t="s">
        <v>63</v>
      </c>
      <c r="D47" s="11" t="s">
        <v>76</v>
      </c>
      <c r="E47" s="11" t="s">
        <v>77</v>
      </c>
      <c r="F47" s="11" t="s">
        <v>78</v>
      </c>
      <c r="G47" s="11" t="s">
        <v>79</v>
      </c>
    </row>
    <row r="48" spans="2:7">
      <c r="B48" s="21" t="s">
        <v>80</v>
      </c>
      <c r="C48" s="15">
        <v>1</v>
      </c>
      <c r="D48" s="23">
        <v>0.95999999999999908</v>
      </c>
      <c r="E48" s="23">
        <v>0.95999999999999908</v>
      </c>
      <c r="F48" s="23">
        <v>32.257307728691657</v>
      </c>
      <c r="G48" s="29" t="s">
        <v>83</v>
      </c>
    </row>
    <row r="49" spans="2:7">
      <c r="B49" s="9" t="s">
        <v>81</v>
      </c>
      <c r="C49" s="16">
        <v>148</v>
      </c>
      <c r="D49" s="24">
        <v>4.4045833333333348</v>
      </c>
      <c r="E49" s="24">
        <v>2.976069819819821E-2</v>
      </c>
      <c r="F49" s="24"/>
      <c r="G49" s="24"/>
    </row>
    <row r="50" spans="2:7" ht="16" thickBot="1">
      <c r="B50" s="22" t="s">
        <v>82</v>
      </c>
      <c r="C50" s="17">
        <v>149</v>
      </c>
      <c r="D50" s="25">
        <v>5.3645833333333339</v>
      </c>
      <c r="E50" s="25"/>
      <c r="F50" s="25"/>
      <c r="G50" s="25"/>
    </row>
    <row r="51" spans="2:7">
      <c r="B51" s="30" t="s">
        <v>84</v>
      </c>
    </row>
    <row r="54" spans="2:7">
      <c r="B54" s="7" t="s">
        <v>85</v>
      </c>
    </row>
    <row r="55" spans="2:7" ht="16" thickBot="1"/>
    <row r="56" spans="2:7">
      <c r="B56" s="10" t="s">
        <v>75</v>
      </c>
      <c r="C56" s="11" t="s">
        <v>63</v>
      </c>
      <c r="D56" s="11" t="s">
        <v>76</v>
      </c>
      <c r="E56" s="11" t="s">
        <v>77</v>
      </c>
      <c r="F56" s="11" t="s">
        <v>78</v>
      </c>
      <c r="G56" s="11" t="s">
        <v>79</v>
      </c>
    </row>
    <row r="57" spans="2:7" ht="16" thickBot="1">
      <c r="B57" s="31" t="s">
        <v>434</v>
      </c>
      <c r="C57" s="32">
        <v>1</v>
      </c>
      <c r="D57" s="33">
        <v>0.95999999999999908</v>
      </c>
      <c r="E57" s="33">
        <v>0.95999999999999908</v>
      </c>
      <c r="F57" s="33">
        <v>32.257307728691657</v>
      </c>
      <c r="G57" s="34" t="s">
        <v>83</v>
      </c>
    </row>
    <row r="60" spans="2:7">
      <c r="B60" s="7" t="s">
        <v>86</v>
      </c>
    </row>
    <row r="61" spans="2:7" ht="16" thickBot="1"/>
    <row r="62" spans="2:7">
      <c r="B62" s="10" t="s">
        <v>75</v>
      </c>
      <c r="C62" s="11" t="s">
        <v>63</v>
      </c>
      <c r="D62" s="11" t="s">
        <v>76</v>
      </c>
      <c r="E62" s="11" t="s">
        <v>77</v>
      </c>
      <c r="F62" s="11" t="s">
        <v>78</v>
      </c>
      <c r="G62" s="11" t="s">
        <v>79</v>
      </c>
    </row>
    <row r="63" spans="2:7" ht="16" thickBot="1">
      <c r="B63" s="31" t="s">
        <v>434</v>
      </c>
      <c r="C63" s="32">
        <v>1</v>
      </c>
      <c r="D63" s="33">
        <v>0.95999999999999908</v>
      </c>
      <c r="E63" s="33">
        <v>0.95999999999999908</v>
      </c>
      <c r="F63" s="33">
        <v>32.257307728691657</v>
      </c>
      <c r="G63" s="34" t="s">
        <v>83</v>
      </c>
    </row>
    <row r="66" spans="2:8">
      <c r="B66" s="7" t="s">
        <v>87</v>
      </c>
    </row>
    <row r="67" spans="2:8" ht="16" thickBot="1"/>
    <row r="68" spans="2:8">
      <c r="B68" s="10" t="s">
        <v>75</v>
      </c>
      <c r="C68" s="11" t="s">
        <v>63</v>
      </c>
      <c r="D68" s="11" t="s">
        <v>76</v>
      </c>
      <c r="E68" s="11" t="s">
        <v>77</v>
      </c>
      <c r="F68" s="11" t="s">
        <v>78</v>
      </c>
      <c r="G68" s="11" t="s">
        <v>79</v>
      </c>
    </row>
    <row r="69" spans="2:8" ht="16" thickBot="1">
      <c r="B69" s="31" t="s">
        <v>434</v>
      </c>
      <c r="C69" s="32">
        <v>1</v>
      </c>
      <c r="D69" s="33">
        <v>0.95999999999999908</v>
      </c>
      <c r="E69" s="33">
        <v>0.95999999999999908</v>
      </c>
      <c r="F69" s="33">
        <v>32.257307728691657</v>
      </c>
      <c r="G69" s="34" t="s">
        <v>83</v>
      </c>
    </row>
    <row r="72" spans="2:8">
      <c r="B72" s="7" t="s">
        <v>88</v>
      </c>
    </row>
    <row r="73" spans="2:8" ht="16" thickBot="1"/>
    <row r="74" spans="2:8">
      <c r="B74" s="10" t="s">
        <v>75</v>
      </c>
      <c r="C74" s="11" t="s">
        <v>89</v>
      </c>
      <c r="D74" s="11" t="s">
        <v>90</v>
      </c>
      <c r="E74" s="11" t="s">
        <v>91</v>
      </c>
      <c r="F74" s="11" t="s">
        <v>92</v>
      </c>
      <c r="G74" s="11" t="s">
        <v>93</v>
      </c>
      <c r="H74" s="11" t="s">
        <v>94</v>
      </c>
    </row>
    <row r="75" spans="2:8">
      <c r="B75" s="21" t="s">
        <v>95</v>
      </c>
      <c r="C75" s="23">
        <v>0.81333333333333313</v>
      </c>
      <c r="D75" s="23">
        <v>1.9920073024698216E-2</v>
      </c>
      <c r="E75" s="23">
        <v>40.829836935080962</v>
      </c>
      <c r="F75" s="29" t="s">
        <v>83</v>
      </c>
      <c r="G75" s="23">
        <v>0.77396882895479879</v>
      </c>
      <c r="H75" s="23">
        <v>0.85269783771186747</v>
      </c>
    </row>
    <row r="76" spans="2:8">
      <c r="B76" s="9" t="s">
        <v>437</v>
      </c>
      <c r="C76" s="24">
        <v>-0.15999999999999995</v>
      </c>
      <c r="D76" s="24">
        <v>2.8171237434990663E-2</v>
      </c>
      <c r="E76" s="24">
        <v>-5.6795517189908269</v>
      </c>
      <c r="F76" s="35" t="s">
        <v>83</v>
      </c>
      <c r="G76" s="24">
        <v>-0.2156698159682183</v>
      </c>
      <c r="H76" s="24">
        <v>-0.1043301840317816</v>
      </c>
    </row>
    <row r="77" spans="2:8" ht="16" thickBot="1">
      <c r="B77" s="22" t="s">
        <v>438</v>
      </c>
      <c r="C77" s="25">
        <v>0</v>
      </c>
      <c r="D77" s="25">
        <v>0</v>
      </c>
      <c r="E77" s="25"/>
      <c r="F77" s="25"/>
      <c r="G77" s="25"/>
      <c r="H77" s="25"/>
    </row>
    <row r="80" spans="2:8">
      <c r="B80" s="7" t="s">
        <v>99</v>
      </c>
    </row>
    <row r="82" spans="2:2">
      <c r="B82" s="7" t="s">
        <v>443</v>
      </c>
    </row>
    <row r="101" spans="6:6">
      <c r="F101" t="s">
        <v>338</v>
      </c>
    </row>
    <row r="120" spans="2:6">
      <c r="F120" t="s">
        <v>338</v>
      </c>
    </row>
    <row r="123" spans="2:6">
      <c r="B123" s="26" t="s">
        <v>440</v>
      </c>
    </row>
    <row r="124" spans="2:6" ht="16" thickBot="1"/>
    <row r="125" spans="2:6">
      <c r="B125" s="10" t="s">
        <v>340</v>
      </c>
      <c r="C125" s="11" t="s">
        <v>341</v>
      </c>
      <c r="D125" s="11" t="s">
        <v>90</v>
      </c>
      <c r="E125" s="11" t="s">
        <v>93</v>
      </c>
      <c r="F125" s="11" t="s">
        <v>94</v>
      </c>
    </row>
    <row r="126" spans="2:6">
      <c r="B126" s="21" t="s">
        <v>10</v>
      </c>
      <c r="C126" s="23">
        <v>0.65333333333333321</v>
      </c>
      <c r="D126" s="23">
        <v>1.9920073024698219E-2</v>
      </c>
      <c r="E126" s="23">
        <v>0.61396882895479887</v>
      </c>
      <c r="F126" s="23">
        <v>0.69269783771186755</v>
      </c>
    </row>
    <row r="127" spans="2:6" ht="16" thickBot="1">
      <c r="B127" s="22" t="s">
        <v>9</v>
      </c>
      <c r="C127" s="25">
        <v>0.81333333333333313</v>
      </c>
      <c r="D127" s="25">
        <v>1.9920073024698216E-2</v>
      </c>
      <c r="E127" s="25">
        <v>0.77396882895479879</v>
      </c>
      <c r="F127" s="25">
        <v>0.85269783771186747</v>
      </c>
    </row>
    <row r="146" spans="6:6">
      <c r="F146" t="s">
        <v>338</v>
      </c>
    </row>
  </sheetData>
  <pageMargins left="0.75" right="0.75" top="1" bottom="1" header="0.5" footer="0.5"/>
  <ignoredErrors>
    <ignoredError sqref="C22:C23 B126:B128" numberStoredAsText="1"/>
    <ignoredError sqref="A1"/>
  </ignoredErrors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7649" r:id="rId3" name="BT148909">
              <controlPr defaultSize="0" print="0" autoFill="0" autoPict="0" macro="[0]!ReRunXLSTAT">
                <anchor>
                  <from>
                    <xdr:col>2</xdr:col>
                    <xdr:colOff>152400</xdr:colOff>
                    <xdr:row>8</xdr:row>
                    <xdr:rowOff>0</xdr:rowOff>
                  </from>
                  <to>
                    <xdr:col>2</xdr:col>
                    <xdr:colOff>660400</xdr:colOff>
                    <xdr:row>9</xdr:row>
                    <xdr:rowOff>0</xdr:rowOff>
                  </to>
                </anchor>
              </controlPr>
            </control>
          </mc:Choice>
          <mc:Fallback/>
        </mc:AlternateContent>
        <mc:AlternateContent xmlns:mc="http://schemas.openxmlformats.org/markup-compatibility/2006">
          <mc:Choice Requires="x14">
            <control shapeId="27650" r:id="rId4" name="DD367377">
              <controlPr defaultSize="0" autoFill="0" autoPict="0" macro="[0]!GoToResultsNew53020175424479">
                <anchor moveWithCells="1">
                  <from>
                    <xdr:col>1</xdr:col>
                    <xdr:colOff>12700</xdr:colOff>
                    <xdr:row>9</xdr:row>
                    <xdr:rowOff>12700</xdr:rowOff>
                  </from>
                  <to>
                    <xdr:col>4</xdr:col>
                    <xdr:colOff>0</xdr:colOff>
                    <xdr:row>9</xdr:row>
                    <xdr:rowOff>254000</xdr:rowOff>
                  </to>
                </anchor>
              </controlPr>
            </control>
          </mc:Choice>
          <mc:Fallback/>
        </mc:AlternateContent>
      </controls>
    </mc:Choice>
    <mc:Fallback/>
  </mc:AlternateContent>
  <extLst>
    <ext xmlns:mx="http://schemas.microsoft.com/office/mac/excel/2008/main" uri="{64002731-A6B0-56B0-2670-7721B7C09600}">
      <mx:PLV Mode="0" OnePage="0" WScale="0"/>
    </ext>
  </extLst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3" enableFormatConditionsCalculation="0"/>
  <dimension ref="B1:I146"/>
  <sheetViews>
    <sheetView topLeftCell="A56" workbookViewId="0">
      <selection activeCell="G69" sqref="G69"/>
    </sheetView>
  </sheetViews>
  <sheetFormatPr baseColWidth="10" defaultRowHeight="15" x14ac:dyDescent="0"/>
  <cols>
    <col min="1" max="1" width="5.83203125" customWidth="1"/>
  </cols>
  <sheetData>
    <row r="1" spans="2:9">
      <c r="B1" t="s">
        <v>441</v>
      </c>
    </row>
    <row r="2" spans="2:9">
      <c r="B2" t="s">
        <v>37</v>
      </c>
    </row>
    <row r="3" spans="2:9">
      <c r="B3" t="s">
        <v>435</v>
      </c>
    </row>
    <row r="4" spans="2:9">
      <c r="B4" t="s">
        <v>436</v>
      </c>
    </row>
    <row r="5" spans="2:9">
      <c r="B5" t="s">
        <v>40</v>
      </c>
    </row>
    <row r="6" spans="2:9">
      <c r="B6" t="s">
        <v>41</v>
      </c>
    </row>
    <row r="7" spans="2:9">
      <c r="B7" t="s">
        <v>42</v>
      </c>
    </row>
    <row r="8" spans="2:9">
      <c r="B8" t="s">
        <v>43</v>
      </c>
    </row>
    <row r="9" spans="2:9">
      <c r="B9" t="s">
        <v>44</v>
      </c>
    </row>
    <row r="10" spans="2:9" ht="21" customHeight="1"/>
    <row r="13" spans="2:9">
      <c r="B13" s="7" t="s">
        <v>45</v>
      </c>
    </row>
    <row r="14" spans="2:9" ht="16" thickBot="1"/>
    <row r="15" spans="2:9">
      <c r="B15" s="10" t="s">
        <v>46</v>
      </c>
      <c r="C15" s="11" t="s">
        <v>47</v>
      </c>
      <c r="D15" s="11" t="s">
        <v>48</v>
      </c>
      <c r="E15" s="11" t="s">
        <v>49</v>
      </c>
      <c r="F15" s="11" t="s">
        <v>50</v>
      </c>
      <c r="G15" s="11" t="s">
        <v>51</v>
      </c>
      <c r="H15" s="11" t="s">
        <v>52</v>
      </c>
      <c r="I15" s="11" t="s">
        <v>53</v>
      </c>
    </row>
    <row r="16" spans="2:9" ht="16" thickBot="1">
      <c r="B16" s="12" t="s">
        <v>7</v>
      </c>
      <c r="C16" s="13">
        <v>150</v>
      </c>
      <c r="D16" s="13">
        <v>0</v>
      </c>
      <c r="E16" s="13">
        <v>150</v>
      </c>
      <c r="F16" s="14">
        <v>3</v>
      </c>
      <c r="G16" s="14">
        <v>7</v>
      </c>
      <c r="H16" s="14">
        <v>5.2033333333333314</v>
      </c>
      <c r="I16" s="14">
        <v>0.92169810942721397</v>
      </c>
    </row>
    <row r="19" spans="2:6">
      <c r="B19" s="7" t="s">
        <v>54</v>
      </c>
    </row>
    <row r="20" spans="2:6" ht="16" thickBot="1"/>
    <row r="21" spans="2:6">
      <c r="B21" s="11" t="s">
        <v>46</v>
      </c>
      <c r="C21" s="11" t="s">
        <v>56</v>
      </c>
      <c r="D21" s="11" t="s">
        <v>57</v>
      </c>
      <c r="E21" s="11" t="s">
        <v>58</v>
      </c>
      <c r="F21" s="11" t="s">
        <v>59</v>
      </c>
    </row>
    <row r="22" spans="2:6">
      <c r="B22" s="18" t="s">
        <v>434</v>
      </c>
      <c r="C22" s="21" t="s">
        <v>10</v>
      </c>
      <c r="D22" s="15">
        <v>75</v>
      </c>
      <c r="E22" s="15">
        <v>75</v>
      </c>
      <c r="F22" s="23">
        <v>50</v>
      </c>
    </row>
    <row r="23" spans="2:6" ht="16" thickBot="1">
      <c r="B23" s="20" t="s">
        <v>55</v>
      </c>
      <c r="C23" s="22" t="s">
        <v>9</v>
      </c>
      <c r="D23" s="17">
        <v>75</v>
      </c>
      <c r="E23" s="17">
        <v>75</v>
      </c>
      <c r="F23" s="25">
        <v>50</v>
      </c>
    </row>
    <row r="26" spans="2:6">
      <c r="B26" s="26" t="s">
        <v>422</v>
      </c>
    </row>
    <row r="28" spans="2:6">
      <c r="B28" s="7" t="s">
        <v>423</v>
      </c>
    </row>
    <row r="29" spans="2:6" ht="16" thickBot="1"/>
    <row r="30" spans="2:6">
      <c r="B30" s="27" t="s">
        <v>47</v>
      </c>
      <c r="C30" s="28">
        <v>150</v>
      </c>
    </row>
    <row r="31" spans="2:6">
      <c r="B31" s="9" t="s">
        <v>62</v>
      </c>
      <c r="C31" s="24">
        <v>150</v>
      </c>
    </row>
    <row r="32" spans="2:6">
      <c r="B32" s="9" t="s">
        <v>63</v>
      </c>
      <c r="C32" s="24">
        <v>148</v>
      </c>
    </row>
    <row r="33" spans="2:7">
      <c r="B33" s="9" t="s">
        <v>64</v>
      </c>
      <c r="C33" s="24">
        <v>5.8066236326947962E-3</v>
      </c>
    </row>
    <row r="34" spans="2:7">
      <c r="B34" s="9" t="s">
        <v>65</v>
      </c>
      <c r="C34" s="24">
        <v>-9.1089918059780641E-4</v>
      </c>
    </row>
    <row r="35" spans="2:7">
      <c r="B35" s="9" t="s">
        <v>66</v>
      </c>
      <c r="C35" s="24">
        <v>0.85030123873873908</v>
      </c>
    </row>
    <row r="36" spans="2:7">
      <c r="B36" s="9" t="s">
        <v>67</v>
      </c>
      <c r="C36" s="24">
        <v>0.92211780090113171</v>
      </c>
    </row>
    <row r="37" spans="2:7">
      <c r="B37" s="9" t="s">
        <v>68</v>
      </c>
      <c r="C37" s="24">
        <v>15.748416175471533</v>
      </c>
    </row>
    <row r="38" spans="2:7">
      <c r="B38" s="9" t="s">
        <v>69</v>
      </c>
      <c r="C38" s="24">
        <v>2.2799270926109263</v>
      </c>
    </row>
    <row r="39" spans="2:7">
      <c r="B39" s="9" t="s">
        <v>70</v>
      </c>
      <c r="C39" s="24">
        <v>2</v>
      </c>
    </row>
    <row r="40" spans="2:7">
      <c r="B40" s="9" t="s">
        <v>71</v>
      </c>
      <c r="C40" s="24">
        <v>-22.338142114710905</v>
      </c>
    </row>
    <row r="41" spans="2:7">
      <c r="B41" s="9" t="s">
        <v>72</v>
      </c>
      <c r="C41" s="24">
        <v>-16.316871526518394</v>
      </c>
    </row>
    <row r="42" spans="2:7" ht="16" thickBot="1">
      <c r="B42" s="22" t="s">
        <v>73</v>
      </c>
      <c r="C42" s="25">
        <v>1.0210634676204755</v>
      </c>
    </row>
    <row r="45" spans="2:7">
      <c r="B45" s="7" t="s">
        <v>424</v>
      </c>
    </row>
    <row r="46" spans="2:7" ht="16" thickBot="1"/>
    <row r="47" spans="2:7">
      <c r="B47" s="10" t="s">
        <v>75</v>
      </c>
      <c r="C47" s="11" t="s">
        <v>63</v>
      </c>
      <c r="D47" s="11" t="s">
        <v>76</v>
      </c>
      <c r="E47" s="11" t="s">
        <v>77</v>
      </c>
      <c r="F47" s="11" t="s">
        <v>78</v>
      </c>
      <c r="G47" s="11" t="s">
        <v>79</v>
      </c>
    </row>
    <row r="48" spans="2:7">
      <c r="B48" s="21" t="s">
        <v>80</v>
      </c>
      <c r="C48" s="15">
        <v>1</v>
      </c>
      <c r="D48" s="23">
        <v>0.73499999999998522</v>
      </c>
      <c r="E48" s="23">
        <v>0.73499999999998522</v>
      </c>
      <c r="F48" s="23">
        <v>0.86439954043841993</v>
      </c>
      <c r="G48" s="23">
        <v>0.35402439477446201</v>
      </c>
    </row>
    <row r="49" spans="2:7">
      <c r="B49" s="9" t="s">
        <v>81</v>
      </c>
      <c r="C49" s="16">
        <v>148</v>
      </c>
      <c r="D49" s="24">
        <v>125.84458333333339</v>
      </c>
      <c r="E49" s="24">
        <v>0.85030123873873908</v>
      </c>
      <c r="F49" s="24"/>
      <c r="G49" s="24"/>
    </row>
    <row r="50" spans="2:7" ht="16" thickBot="1">
      <c r="B50" s="22" t="s">
        <v>82</v>
      </c>
      <c r="C50" s="17">
        <v>149</v>
      </c>
      <c r="D50" s="25">
        <v>126.57958333333337</v>
      </c>
      <c r="E50" s="25"/>
      <c r="F50" s="25"/>
      <c r="G50" s="25"/>
    </row>
    <row r="51" spans="2:7">
      <c r="B51" s="30" t="s">
        <v>84</v>
      </c>
    </row>
    <row r="54" spans="2:7">
      <c r="B54" s="7" t="s">
        <v>425</v>
      </c>
    </row>
    <row r="55" spans="2:7" ht="16" thickBot="1"/>
    <row r="56" spans="2:7">
      <c r="B56" s="10" t="s">
        <v>75</v>
      </c>
      <c r="C56" s="11" t="s">
        <v>63</v>
      </c>
      <c r="D56" s="11" t="s">
        <v>76</v>
      </c>
      <c r="E56" s="11" t="s">
        <v>77</v>
      </c>
      <c r="F56" s="11" t="s">
        <v>78</v>
      </c>
      <c r="G56" s="11" t="s">
        <v>79</v>
      </c>
    </row>
    <row r="57" spans="2:7" ht="16" thickBot="1">
      <c r="B57" s="31" t="s">
        <v>434</v>
      </c>
      <c r="C57" s="32">
        <v>1</v>
      </c>
      <c r="D57" s="33">
        <v>0.73499999999999588</v>
      </c>
      <c r="E57" s="33">
        <v>0.73499999999999588</v>
      </c>
      <c r="F57" s="33">
        <v>0.86439954043843248</v>
      </c>
      <c r="G57" s="33">
        <v>0.35402439477446201</v>
      </c>
    </row>
    <row r="60" spans="2:7">
      <c r="B60" s="7" t="s">
        <v>426</v>
      </c>
    </row>
    <row r="61" spans="2:7" ht="16" thickBot="1"/>
    <row r="62" spans="2:7">
      <c r="B62" s="10" t="s">
        <v>75</v>
      </c>
      <c r="C62" s="11" t="s">
        <v>63</v>
      </c>
      <c r="D62" s="11" t="s">
        <v>76</v>
      </c>
      <c r="E62" s="11" t="s">
        <v>77</v>
      </c>
      <c r="F62" s="11" t="s">
        <v>78</v>
      </c>
      <c r="G62" s="11" t="s">
        <v>79</v>
      </c>
    </row>
    <row r="63" spans="2:7" ht="16" thickBot="1">
      <c r="B63" s="31" t="s">
        <v>434</v>
      </c>
      <c r="C63" s="32">
        <v>1</v>
      </c>
      <c r="D63" s="33">
        <v>0.73499999999999588</v>
      </c>
      <c r="E63" s="33">
        <v>0.73499999999999588</v>
      </c>
      <c r="F63" s="33">
        <v>0.86439954043843248</v>
      </c>
      <c r="G63" s="33">
        <v>0.35402439477446201</v>
      </c>
    </row>
    <row r="66" spans="2:8">
      <c r="B66" s="7" t="s">
        <v>427</v>
      </c>
    </row>
    <row r="67" spans="2:8" ht="16" thickBot="1"/>
    <row r="68" spans="2:8">
      <c r="B68" s="10" t="s">
        <v>75</v>
      </c>
      <c r="C68" s="11" t="s">
        <v>63</v>
      </c>
      <c r="D68" s="11" t="s">
        <v>76</v>
      </c>
      <c r="E68" s="11" t="s">
        <v>77</v>
      </c>
      <c r="F68" s="11" t="s">
        <v>78</v>
      </c>
      <c r="G68" s="11" t="s">
        <v>79</v>
      </c>
    </row>
    <row r="69" spans="2:8" ht="16" thickBot="1">
      <c r="B69" s="31" t="s">
        <v>434</v>
      </c>
      <c r="C69" s="32">
        <v>1</v>
      </c>
      <c r="D69" s="33">
        <v>0.73499999999999588</v>
      </c>
      <c r="E69" s="33">
        <v>0.73499999999999588</v>
      </c>
      <c r="F69" s="33">
        <v>0.86439954043843248</v>
      </c>
      <c r="G69" s="33">
        <v>0.35402439477446201</v>
      </c>
    </row>
    <row r="72" spans="2:8">
      <c r="B72" s="7" t="s">
        <v>428</v>
      </c>
    </row>
    <row r="73" spans="2:8" ht="16" thickBot="1"/>
    <row r="74" spans="2:8">
      <c r="B74" s="10" t="s">
        <v>75</v>
      </c>
      <c r="C74" s="11" t="s">
        <v>89</v>
      </c>
      <c r="D74" s="11" t="s">
        <v>90</v>
      </c>
      <c r="E74" s="11" t="s">
        <v>91</v>
      </c>
      <c r="F74" s="11" t="s">
        <v>92</v>
      </c>
      <c r="G74" s="11" t="s">
        <v>93</v>
      </c>
      <c r="H74" s="11" t="s">
        <v>94</v>
      </c>
    </row>
    <row r="75" spans="2:8">
      <c r="B75" s="21" t="s">
        <v>95</v>
      </c>
      <c r="C75" s="23">
        <v>5.2733333333333308</v>
      </c>
      <c r="D75" s="23">
        <v>0.10647699211496282</v>
      </c>
      <c r="E75" s="23">
        <v>49.525566308632499</v>
      </c>
      <c r="F75" s="29" t="s">
        <v>83</v>
      </c>
      <c r="G75" s="23">
        <v>5.0629217541626206</v>
      </c>
      <c r="H75" s="23">
        <v>5.4837449125040409</v>
      </c>
    </row>
    <row r="76" spans="2:8">
      <c r="B76" s="9" t="s">
        <v>437</v>
      </c>
      <c r="C76" s="24">
        <v>-0.13999999999999913</v>
      </c>
      <c r="D76" s="24">
        <v>0.15058120632967356</v>
      </c>
      <c r="E76" s="24">
        <v>-0.92973089678596033</v>
      </c>
      <c r="F76" s="24">
        <v>0.3540243947744619</v>
      </c>
      <c r="G76" s="24">
        <v>-0.43756690894355799</v>
      </c>
      <c r="H76" s="24">
        <v>0.15756690894355974</v>
      </c>
    </row>
    <row r="77" spans="2:8" ht="16" thickBot="1">
      <c r="B77" s="22" t="s">
        <v>438</v>
      </c>
      <c r="C77" s="25">
        <v>0</v>
      </c>
      <c r="D77" s="25">
        <v>0</v>
      </c>
      <c r="E77" s="25"/>
      <c r="F77" s="25"/>
      <c r="G77" s="25"/>
      <c r="H77" s="25"/>
    </row>
    <row r="80" spans="2:8">
      <c r="B80" s="7" t="s">
        <v>429</v>
      </c>
    </row>
    <row r="82" spans="2:2">
      <c r="B82" s="7" t="s">
        <v>439</v>
      </c>
    </row>
    <row r="101" spans="6:6">
      <c r="F101" t="s">
        <v>338</v>
      </c>
    </row>
    <row r="120" spans="2:6">
      <c r="F120" t="s">
        <v>338</v>
      </c>
    </row>
    <row r="123" spans="2:6">
      <c r="B123" s="26" t="s">
        <v>440</v>
      </c>
    </row>
    <row r="124" spans="2:6" ht="16" thickBot="1"/>
    <row r="125" spans="2:6">
      <c r="B125" s="10" t="s">
        <v>340</v>
      </c>
      <c r="C125" s="11" t="s">
        <v>341</v>
      </c>
      <c r="D125" s="11" t="s">
        <v>90</v>
      </c>
      <c r="E125" s="11" t="s">
        <v>93</v>
      </c>
      <c r="F125" s="11" t="s">
        <v>94</v>
      </c>
    </row>
    <row r="126" spans="2:6">
      <c r="B126" s="21" t="s">
        <v>10</v>
      </c>
      <c r="C126" s="23">
        <v>5.133333333333332</v>
      </c>
      <c r="D126" s="23">
        <v>0.10647699211496284</v>
      </c>
      <c r="E126" s="23">
        <v>4.9229217541626218</v>
      </c>
      <c r="F126" s="23">
        <v>5.3437449125040422</v>
      </c>
    </row>
    <row r="127" spans="2:6" ht="16" thickBot="1">
      <c r="B127" s="22" t="s">
        <v>9</v>
      </c>
      <c r="C127" s="25">
        <v>5.2733333333333308</v>
      </c>
      <c r="D127" s="25">
        <v>0.10647699211496282</v>
      </c>
      <c r="E127" s="25">
        <v>5.0629217541626206</v>
      </c>
      <c r="F127" s="25">
        <v>5.4837449125040409</v>
      </c>
    </row>
    <row r="146" spans="6:6">
      <c r="F146" t="s">
        <v>338</v>
      </c>
    </row>
  </sheetData>
  <pageMargins left="0.75" right="0.75" top="1" bottom="1" header="0.5" footer="0.5"/>
  <pageSetup orientation="portrait" horizontalDpi="4294967292" verticalDpi="4294967292"/>
  <ignoredErrors>
    <ignoredError sqref="C22:C23 B126:B128" numberStoredAsText="1"/>
    <ignoredError sqref="A1"/>
  </ignoredErrors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3553" r:id="rId3" name="BT292550">
              <controlPr defaultSize="0" print="0" autoFill="0" autoPict="0" macro="[0]!ReRunXLSTAT">
                <anchor>
                  <from>
                    <xdr:col>2</xdr:col>
                    <xdr:colOff>152400</xdr:colOff>
                    <xdr:row>8</xdr:row>
                    <xdr:rowOff>0</xdr:rowOff>
                  </from>
                  <to>
                    <xdr:col>2</xdr:col>
                    <xdr:colOff>660400</xdr:colOff>
                    <xdr:row>9</xdr:row>
                    <xdr:rowOff>0</xdr:rowOff>
                  </to>
                </anchor>
              </controlPr>
            </control>
          </mc:Choice>
          <mc:Fallback/>
        </mc:AlternateContent>
        <mc:AlternateContent xmlns:mc="http://schemas.openxmlformats.org/markup-compatibility/2006">
          <mc:Choice Requires="x14">
            <control shapeId="23554" r:id="rId4" name="DD97284">
              <controlPr defaultSize="0" autoFill="0" autoPict="0" macro="[0]!GoToResultsNew53020175372016">
                <anchor moveWithCells="1">
                  <from>
                    <xdr:col>1</xdr:col>
                    <xdr:colOff>12700</xdr:colOff>
                    <xdr:row>9</xdr:row>
                    <xdr:rowOff>12700</xdr:rowOff>
                  </from>
                  <to>
                    <xdr:col>4</xdr:col>
                    <xdr:colOff>0</xdr:colOff>
                    <xdr:row>9</xdr:row>
                    <xdr:rowOff>254000</xdr:rowOff>
                  </to>
                </anchor>
              </controlPr>
            </control>
          </mc:Choice>
          <mc:Fallback/>
        </mc:AlternateContent>
      </controls>
    </mc:Choice>
    <mc:Fallback/>
  </mc:AlternateContent>
  <extLst>
    <ext xmlns:mx="http://schemas.microsoft.com/office/mac/excel/2008/main" uri="{64002731-A6B0-56B0-2670-7721B7C09600}">
      <mx:PLV Mode="0" OnePage="0" WScale="0"/>
    </ext>
  </extLst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1" enableFormatConditionsCalculation="0"/>
  <dimension ref="A1:BG151"/>
  <sheetViews>
    <sheetView tabSelected="1" topLeftCell="AS1" workbookViewId="0">
      <selection activeCell="BD76" sqref="BD2:BD76"/>
    </sheetView>
  </sheetViews>
  <sheetFormatPr baseColWidth="10" defaultRowHeight="15" x14ac:dyDescent="0"/>
  <sheetData>
    <row r="1" spans="1:59">
      <c r="A1" t="s">
        <v>3</v>
      </c>
      <c r="B1" t="s">
        <v>445</v>
      </c>
      <c r="C1" t="s">
        <v>446</v>
      </c>
      <c r="D1" t="s">
        <v>447</v>
      </c>
    </row>
    <row r="2" spans="1:59">
      <c r="A2">
        <v>1</v>
      </c>
      <c r="B2" t="s">
        <v>9</v>
      </c>
      <c r="C2" t="s">
        <v>2</v>
      </c>
      <c r="D2" s="41">
        <v>0.75</v>
      </c>
      <c r="F2">
        <v>1</v>
      </c>
      <c r="G2" t="s">
        <v>9</v>
      </c>
      <c r="H2" t="s">
        <v>1</v>
      </c>
      <c r="I2" s="41">
        <v>0.75</v>
      </c>
      <c r="K2">
        <v>1</v>
      </c>
      <c r="L2" t="s">
        <v>9</v>
      </c>
      <c r="M2" t="s">
        <v>448</v>
      </c>
      <c r="N2" s="41">
        <v>0.75</v>
      </c>
      <c r="P2">
        <v>1</v>
      </c>
      <c r="Q2" t="s">
        <v>9</v>
      </c>
      <c r="R2" t="s">
        <v>2</v>
      </c>
      <c r="S2" s="41">
        <v>0.34</v>
      </c>
      <c r="U2">
        <v>1</v>
      </c>
      <c r="V2" t="s">
        <v>9</v>
      </c>
      <c r="W2" t="s">
        <v>1</v>
      </c>
      <c r="X2" s="41">
        <v>0.34</v>
      </c>
      <c r="Z2">
        <v>0</v>
      </c>
      <c r="AA2" t="s">
        <v>9</v>
      </c>
      <c r="AB2" t="s">
        <v>448</v>
      </c>
      <c r="AC2" s="41">
        <v>0.34</v>
      </c>
      <c r="AE2" s="42">
        <v>0</v>
      </c>
      <c r="AF2" t="s">
        <v>9</v>
      </c>
      <c r="AG2" t="s">
        <v>2</v>
      </c>
      <c r="AH2" s="41">
        <v>0.25</v>
      </c>
      <c r="AJ2" s="42">
        <v>1</v>
      </c>
      <c r="AK2" t="s">
        <v>9</v>
      </c>
      <c r="AL2" t="s">
        <v>1</v>
      </c>
      <c r="AM2" s="41">
        <v>0.25</v>
      </c>
      <c r="AO2" s="42">
        <v>1</v>
      </c>
      <c r="AP2" t="s">
        <v>9</v>
      </c>
      <c r="AQ2" t="s">
        <v>448</v>
      </c>
      <c r="AR2" s="41">
        <v>0.25</v>
      </c>
      <c r="AT2" s="42">
        <v>1</v>
      </c>
      <c r="AU2" t="s">
        <v>9</v>
      </c>
      <c r="AV2" t="s">
        <v>2</v>
      </c>
      <c r="AW2" s="41">
        <v>0.5</v>
      </c>
      <c r="AY2" s="42">
        <v>1</v>
      </c>
      <c r="AZ2" t="s">
        <v>9</v>
      </c>
      <c r="BA2" t="s">
        <v>1</v>
      </c>
      <c r="BB2" s="41">
        <v>0.5</v>
      </c>
      <c r="BD2" s="42">
        <v>1</v>
      </c>
      <c r="BE2" t="s">
        <v>9</v>
      </c>
      <c r="BF2" t="s">
        <v>448</v>
      </c>
      <c r="BG2" s="41">
        <v>0.5</v>
      </c>
    </row>
    <row r="3" spans="1:59">
      <c r="A3">
        <v>1</v>
      </c>
      <c r="B3" t="s">
        <v>9</v>
      </c>
      <c r="C3" t="s">
        <v>2</v>
      </c>
      <c r="D3" s="41">
        <v>0.75</v>
      </c>
      <c r="F3">
        <v>1</v>
      </c>
      <c r="G3" t="s">
        <v>9</v>
      </c>
      <c r="H3" t="s">
        <v>1</v>
      </c>
      <c r="I3" s="41">
        <v>0.75</v>
      </c>
      <c r="K3">
        <v>1</v>
      </c>
      <c r="L3" t="s">
        <v>9</v>
      </c>
      <c r="M3" t="s">
        <v>448</v>
      </c>
      <c r="N3" s="41">
        <v>0.75</v>
      </c>
      <c r="P3">
        <v>1</v>
      </c>
      <c r="Q3" t="s">
        <v>9</v>
      </c>
      <c r="R3" t="s">
        <v>2</v>
      </c>
      <c r="S3" s="41">
        <v>0.34</v>
      </c>
      <c r="U3">
        <v>0</v>
      </c>
      <c r="V3" t="s">
        <v>9</v>
      </c>
      <c r="W3" t="s">
        <v>1</v>
      </c>
      <c r="X3" s="41">
        <v>0.34</v>
      </c>
      <c r="Z3">
        <v>1</v>
      </c>
      <c r="AA3" t="s">
        <v>9</v>
      </c>
      <c r="AB3" t="s">
        <v>448</v>
      </c>
      <c r="AC3" s="41">
        <v>0.34</v>
      </c>
      <c r="AE3" s="42">
        <v>0</v>
      </c>
      <c r="AF3" t="s">
        <v>9</v>
      </c>
      <c r="AG3" t="s">
        <v>2</v>
      </c>
      <c r="AH3" s="41">
        <v>0.25</v>
      </c>
      <c r="AJ3" s="42">
        <v>0</v>
      </c>
      <c r="AK3" t="s">
        <v>9</v>
      </c>
      <c r="AL3" t="s">
        <v>1</v>
      </c>
      <c r="AM3" s="41">
        <v>0.25</v>
      </c>
      <c r="AO3" s="42">
        <v>0</v>
      </c>
      <c r="AP3" t="s">
        <v>9</v>
      </c>
      <c r="AQ3" t="s">
        <v>448</v>
      </c>
      <c r="AR3" s="41">
        <v>0.25</v>
      </c>
      <c r="AT3" s="42">
        <v>1</v>
      </c>
      <c r="AU3" t="s">
        <v>9</v>
      </c>
      <c r="AV3" t="s">
        <v>2</v>
      </c>
      <c r="AW3" s="41">
        <v>0.5</v>
      </c>
      <c r="AY3" s="42">
        <v>1</v>
      </c>
      <c r="AZ3" t="s">
        <v>9</v>
      </c>
      <c r="BA3" t="s">
        <v>1</v>
      </c>
      <c r="BB3" s="41">
        <v>0.5</v>
      </c>
      <c r="BD3" s="42">
        <v>1</v>
      </c>
      <c r="BE3" t="s">
        <v>9</v>
      </c>
      <c r="BF3" t="s">
        <v>448</v>
      </c>
      <c r="BG3" s="41">
        <v>0.5</v>
      </c>
    </row>
    <row r="4" spans="1:59">
      <c r="A4">
        <v>1</v>
      </c>
      <c r="B4" t="s">
        <v>9</v>
      </c>
      <c r="C4" t="s">
        <v>2</v>
      </c>
      <c r="D4" s="41">
        <v>0.75</v>
      </c>
      <c r="F4">
        <v>0</v>
      </c>
      <c r="G4" t="s">
        <v>9</v>
      </c>
      <c r="H4" t="s">
        <v>1</v>
      </c>
      <c r="I4" s="41">
        <v>0.75</v>
      </c>
      <c r="K4">
        <v>1</v>
      </c>
      <c r="L4" t="s">
        <v>9</v>
      </c>
      <c r="M4" t="s">
        <v>448</v>
      </c>
      <c r="N4" s="41">
        <v>0.75</v>
      </c>
      <c r="P4">
        <v>1</v>
      </c>
      <c r="Q4" t="s">
        <v>9</v>
      </c>
      <c r="R4" t="s">
        <v>2</v>
      </c>
      <c r="S4" s="41">
        <v>0.34</v>
      </c>
      <c r="U4">
        <v>0</v>
      </c>
      <c r="V4" t="s">
        <v>9</v>
      </c>
      <c r="W4" t="s">
        <v>1</v>
      </c>
      <c r="X4" s="41">
        <v>0.34</v>
      </c>
      <c r="Z4">
        <v>1</v>
      </c>
      <c r="AA4" t="s">
        <v>9</v>
      </c>
      <c r="AB4" t="s">
        <v>448</v>
      </c>
      <c r="AC4" s="41">
        <v>0.34</v>
      </c>
      <c r="AE4" s="42">
        <v>1</v>
      </c>
      <c r="AF4" t="s">
        <v>9</v>
      </c>
      <c r="AG4" t="s">
        <v>2</v>
      </c>
      <c r="AH4" s="41">
        <v>0.25</v>
      </c>
      <c r="AJ4" s="42">
        <v>0</v>
      </c>
      <c r="AK4" t="s">
        <v>9</v>
      </c>
      <c r="AL4" t="s">
        <v>1</v>
      </c>
      <c r="AM4" s="41">
        <v>0.25</v>
      </c>
      <c r="AO4" s="42">
        <v>1</v>
      </c>
      <c r="AP4" t="s">
        <v>9</v>
      </c>
      <c r="AQ4" t="s">
        <v>448</v>
      </c>
      <c r="AR4" s="41">
        <v>0.25</v>
      </c>
      <c r="AT4" s="42">
        <v>1</v>
      </c>
      <c r="AU4" t="s">
        <v>9</v>
      </c>
      <c r="AV4" t="s">
        <v>2</v>
      </c>
      <c r="AW4" s="41">
        <v>0.5</v>
      </c>
      <c r="AY4" s="42">
        <v>1</v>
      </c>
      <c r="AZ4" t="s">
        <v>9</v>
      </c>
      <c r="BA4" t="s">
        <v>1</v>
      </c>
      <c r="BB4" s="41">
        <v>0.5</v>
      </c>
      <c r="BD4" s="42">
        <v>1</v>
      </c>
      <c r="BE4" t="s">
        <v>9</v>
      </c>
      <c r="BF4" t="s">
        <v>448</v>
      </c>
      <c r="BG4" s="41">
        <v>0.5</v>
      </c>
    </row>
    <row r="5" spans="1:59">
      <c r="A5">
        <v>1</v>
      </c>
      <c r="B5" t="s">
        <v>9</v>
      </c>
      <c r="C5" t="s">
        <v>2</v>
      </c>
      <c r="D5" s="41">
        <v>0.75</v>
      </c>
      <c r="F5">
        <v>1</v>
      </c>
      <c r="G5" t="s">
        <v>9</v>
      </c>
      <c r="H5" t="s">
        <v>1</v>
      </c>
      <c r="I5" s="41">
        <v>0.75</v>
      </c>
      <c r="K5">
        <v>1</v>
      </c>
      <c r="L5" t="s">
        <v>9</v>
      </c>
      <c r="M5" t="s">
        <v>448</v>
      </c>
      <c r="N5" s="41">
        <v>0.75</v>
      </c>
      <c r="P5">
        <v>1</v>
      </c>
      <c r="Q5" t="s">
        <v>9</v>
      </c>
      <c r="R5" t="s">
        <v>2</v>
      </c>
      <c r="S5" s="41">
        <v>0.34</v>
      </c>
      <c r="U5">
        <v>1</v>
      </c>
      <c r="V5" t="s">
        <v>9</v>
      </c>
      <c r="W5" t="s">
        <v>1</v>
      </c>
      <c r="X5" s="41">
        <v>0.34</v>
      </c>
      <c r="Z5">
        <v>1</v>
      </c>
      <c r="AA5" t="s">
        <v>9</v>
      </c>
      <c r="AB5" t="s">
        <v>448</v>
      </c>
      <c r="AC5" s="41">
        <v>0.34</v>
      </c>
      <c r="AE5" s="42">
        <v>0</v>
      </c>
      <c r="AF5" t="s">
        <v>9</v>
      </c>
      <c r="AG5" t="s">
        <v>2</v>
      </c>
      <c r="AH5" s="41">
        <v>0.25</v>
      </c>
      <c r="AJ5" s="42">
        <v>1</v>
      </c>
      <c r="AK5" t="s">
        <v>9</v>
      </c>
      <c r="AL5" t="s">
        <v>1</v>
      </c>
      <c r="AM5" s="41">
        <v>0.25</v>
      </c>
      <c r="AO5" s="42">
        <v>1</v>
      </c>
      <c r="AP5" t="s">
        <v>9</v>
      </c>
      <c r="AQ5" t="s">
        <v>448</v>
      </c>
      <c r="AR5" s="41">
        <v>0.25</v>
      </c>
      <c r="AT5" s="42">
        <v>1</v>
      </c>
      <c r="AU5" t="s">
        <v>9</v>
      </c>
      <c r="AV5" t="s">
        <v>2</v>
      </c>
      <c r="AW5" s="41">
        <v>0.5</v>
      </c>
      <c r="AY5" s="42">
        <v>1</v>
      </c>
      <c r="AZ5" t="s">
        <v>9</v>
      </c>
      <c r="BA5" t="s">
        <v>1</v>
      </c>
      <c r="BB5" s="41">
        <v>0.5</v>
      </c>
      <c r="BD5" s="42">
        <v>1</v>
      </c>
      <c r="BE5" t="s">
        <v>9</v>
      </c>
      <c r="BF5" t="s">
        <v>448</v>
      </c>
      <c r="BG5" s="41">
        <v>0.5</v>
      </c>
    </row>
    <row r="6" spans="1:59">
      <c r="A6">
        <v>1</v>
      </c>
      <c r="B6" t="s">
        <v>9</v>
      </c>
      <c r="C6" t="s">
        <v>2</v>
      </c>
      <c r="D6" s="41">
        <v>0.75</v>
      </c>
      <c r="F6">
        <v>1</v>
      </c>
      <c r="G6" t="s">
        <v>9</v>
      </c>
      <c r="H6" t="s">
        <v>1</v>
      </c>
      <c r="I6" s="41">
        <v>0.75</v>
      </c>
      <c r="K6">
        <v>1</v>
      </c>
      <c r="L6" t="s">
        <v>9</v>
      </c>
      <c r="M6" t="s">
        <v>448</v>
      </c>
      <c r="N6" s="41">
        <v>0.75</v>
      </c>
      <c r="P6">
        <v>1</v>
      </c>
      <c r="Q6" t="s">
        <v>9</v>
      </c>
      <c r="R6" t="s">
        <v>2</v>
      </c>
      <c r="S6" s="41">
        <v>0.34</v>
      </c>
      <c r="U6">
        <v>0</v>
      </c>
      <c r="V6" t="s">
        <v>9</v>
      </c>
      <c r="W6" t="s">
        <v>1</v>
      </c>
      <c r="X6" s="41">
        <v>0.34</v>
      </c>
      <c r="Z6">
        <v>0</v>
      </c>
      <c r="AA6" t="s">
        <v>9</v>
      </c>
      <c r="AB6" t="s">
        <v>448</v>
      </c>
      <c r="AC6" s="41">
        <v>0.34</v>
      </c>
      <c r="AE6" s="42">
        <v>1</v>
      </c>
      <c r="AF6" t="s">
        <v>9</v>
      </c>
      <c r="AG6" t="s">
        <v>2</v>
      </c>
      <c r="AH6" s="41">
        <v>0.25</v>
      </c>
      <c r="AJ6" s="42">
        <v>1</v>
      </c>
      <c r="AK6" t="s">
        <v>9</v>
      </c>
      <c r="AL6" t="s">
        <v>1</v>
      </c>
      <c r="AM6" s="41">
        <v>0.25</v>
      </c>
      <c r="AO6" s="42">
        <v>1</v>
      </c>
      <c r="AP6" t="s">
        <v>9</v>
      </c>
      <c r="AQ6" t="s">
        <v>448</v>
      </c>
      <c r="AR6" s="41">
        <v>0.25</v>
      </c>
      <c r="AT6" s="42">
        <v>1</v>
      </c>
      <c r="AU6" t="s">
        <v>9</v>
      </c>
      <c r="AV6" t="s">
        <v>2</v>
      </c>
      <c r="AW6" s="41">
        <v>0.5</v>
      </c>
      <c r="AY6" s="42">
        <v>1</v>
      </c>
      <c r="AZ6" t="s">
        <v>9</v>
      </c>
      <c r="BA6" t="s">
        <v>1</v>
      </c>
      <c r="BB6" s="41">
        <v>0.5</v>
      </c>
      <c r="BD6" s="42">
        <v>1</v>
      </c>
      <c r="BE6" t="s">
        <v>9</v>
      </c>
      <c r="BF6" t="s">
        <v>448</v>
      </c>
      <c r="BG6" s="41">
        <v>0.5</v>
      </c>
    </row>
    <row r="7" spans="1:59">
      <c r="A7">
        <v>1</v>
      </c>
      <c r="B7" t="s">
        <v>9</v>
      </c>
      <c r="C7" t="s">
        <v>2</v>
      </c>
      <c r="D7" s="41">
        <v>0.75</v>
      </c>
      <c r="F7">
        <v>0</v>
      </c>
      <c r="G7" t="s">
        <v>9</v>
      </c>
      <c r="H7" t="s">
        <v>1</v>
      </c>
      <c r="I7" s="41">
        <v>0.75</v>
      </c>
      <c r="K7">
        <v>1</v>
      </c>
      <c r="L7" t="s">
        <v>9</v>
      </c>
      <c r="M7" t="s">
        <v>448</v>
      </c>
      <c r="N7" s="41">
        <v>0.75</v>
      </c>
      <c r="P7">
        <v>1</v>
      </c>
      <c r="Q7" t="s">
        <v>9</v>
      </c>
      <c r="R7" t="s">
        <v>2</v>
      </c>
      <c r="S7" s="41">
        <v>0.34</v>
      </c>
      <c r="U7">
        <v>0</v>
      </c>
      <c r="V7" t="s">
        <v>9</v>
      </c>
      <c r="W7" t="s">
        <v>1</v>
      </c>
      <c r="X7" s="41">
        <v>0.34</v>
      </c>
      <c r="Z7">
        <v>1</v>
      </c>
      <c r="AA7" t="s">
        <v>9</v>
      </c>
      <c r="AB7" t="s">
        <v>448</v>
      </c>
      <c r="AC7" s="41">
        <v>0.34</v>
      </c>
      <c r="AE7" s="42">
        <v>1</v>
      </c>
      <c r="AF7" t="s">
        <v>9</v>
      </c>
      <c r="AG7" t="s">
        <v>2</v>
      </c>
      <c r="AH7" s="41">
        <v>0.25</v>
      </c>
      <c r="AJ7" s="42">
        <v>1</v>
      </c>
      <c r="AK7" t="s">
        <v>9</v>
      </c>
      <c r="AL7" t="s">
        <v>1</v>
      </c>
      <c r="AM7" s="41">
        <v>0.25</v>
      </c>
      <c r="AO7" s="42">
        <v>1</v>
      </c>
      <c r="AP7" t="s">
        <v>9</v>
      </c>
      <c r="AQ7" t="s">
        <v>448</v>
      </c>
      <c r="AR7" s="41">
        <v>0.25</v>
      </c>
      <c r="AT7" s="42">
        <v>1</v>
      </c>
      <c r="AU7" t="s">
        <v>9</v>
      </c>
      <c r="AV7" t="s">
        <v>2</v>
      </c>
      <c r="AW7" s="41">
        <v>0.5</v>
      </c>
      <c r="AY7" s="42">
        <v>1</v>
      </c>
      <c r="AZ7" t="s">
        <v>9</v>
      </c>
      <c r="BA7" t="s">
        <v>1</v>
      </c>
      <c r="BB7" s="41">
        <v>0.5</v>
      </c>
      <c r="BD7" s="42">
        <v>1</v>
      </c>
      <c r="BE7" t="s">
        <v>9</v>
      </c>
      <c r="BF7" t="s">
        <v>448</v>
      </c>
      <c r="BG7" s="41">
        <v>0.5</v>
      </c>
    </row>
    <row r="8" spans="1:59">
      <c r="A8">
        <v>1</v>
      </c>
      <c r="B8" t="s">
        <v>9</v>
      </c>
      <c r="C8" t="s">
        <v>2</v>
      </c>
      <c r="D8" s="41">
        <v>0.75</v>
      </c>
      <c r="F8">
        <v>1</v>
      </c>
      <c r="G8" t="s">
        <v>9</v>
      </c>
      <c r="H8" t="s">
        <v>1</v>
      </c>
      <c r="I8" s="41">
        <v>0.75</v>
      </c>
      <c r="K8">
        <v>1</v>
      </c>
      <c r="L8" t="s">
        <v>9</v>
      </c>
      <c r="M8" t="s">
        <v>448</v>
      </c>
      <c r="N8" s="41">
        <v>0.75</v>
      </c>
      <c r="P8">
        <v>1</v>
      </c>
      <c r="Q8" t="s">
        <v>9</v>
      </c>
      <c r="R8" t="s">
        <v>2</v>
      </c>
      <c r="S8" s="41">
        <v>0.34</v>
      </c>
      <c r="U8">
        <v>1</v>
      </c>
      <c r="V8" t="s">
        <v>9</v>
      </c>
      <c r="W8" t="s">
        <v>1</v>
      </c>
      <c r="X8" s="41">
        <v>0.34</v>
      </c>
      <c r="Z8">
        <v>1</v>
      </c>
      <c r="AA8" t="s">
        <v>9</v>
      </c>
      <c r="AB8" t="s">
        <v>448</v>
      </c>
      <c r="AC8" s="41">
        <v>0.34</v>
      </c>
      <c r="AE8" s="42">
        <v>0</v>
      </c>
      <c r="AF8" t="s">
        <v>9</v>
      </c>
      <c r="AG8" t="s">
        <v>2</v>
      </c>
      <c r="AH8" s="41">
        <v>0.25</v>
      </c>
      <c r="AJ8" s="42">
        <v>1</v>
      </c>
      <c r="AK8" t="s">
        <v>9</v>
      </c>
      <c r="AL8" t="s">
        <v>1</v>
      </c>
      <c r="AM8" s="41">
        <v>0.25</v>
      </c>
      <c r="AO8" s="42">
        <v>0</v>
      </c>
      <c r="AP8" t="s">
        <v>9</v>
      </c>
      <c r="AQ8" t="s">
        <v>448</v>
      </c>
      <c r="AR8" s="41">
        <v>0.25</v>
      </c>
      <c r="AT8" s="42">
        <v>1</v>
      </c>
      <c r="AU8" t="s">
        <v>9</v>
      </c>
      <c r="AV8" t="s">
        <v>2</v>
      </c>
      <c r="AW8" s="41">
        <v>0.5</v>
      </c>
      <c r="AY8" s="42">
        <v>1</v>
      </c>
      <c r="AZ8" t="s">
        <v>9</v>
      </c>
      <c r="BA8" t="s">
        <v>1</v>
      </c>
      <c r="BB8" s="41">
        <v>0.5</v>
      </c>
      <c r="BD8" s="42">
        <v>1</v>
      </c>
      <c r="BE8" t="s">
        <v>9</v>
      </c>
      <c r="BF8" t="s">
        <v>448</v>
      </c>
      <c r="BG8" s="41">
        <v>0.5</v>
      </c>
    </row>
    <row r="9" spans="1:59">
      <c r="A9">
        <v>1</v>
      </c>
      <c r="B9" t="s">
        <v>9</v>
      </c>
      <c r="C9" t="s">
        <v>2</v>
      </c>
      <c r="D9" s="41">
        <v>0.75</v>
      </c>
      <c r="F9">
        <v>1</v>
      </c>
      <c r="G9" t="s">
        <v>9</v>
      </c>
      <c r="H9" t="s">
        <v>1</v>
      </c>
      <c r="I9" s="41">
        <v>0.75</v>
      </c>
      <c r="K9">
        <v>1</v>
      </c>
      <c r="L9" t="s">
        <v>9</v>
      </c>
      <c r="M9" t="s">
        <v>448</v>
      </c>
      <c r="N9" s="41">
        <v>0.75</v>
      </c>
      <c r="P9">
        <v>1</v>
      </c>
      <c r="Q9" t="s">
        <v>9</v>
      </c>
      <c r="R9" t="s">
        <v>2</v>
      </c>
      <c r="S9" s="41">
        <v>0.34</v>
      </c>
      <c r="U9">
        <v>1</v>
      </c>
      <c r="V9" t="s">
        <v>9</v>
      </c>
      <c r="W9" t="s">
        <v>1</v>
      </c>
      <c r="X9" s="41">
        <v>0.34</v>
      </c>
      <c r="Z9">
        <v>1</v>
      </c>
      <c r="AA9" t="s">
        <v>9</v>
      </c>
      <c r="AB9" t="s">
        <v>448</v>
      </c>
      <c r="AC9" s="41">
        <v>0.34</v>
      </c>
      <c r="AE9" s="42">
        <v>1</v>
      </c>
      <c r="AF9" t="s">
        <v>9</v>
      </c>
      <c r="AG9" t="s">
        <v>2</v>
      </c>
      <c r="AH9" s="41">
        <v>0.25</v>
      </c>
      <c r="AJ9" s="42">
        <v>1</v>
      </c>
      <c r="AK9" t="s">
        <v>9</v>
      </c>
      <c r="AL9" t="s">
        <v>1</v>
      </c>
      <c r="AM9" s="41">
        <v>0.25</v>
      </c>
      <c r="AO9" s="42">
        <v>1</v>
      </c>
      <c r="AP9" t="s">
        <v>9</v>
      </c>
      <c r="AQ9" t="s">
        <v>448</v>
      </c>
      <c r="AR9" s="41">
        <v>0.25</v>
      </c>
      <c r="AT9" s="42">
        <v>1</v>
      </c>
      <c r="AU9" t="s">
        <v>9</v>
      </c>
      <c r="AV9" t="s">
        <v>2</v>
      </c>
      <c r="AW9" s="41">
        <v>0.5</v>
      </c>
      <c r="AY9" s="42">
        <v>1</v>
      </c>
      <c r="AZ9" t="s">
        <v>9</v>
      </c>
      <c r="BA9" t="s">
        <v>1</v>
      </c>
      <c r="BB9" s="41">
        <v>0.5</v>
      </c>
      <c r="BD9" s="42">
        <v>1</v>
      </c>
      <c r="BE9" t="s">
        <v>9</v>
      </c>
      <c r="BF9" t="s">
        <v>448</v>
      </c>
      <c r="BG9" s="41">
        <v>0.5</v>
      </c>
    </row>
    <row r="10" spans="1:59">
      <c r="A10">
        <v>1</v>
      </c>
      <c r="B10" t="s">
        <v>9</v>
      </c>
      <c r="C10" t="s">
        <v>2</v>
      </c>
      <c r="D10" s="41">
        <v>0.75</v>
      </c>
      <c r="F10">
        <v>1</v>
      </c>
      <c r="G10" t="s">
        <v>9</v>
      </c>
      <c r="H10" t="s">
        <v>1</v>
      </c>
      <c r="I10" s="41">
        <v>0.75</v>
      </c>
      <c r="K10">
        <v>1</v>
      </c>
      <c r="L10" t="s">
        <v>9</v>
      </c>
      <c r="M10" t="s">
        <v>448</v>
      </c>
      <c r="N10" s="41">
        <v>0.75</v>
      </c>
      <c r="P10">
        <v>0</v>
      </c>
      <c r="Q10" t="s">
        <v>9</v>
      </c>
      <c r="R10" t="s">
        <v>2</v>
      </c>
      <c r="S10" s="41">
        <v>0.34</v>
      </c>
      <c r="U10">
        <v>0</v>
      </c>
      <c r="V10" t="s">
        <v>9</v>
      </c>
      <c r="W10" t="s">
        <v>1</v>
      </c>
      <c r="X10" s="41">
        <v>0.34</v>
      </c>
      <c r="Z10">
        <v>1</v>
      </c>
      <c r="AA10" t="s">
        <v>9</v>
      </c>
      <c r="AB10" t="s">
        <v>448</v>
      </c>
      <c r="AC10" s="41">
        <v>0.34</v>
      </c>
      <c r="AE10" s="42">
        <v>0</v>
      </c>
      <c r="AF10" t="s">
        <v>9</v>
      </c>
      <c r="AG10" t="s">
        <v>2</v>
      </c>
      <c r="AH10" s="41">
        <v>0.25</v>
      </c>
      <c r="AJ10" s="42">
        <v>1</v>
      </c>
      <c r="AK10" t="s">
        <v>9</v>
      </c>
      <c r="AL10" t="s">
        <v>1</v>
      </c>
      <c r="AM10" s="41">
        <v>0.25</v>
      </c>
      <c r="AO10" s="42">
        <v>0</v>
      </c>
      <c r="AP10" t="s">
        <v>9</v>
      </c>
      <c r="AQ10" t="s">
        <v>448</v>
      </c>
      <c r="AR10" s="41">
        <v>0.25</v>
      </c>
      <c r="AT10" s="42">
        <v>1</v>
      </c>
      <c r="AU10" t="s">
        <v>9</v>
      </c>
      <c r="AV10" t="s">
        <v>2</v>
      </c>
      <c r="AW10" s="41">
        <v>0.5</v>
      </c>
      <c r="AY10" s="42">
        <v>1</v>
      </c>
      <c r="AZ10" t="s">
        <v>9</v>
      </c>
      <c r="BA10" t="s">
        <v>1</v>
      </c>
      <c r="BB10" s="41">
        <v>0.5</v>
      </c>
      <c r="BD10" s="42">
        <v>1</v>
      </c>
      <c r="BE10" t="s">
        <v>9</v>
      </c>
      <c r="BF10" t="s">
        <v>448</v>
      </c>
      <c r="BG10" s="41">
        <v>0.5</v>
      </c>
    </row>
    <row r="11" spans="1:59">
      <c r="A11">
        <v>1</v>
      </c>
      <c r="B11" t="s">
        <v>9</v>
      </c>
      <c r="C11" t="s">
        <v>2</v>
      </c>
      <c r="D11" s="41">
        <v>0.75</v>
      </c>
      <c r="F11">
        <v>1</v>
      </c>
      <c r="G11" t="s">
        <v>9</v>
      </c>
      <c r="H11" t="s">
        <v>1</v>
      </c>
      <c r="I11" s="41">
        <v>0.75</v>
      </c>
      <c r="K11">
        <v>1</v>
      </c>
      <c r="L11" t="s">
        <v>9</v>
      </c>
      <c r="M11" t="s">
        <v>448</v>
      </c>
      <c r="N11" s="41">
        <v>0.75</v>
      </c>
      <c r="P11">
        <v>1</v>
      </c>
      <c r="Q11" t="s">
        <v>9</v>
      </c>
      <c r="R11" t="s">
        <v>2</v>
      </c>
      <c r="S11" s="41">
        <v>0.34</v>
      </c>
      <c r="U11">
        <v>0</v>
      </c>
      <c r="V11" t="s">
        <v>9</v>
      </c>
      <c r="W11" t="s">
        <v>1</v>
      </c>
      <c r="X11" s="41">
        <v>0.34</v>
      </c>
      <c r="Z11">
        <v>1</v>
      </c>
      <c r="AA11" t="s">
        <v>9</v>
      </c>
      <c r="AB11" t="s">
        <v>448</v>
      </c>
      <c r="AC11" s="41">
        <v>0.34</v>
      </c>
      <c r="AE11" s="42">
        <v>1</v>
      </c>
      <c r="AF11" t="s">
        <v>9</v>
      </c>
      <c r="AG11" t="s">
        <v>2</v>
      </c>
      <c r="AH11" s="41">
        <v>0.25</v>
      </c>
      <c r="AJ11" s="42">
        <v>1</v>
      </c>
      <c r="AK11" t="s">
        <v>9</v>
      </c>
      <c r="AL11" t="s">
        <v>1</v>
      </c>
      <c r="AM11" s="41">
        <v>0.25</v>
      </c>
      <c r="AO11" s="42">
        <v>1</v>
      </c>
      <c r="AP11" t="s">
        <v>9</v>
      </c>
      <c r="AQ11" t="s">
        <v>448</v>
      </c>
      <c r="AR11" s="41">
        <v>0.25</v>
      </c>
      <c r="AT11" s="42">
        <v>1</v>
      </c>
      <c r="AU11" t="s">
        <v>9</v>
      </c>
      <c r="AV11" t="s">
        <v>2</v>
      </c>
      <c r="AW11" s="41">
        <v>0.5</v>
      </c>
      <c r="AY11" s="42">
        <v>1</v>
      </c>
      <c r="AZ11" t="s">
        <v>9</v>
      </c>
      <c r="BA11" t="s">
        <v>1</v>
      </c>
      <c r="BB11" s="41">
        <v>0.5</v>
      </c>
      <c r="BD11" s="42">
        <v>1</v>
      </c>
      <c r="BE11" t="s">
        <v>9</v>
      </c>
      <c r="BF11" t="s">
        <v>448</v>
      </c>
      <c r="BG11" s="41">
        <v>0.5</v>
      </c>
    </row>
    <row r="12" spans="1:59">
      <c r="A12">
        <v>1</v>
      </c>
      <c r="B12" t="s">
        <v>9</v>
      </c>
      <c r="C12" t="s">
        <v>2</v>
      </c>
      <c r="D12" s="41">
        <v>0.75</v>
      </c>
      <c r="F12">
        <v>0</v>
      </c>
      <c r="G12" t="s">
        <v>9</v>
      </c>
      <c r="H12" t="s">
        <v>1</v>
      </c>
      <c r="I12" s="41">
        <v>0.75</v>
      </c>
      <c r="K12">
        <v>1</v>
      </c>
      <c r="L12" t="s">
        <v>9</v>
      </c>
      <c r="M12" t="s">
        <v>448</v>
      </c>
      <c r="N12" s="41">
        <v>0.75</v>
      </c>
      <c r="P12">
        <v>1</v>
      </c>
      <c r="Q12" t="s">
        <v>9</v>
      </c>
      <c r="R12" t="s">
        <v>2</v>
      </c>
      <c r="S12" s="41">
        <v>0.34</v>
      </c>
      <c r="U12">
        <v>0</v>
      </c>
      <c r="V12" t="s">
        <v>9</v>
      </c>
      <c r="W12" t="s">
        <v>1</v>
      </c>
      <c r="X12" s="41">
        <v>0.34</v>
      </c>
      <c r="Z12">
        <v>1</v>
      </c>
      <c r="AA12" t="s">
        <v>9</v>
      </c>
      <c r="AB12" t="s">
        <v>448</v>
      </c>
      <c r="AC12" s="41">
        <v>0.34</v>
      </c>
      <c r="AE12" s="42">
        <v>1</v>
      </c>
      <c r="AF12" t="s">
        <v>9</v>
      </c>
      <c r="AG12" t="s">
        <v>2</v>
      </c>
      <c r="AH12" s="41">
        <v>0.25</v>
      </c>
      <c r="AJ12" s="42">
        <v>0</v>
      </c>
      <c r="AK12" t="s">
        <v>9</v>
      </c>
      <c r="AL12" t="s">
        <v>1</v>
      </c>
      <c r="AM12" s="41">
        <v>0.25</v>
      </c>
      <c r="AO12" s="42">
        <v>1</v>
      </c>
      <c r="AP12" t="s">
        <v>9</v>
      </c>
      <c r="AQ12" t="s">
        <v>448</v>
      </c>
      <c r="AR12" s="41">
        <v>0.25</v>
      </c>
      <c r="AT12" s="42">
        <v>1</v>
      </c>
      <c r="AU12" t="s">
        <v>9</v>
      </c>
      <c r="AV12" t="s">
        <v>2</v>
      </c>
      <c r="AW12" s="41">
        <v>0.5</v>
      </c>
      <c r="AY12" s="42">
        <v>0</v>
      </c>
      <c r="AZ12" t="s">
        <v>9</v>
      </c>
      <c r="BA12" t="s">
        <v>1</v>
      </c>
      <c r="BB12" s="41">
        <v>0.5</v>
      </c>
      <c r="BD12" s="42">
        <v>1</v>
      </c>
      <c r="BE12" t="s">
        <v>9</v>
      </c>
      <c r="BF12" t="s">
        <v>448</v>
      </c>
      <c r="BG12" s="41">
        <v>0.5</v>
      </c>
    </row>
    <row r="13" spans="1:59">
      <c r="A13">
        <v>1</v>
      </c>
      <c r="B13" t="s">
        <v>9</v>
      </c>
      <c r="C13" t="s">
        <v>2</v>
      </c>
      <c r="D13" s="41">
        <v>0.75</v>
      </c>
      <c r="F13">
        <v>1</v>
      </c>
      <c r="G13" t="s">
        <v>9</v>
      </c>
      <c r="H13" t="s">
        <v>1</v>
      </c>
      <c r="I13" s="41">
        <v>0.75</v>
      </c>
      <c r="K13">
        <v>1</v>
      </c>
      <c r="L13" t="s">
        <v>9</v>
      </c>
      <c r="M13" t="s">
        <v>448</v>
      </c>
      <c r="N13" s="41">
        <v>0.75</v>
      </c>
      <c r="P13">
        <v>0</v>
      </c>
      <c r="Q13" t="s">
        <v>9</v>
      </c>
      <c r="R13" t="s">
        <v>2</v>
      </c>
      <c r="S13" s="41">
        <v>0.34</v>
      </c>
      <c r="U13">
        <v>1</v>
      </c>
      <c r="V13" t="s">
        <v>9</v>
      </c>
      <c r="W13" t="s">
        <v>1</v>
      </c>
      <c r="X13" s="41">
        <v>0.34</v>
      </c>
      <c r="Z13">
        <v>1</v>
      </c>
      <c r="AA13" t="s">
        <v>9</v>
      </c>
      <c r="AB13" t="s">
        <v>448</v>
      </c>
      <c r="AC13" s="41">
        <v>0.34</v>
      </c>
      <c r="AE13" s="42">
        <v>1</v>
      </c>
      <c r="AF13" t="s">
        <v>9</v>
      </c>
      <c r="AG13" t="s">
        <v>2</v>
      </c>
      <c r="AH13" s="41">
        <v>0.25</v>
      </c>
      <c r="AJ13" s="42">
        <v>1</v>
      </c>
      <c r="AK13" t="s">
        <v>9</v>
      </c>
      <c r="AL13" t="s">
        <v>1</v>
      </c>
      <c r="AM13" s="41">
        <v>0.25</v>
      </c>
      <c r="AO13" s="42">
        <v>1</v>
      </c>
      <c r="AP13" t="s">
        <v>9</v>
      </c>
      <c r="AQ13" t="s">
        <v>448</v>
      </c>
      <c r="AR13" s="41">
        <v>0.25</v>
      </c>
      <c r="AT13" s="42">
        <v>1</v>
      </c>
      <c r="AU13" t="s">
        <v>9</v>
      </c>
      <c r="AV13" t="s">
        <v>2</v>
      </c>
      <c r="AW13" s="41">
        <v>0.5</v>
      </c>
      <c r="AY13" s="42">
        <v>1</v>
      </c>
      <c r="AZ13" t="s">
        <v>9</v>
      </c>
      <c r="BA13" t="s">
        <v>1</v>
      </c>
      <c r="BB13" s="41">
        <v>0.5</v>
      </c>
      <c r="BD13" s="42">
        <v>1</v>
      </c>
      <c r="BE13" t="s">
        <v>9</v>
      </c>
      <c r="BF13" t="s">
        <v>448</v>
      </c>
      <c r="BG13" s="41">
        <v>0.5</v>
      </c>
    </row>
    <row r="14" spans="1:59">
      <c r="A14">
        <v>1</v>
      </c>
      <c r="B14" t="s">
        <v>9</v>
      </c>
      <c r="C14" t="s">
        <v>2</v>
      </c>
      <c r="D14" s="41">
        <v>0.75</v>
      </c>
      <c r="F14">
        <v>0</v>
      </c>
      <c r="G14" t="s">
        <v>9</v>
      </c>
      <c r="H14" t="s">
        <v>1</v>
      </c>
      <c r="I14" s="41">
        <v>0.75</v>
      </c>
      <c r="K14">
        <v>1</v>
      </c>
      <c r="L14" t="s">
        <v>9</v>
      </c>
      <c r="M14" t="s">
        <v>448</v>
      </c>
      <c r="N14" s="41">
        <v>0.75</v>
      </c>
      <c r="P14">
        <v>1</v>
      </c>
      <c r="Q14" t="s">
        <v>9</v>
      </c>
      <c r="R14" t="s">
        <v>2</v>
      </c>
      <c r="S14" s="41">
        <v>0.34</v>
      </c>
      <c r="U14">
        <v>1</v>
      </c>
      <c r="V14" t="s">
        <v>9</v>
      </c>
      <c r="W14" t="s">
        <v>1</v>
      </c>
      <c r="X14" s="41">
        <v>0.34</v>
      </c>
      <c r="Z14">
        <v>1</v>
      </c>
      <c r="AA14" t="s">
        <v>9</v>
      </c>
      <c r="AB14" t="s">
        <v>448</v>
      </c>
      <c r="AC14" s="41">
        <v>0.34</v>
      </c>
      <c r="AE14" s="42">
        <v>1</v>
      </c>
      <c r="AF14" t="s">
        <v>9</v>
      </c>
      <c r="AG14" t="s">
        <v>2</v>
      </c>
      <c r="AH14" s="41">
        <v>0.25</v>
      </c>
      <c r="AJ14" s="42">
        <v>0</v>
      </c>
      <c r="AK14" t="s">
        <v>9</v>
      </c>
      <c r="AL14" t="s">
        <v>1</v>
      </c>
      <c r="AM14" s="41">
        <v>0.25</v>
      </c>
      <c r="AO14" s="42">
        <v>1</v>
      </c>
      <c r="AP14" t="s">
        <v>9</v>
      </c>
      <c r="AQ14" t="s">
        <v>448</v>
      </c>
      <c r="AR14" s="41">
        <v>0.25</v>
      </c>
      <c r="AT14" s="42">
        <v>1</v>
      </c>
      <c r="AU14" t="s">
        <v>9</v>
      </c>
      <c r="AV14" t="s">
        <v>2</v>
      </c>
      <c r="AW14" s="41">
        <v>0.5</v>
      </c>
      <c r="AY14" s="42">
        <v>1</v>
      </c>
      <c r="AZ14" t="s">
        <v>9</v>
      </c>
      <c r="BA14" t="s">
        <v>1</v>
      </c>
      <c r="BB14" s="41">
        <v>0.5</v>
      </c>
      <c r="BD14" s="42">
        <v>1</v>
      </c>
      <c r="BE14" t="s">
        <v>9</v>
      </c>
      <c r="BF14" t="s">
        <v>448</v>
      </c>
      <c r="BG14" s="41">
        <v>0.5</v>
      </c>
    </row>
    <row r="15" spans="1:59">
      <c r="A15">
        <v>1</v>
      </c>
      <c r="B15" t="s">
        <v>9</v>
      </c>
      <c r="C15" t="s">
        <v>2</v>
      </c>
      <c r="D15" s="41">
        <v>0.75</v>
      </c>
      <c r="F15">
        <v>1</v>
      </c>
      <c r="G15" t="s">
        <v>9</v>
      </c>
      <c r="H15" t="s">
        <v>1</v>
      </c>
      <c r="I15" s="41">
        <v>0.75</v>
      </c>
      <c r="K15">
        <v>1</v>
      </c>
      <c r="L15" t="s">
        <v>9</v>
      </c>
      <c r="M15" t="s">
        <v>448</v>
      </c>
      <c r="N15" s="41">
        <v>0.75</v>
      </c>
      <c r="P15">
        <v>1</v>
      </c>
      <c r="Q15" t="s">
        <v>9</v>
      </c>
      <c r="R15" t="s">
        <v>2</v>
      </c>
      <c r="S15" s="41">
        <v>0.34</v>
      </c>
      <c r="U15">
        <v>1</v>
      </c>
      <c r="V15" t="s">
        <v>9</v>
      </c>
      <c r="W15" t="s">
        <v>1</v>
      </c>
      <c r="X15" s="41">
        <v>0.34</v>
      </c>
      <c r="Z15">
        <v>1</v>
      </c>
      <c r="AA15" t="s">
        <v>9</v>
      </c>
      <c r="AB15" t="s">
        <v>448</v>
      </c>
      <c r="AC15" s="41">
        <v>0.34</v>
      </c>
      <c r="AE15" s="42">
        <v>1</v>
      </c>
      <c r="AF15" t="s">
        <v>9</v>
      </c>
      <c r="AG15" t="s">
        <v>2</v>
      </c>
      <c r="AH15" s="41">
        <v>0.25</v>
      </c>
      <c r="AJ15" s="42">
        <v>1</v>
      </c>
      <c r="AK15" t="s">
        <v>9</v>
      </c>
      <c r="AL15" t="s">
        <v>1</v>
      </c>
      <c r="AM15" s="41">
        <v>0.25</v>
      </c>
      <c r="AO15" s="42">
        <v>1</v>
      </c>
      <c r="AP15" t="s">
        <v>9</v>
      </c>
      <c r="AQ15" t="s">
        <v>448</v>
      </c>
      <c r="AR15" s="41">
        <v>0.25</v>
      </c>
      <c r="AT15" s="42">
        <v>1</v>
      </c>
      <c r="AU15" t="s">
        <v>9</v>
      </c>
      <c r="AV15" t="s">
        <v>2</v>
      </c>
      <c r="AW15" s="41">
        <v>0.5</v>
      </c>
      <c r="AY15" s="42">
        <v>1</v>
      </c>
      <c r="AZ15" t="s">
        <v>9</v>
      </c>
      <c r="BA15" t="s">
        <v>1</v>
      </c>
      <c r="BB15" s="41">
        <v>0.5</v>
      </c>
      <c r="BD15" s="42">
        <v>1</v>
      </c>
      <c r="BE15" t="s">
        <v>9</v>
      </c>
      <c r="BF15" t="s">
        <v>448</v>
      </c>
      <c r="BG15" s="41">
        <v>0.5</v>
      </c>
    </row>
    <row r="16" spans="1:59">
      <c r="A16">
        <v>1</v>
      </c>
      <c r="B16" t="s">
        <v>9</v>
      </c>
      <c r="C16" t="s">
        <v>2</v>
      </c>
      <c r="D16" s="41">
        <v>0.75</v>
      </c>
      <c r="F16">
        <v>1</v>
      </c>
      <c r="G16" t="s">
        <v>9</v>
      </c>
      <c r="H16" t="s">
        <v>1</v>
      </c>
      <c r="I16" s="41">
        <v>0.75</v>
      </c>
      <c r="K16">
        <v>1</v>
      </c>
      <c r="L16" t="s">
        <v>9</v>
      </c>
      <c r="M16" t="s">
        <v>448</v>
      </c>
      <c r="N16" s="41">
        <v>0.75</v>
      </c>
      <c r="P16">
        <v>1</v>
      </c>
      <c r="Q16" t="s">
        <v>9</v>
      </c>
      <c r="R16" t="s">
        <v>2</v>
      </c>
      <c r="S16" s="41">
        <v>0.34</v>
      </c>
      <c r="U16">
        <v>1</v>
      </c>
      <c r="V16" t="s">
        <v>9</v>
      </c>
      <c r="W16" t="s">
        <v>1</v>
      </c>
      <c r="X16" s="41">
        <v>0.34</v>
      </c>
      <c r="Z16">
        <v>1</v>
      </c>
      <c r="AA16" t="s">
        <v>9</v>
      </c>
      <c r="AB16" t="s">
        <v>448</v>
      </c>
      <c r="AC16" s="41">
        <v>0.34</v>
      </c>
      <c r="AE16" s="42">
        <v>1</v>
      </c>
      <c r="AF16" t="s">
        <v>9</v>
      </c>
      <c r="AG16" t="s">
        <v>2</v>
      </c>
      <c r="AH16" s="41">
        <v>0.25</v>
      </c>
      <c r="AJ16" s="42">
        <v>1</v>
      </c>
      <c r="AK16" t="s">
        <v>9</v>
      </c>
      <c r="AL16" t="s">
        <v>1</v>
      </c>
      <c r="AM16" s="41">
        <v>0.25</v>
      </c>
      <c r="AO16" s="42">
        <v>1</v>
      </c>
      <c r="AP16" t="s">
        <v>9</v>
      </c>
      <c r="AQ16" t="s">
        <v>448</v>
      </c>
      <c r="AR16" s="41">
        <v>0.25</v>
      </c>
      <c r="AT16" s="42">
        <v>1</v>
      </c>
      <c r="AU16" t="s">
        <v>9</v>
      </c>
      <c r="AV16" t="s">
        <v>2</v>
      </c>
      <c r="AW16" s="41">
        <v>0.5</v>
      </c>
      <c r="AY16" s="42">
        <v>1</v>
      </c>
      <c r="AZ16" t="s">
        <v>9</v>
      </c>
      <c r="BA16" t="s">
        <v>1</v>
      </c>
      <c r="BB16" s="41">
        <v>0.5</v>
      </c>
      <c r="BD16" s="42">
        <v>1</v>
      </c>
      <c r="BE16" t="s">
        <v>9</v>
      </c>
      <c r="BF16" t="s">
        <v>448</v>
      </c>
      <c r="BG16" s="41">
        <v>0.5</v>
      </c>
    </row>
    <row r="17" spans="1:59">
      <c r="A17">
        <v>1</v>
      </c>
      <c r="B17" t="s">
        <v>9</v>
      </c>
      <c r="C17" t="s">
        <v>2</v>
      </c>
      <c r="D17" s="41">
        <v>0.75</v>
      </c>
      <c r="F17">
        <v>1</v>
      </c>
      <c r="G17" t="s">
        <v>9</v>
      </c>
      <c r="H17" t="s">
        <v>1</v>
      </c>
      <c r="I17" s="41">
        <v>0.75</v>
      </c>
      <c r="K17">
        <v>1</v>
      </c>
      <c r="L17" t="s">
        <v>9</v>
      </c>
      <c r="M17" t="s">
        <v>448</v>
      </c>
      <c r="N17" s="41">
        <v>0.75</v>
      </c>
      <c r="P17">
        <v>1</v>
      </c>
      <c r="Q17" t="s">
        <v>9</v>
      </c>
      <c r="R17" t="s">
        <v>2</v>
      </c>
      <c r="S17" s="41">
        <v>0.34</v>
      </c>
      <c r="U17">
        <v>0</v>
      </c>
      <c r="V17" t="s">
        <v>9</v>
      </c>
      <c r="W17" t="s">
        <v>1</v>
      </c>
      <c r="X17" s="41">
        <v>0.34</v>
      </c>
      <c r="Z17">
        <v>1</v>
      </c>
      <c r="AA17" t="s">
        <v>9</v>
      </c>
      <c r="AB17" t="s">
        <v>448</v>
      </c>
      <c r="AC17" s="41">
        <v>0.34</v>
      </c>
      <c r="AE17" s="42">
        <v>1</v>
      </c>
      <c r="AF17" t="s">
        <v>9</v>
      </c>
      <c r="AG17" t="s">
        <v>2</v>
      </c>
      <c r="AH17" s="41">
        <v>0.25</v>
      </c>
      <c r="AJ17" s="42">
        <v>0</v>
      </c>
      <c r="AK17" t="s">
        <v>9</v>
      </c>
      <c r="AL17" t="s">
        <v>1</v>
      </c>
      <c r="AM17" s="41">
        <v>0.25</v>
      </c>
      <c r="AO17" s="42">
        <v>1</v>
      </c>
      <c r="AP17" t="s">
        <v>9</v>
      </c>
      <c r="AQ17" t="s">
        <v>448</v>
      </c>
      <c r="AR17" s="41">
        <v>0.25</v>
      </c>
      <c r="AT17" s="42">
        <v>1</v>
      </c>
      <c r="AU17" t="s">
        <v>9</v>
      </c>
      <c r="AV17" t="s">
        <v>2</v>
      </c>
      <c r="AW17" s="41">
        <v>0.5</v>
      </c>
      <c r="AY17" s="42">
        <v>1</v>
      </c>
      <c r="AZ17" t="s">
        <v>9</v>
      </c>
      <c r="BA17" t="s">
        <v>1</v>
      </c>
      <c r="BB17" s="41">
        <v>0.5</v>
      </c>
      <c r="BD17" s="42">
        <v>1</v>
      </c>
      <c r="BE17" t="s">
        <v>9</v>
      </c>
      <c r="BF17" t="s">
        <v>448</v>
      </c>
      <c r="BG17" s="41">
        <v>0.5</v>
      </c>
    </row>
    <row r="18" spans="1:59">
      <c r="A18">
        <v>1</v>
      </c>
      <c r="B18" t="s">
        <v>9</v>
      </c>
      <c r="C18" t="s">
        <v>2</v>
      </c>
      <c r="D18" s="41">
        <v>0.75</v>
      </c>
      <c r="F18">
        <v>1</v>
      </c>
      <c r="G18" t="s">
        <v>9</v>
      </c>
      <c r="H18" t="s">
        <v>1</v>
      </c>
      <c r="I18" s="41">
        <v>0.75</v>
      </c>
      <c r="K18">
        <v>1</v>
      </c>
      <c r="L18" t="s">
        <v>9</v>
      </c>
      <c r="M18" t="s">
        <v>448</v>
      </c>
      <c r="N18" s="41">
        <v>0.75</v>
      </c>
      <c r="P18">
        <v>1</v>
      </c>
      <c r="Q18" t="s">
        <v>9</v>
      </c>
      <c r="R18" t="s">
        <v>2</v>
      </c>
      <c r="S18" s="41">
        <v>0.34</v>
      </c>
      <c r="U18">
        <v>1</v>
      </c>
      <c r="V18" t="s">
        <v>9</v>
      </c>
      <c r="W18" t="s">
        <v>1</v>
      </c>
      <c r="X18" s="41">
        <v>0.34</v>
      </c>
      <c r="Z18">
        <v>1</v>
      </c>
      <c r="AA18" t="s">
        <v>9</v>
      </c>
      <c r="AB18" t="s">
        <v>448</v>
      </c>
      <c r="AC18" s="41">
        <v>0.34</v>
      </c>
      <c r="AE18" s="42">
        <v>1</v>
      </c>
      <c r="AF18" t="s">
        <v>9</v>
      </c>
      <c r="AG18" t="s">
        <v>2</v>
      </c>
      <c r="AH18" s="41">
        <v>0.25</v>
      </c>
      <c r="AJ18" s="42">
        <v>1</v>
      </c>
      <c r="AK18" t="s">
        <v>9</v>
      </c>
      <c r="AL18" t="s">
        <v>1</v>
      </c>
      <c r="AM18" s="41">
        <v>0.25</v>
      </c>
      <c r="AO18" s="42">
        <v>1</v>
      </c>
      <c r="AP18" t="s">
        <v>9</v>
      </c>
      <c r="AQ18" t="s">
        <v>448</v>
      </c>
      <c r="AR18" s="41">
        <v>0.25</v>
      </c>
      <c r="AT18" s="42">
        <v>1</v>
      </c>
      <c r="AU18" t="s">
        <v>9</v>
      </c>
      <c r="AV18" t="s">
        <v>2</v>
      </c>
      <c r="AW18" s="41">
        <v>0.5</v>
      </c>
      <c r="AY18" s="42">
        <v>1</v>
      </c>
      <c r="AZ18" t="s">
        <v>9</v>
      </c>
      <c r="BA18" t="s">
        <v>1</v>
      </c>
      <c r="BB18" s="41">
        <v>0.5</v>
      </c>
      <c r="BD18" s="42">
        <v>1</v>
      </c>
      <c r="BE18" t="s">
        <v>9</v>
      </c>
      <c r="BF18" t="s">
        <v>448</v>
      </c>
      <c r="BG18" s="41">
        <v>0.5</v>
      </c>
    </row>
    <row r="19" spans="1:59">
      <c r="A19">
        <v>1</v>
      </c>
      <c r="B19" t="s">
        <v>9</v>
      </c>
      <c r="C19" t="s">
        <v>2</v>
      </c>
      <c r="D19" s="41">
        <v>0.75</v>
      </c>
      <c r="F19">
        <v>1</v>
      </c>
      <c r="G19" t="s">
        <v>9</v>
      </c>
      <c r="H19" t="s">
        <v>1</v>
      </c>
      <c r="I19" s="41">
        <v>0.75</v>
      </c>
      <c r="K19">
        <v>1</v>
      </c>
      <c r="L19" t="s">
        <v>9</v>
      </c>
      <c r="M19" t="s">
        <v>448</v>
      </c>
      <c r="N19" s="41">
        <v>0.75</v>
      </c>
      <c r="P19">
        <v>1</v>
      </c>
      <c r="Q19" t="s">
        <v>9</v>
      </c>
      <c r="R19" t="s">
        <v>2</v>
      </c>
      <c r="S19" s="41">
        <v>0.34</v>
      </c>
      <c r="U19">
        <v>1</v>
      </c>
      <c r="V19" t="s">
        <v>9</v>
      </c>
      <c r="W19" t="s">
        <v>1</v>
      </c>
      <c r="X19" s="41">
        <v>0.34</v>
      </c>
      <c r="Z19">
        <v>0</v>
      </c>
      <c r="AA19" t="s">
        <v>9</v>
      </c>
      <c r="AB19" t="s">
        <v>448</v>
      </c>
      <c r="AC19" s="41">
        <v>0.34</v>
      </c>
      <c r="AE19" s="42">
        <v>1</v>
      </c>
      <c r="AF19" t="s">
        <v>9</v>
      </c>
      <c r="AG19" t="s">
        <v>2</v>
      </c>
      <c r="AH19" s="41">
        <v>0.25</v>
      </c>
      <c r="AJ19" s="42">
        <v>0</v>
      </c>
      <c r="AK19" t="s">
        <v>9</v>
      </c>
      <c r="AL19" t="s">
        <v>1</v>
      </c>
      <c r="AM19" s="41">
        <v>0.25</v>
      </c>
      <c r="AO19" s="42">
        <v>1</v>
      </c>
      <c r="AP19" t="s">
        <v>9</v>
      </c>
      <c r="AQ19" t="s">
        <v>448</v>
      </c>
      <c r="AR19" s="41">
        <v>0.25</v>
      </c>
      <c r="AT19" s="42">
        <v>1</v>
      </c>
      <c r="AU19" t="s">
        <v>9</v>
      </c>
      <c r="AV19" t="s">
        <v>2</v>
      </c>
      <c r="AW19" s="41">
        <v>0.5</v>
      </c>
      <c r="AY19" s="42">
        <v>1</v>
      </c>
      <c r="AZ19" t="s">
        <v>9</v>
      </c>
      <c r="BA19" t="s">
        <v>1</v>
      </c>
      <c r="BB19" s="41">
        <v>0.5</v>
      </c>
      <c r="BD19" s="42">
        <v>1</v>
      </c>
      <c r="BE19" t="s">
        <v>9</v>
      </c>
      <c r="BF19" t="s">
        <v>448</v>
      </c>
      <c r="BG19" s="41">
        <v>0.5</v>
      </c>
    </row>
    <row r="20" spans="1:59">
      <c r="A20">
        <v>1</v>
      </c>
      <c r="B20" t="s">
        <v>9</v>
      </c>
      <c r="C20" t="s">
        <v>2</v>
      </c>
      <c r="D20" s="41">
        <v>0.75</v>
      </c>
      <c r="F20">
        <v>1</v>
      </c>
      <c r="G20" t="s">
        <v>9</v>
      </c>
      <c r="H20" t="s">
        <v>1</v>
      </c>
      <c r="I20" s="41">
        <v>0.75</v>
      </c>
      <c r="K20">
        <v>1</v>
      </c>
      <c r="L20" t="s">
        <v>9</v>
      </c>
      <c r="M20" t="s">
        <v>448</v>
      </c>
      <c r="N20" s="41">
        <v>0.75</v>
      </c>
      <c r="P20">
        <v>1</v>
      </c>
      <c r="Q20" t="s">
        <v>9</v>
      </c>
      <c r="R20" t="s">
        <v>2</v>
      </c>
      <c r="S20" s="41">
        <v>0.34</v>
      </c>
      <c r="U20">
        <v>1</v>
      </c>
      <c r="V20" t="s">
        <v>9</v>
      </c>
      <c r="W20" t="s">
        <v>1</v>
      </c>
      <c r="X20" s="41">
        <v>0.34</v>
      </c>
      <c r="Z20">
        <v>1</v>
      </c>
      <c r="AA20" t="s">
        <v>9</v>
      </c>
      <c r="AB20" t="s">
        <v>448</v>
      </c>
      <c r="AC20" s="41">
        <v>0.34</v>
      </c>
      <c r="AE20" s="42">
        <v>1</v>
      </c>
      <c r="AF20" t="s">
        <v>9</v>
      </c>
      <c r="AG20" t="s">
        <v>2</v>
      </c>
      <c r="AH20" s="41">
        <v>0.25</v>
      </c>
      <c r="AJ20" s="42">
        <v>1</v>
      </c>
      <c r="AK20" t="s">
        <v>9</v>
      </c>
      <c r="AL20" t="s">
        <v>1</v>
      </c>
      <c r="AM20" s="41">
        <v>0.25</v>
      </c>
      <c r="AO20" s="42">
        <v>1</v>
      </c>
      <c r="AP20" t="s">
        <v>9</v>
      </c>
      <c r="AQ20" t="s">
        <v>448</v>
      </c>
      <c r="AR20" s="41">
        <v>0.25</v>
      </c>
      <c r="AT20" s="42">
        <v>1</v>
      </c>
      <c r="AU20" t="s">
        <v>9</v>
      </c>
      <c r="AV20" t="s">
        <v>2</v>
      </c>
      <c r="AW20" s="41">
        <v>0.5</v>
      </c>
      <c r="AY20" s="42">
        <v>1</v>
      </c>
      <c r="AZ20" t="s">
        <v>9</v>
      </c>
      <c r="BA20" t="s">
        <v>1</v>
      </c>
      <c r="BB20" s="41">
        <v>0.5</v>
      </c>
      <c r="BD20" s="42">
        <v>1</v>
      </c>
      <c r="BE20" t="s">
        <v>9</v>
      </c>
      <c r="BF20" t="s">
        <v>448</v>
      </c>
      <c r="BG20" s="41">
        <v>0.5</v>
      </c>
    </row>
    <row r="21" spans="1:59">
      <c r="A21">
        <v>1</v>
      </c>
      <c r="B21" t="s">
        <v>9</v>
      </c>
      <c r="C21" t="s">
        <v>2</v>
      </c>
      <c r="D21" s="41">
        <v>0.75</v>
      </c>
      <c r="F21">
        <v>1</v>
      </c>
      <c r="G21" t="s">
        <v>9</v>
      </c>
      <c r="H21" t="s">
        <v>1</v>
      </c>
      <c r="I21" s="41">
        <v>0.75</v>
      </c>
      <c r="K21">
        <v>1</v>
      </c>
      <c r="L21" t="s">
        <v>9</v>
      </c>
      <c r="M21" t="s">
        <v>448</v>
      </c>
      <c r="N21" s="41">
        <v>0.75</v>
      </c>
      <c r="P21">
        <v>1</v>
      </c>
      <c r="Q21" t="s">
        <v>9</v>
      </c>
      <c r="R21" t="s">
        <v>2</v>
      </c>
      <c r="S21" s="41">
        <v>0.34</v>
      </c>
      <c r="U21">
        <v>1</v>
      </c>
      <c r="V21" t="s">
        <v>9</v>
      </c>
      <c r="W21" t="s">
        <v>1</v>
      </c>
      <c r="X21" s="41">
        <v>0.34</v>
      </c>
      <c r="Z21">
        <v>1</v>
      </c>
      <c r="AA21" t="s">
        <v>9</v>
      </c>
      <c r="AB21" t="s">
        <v>448</v>
      </c>
      <c r="AC21" s="41">
        <v>0.34</v>
      </c>
      <c r="AE21" s="42">
        <v>1</v>
      </c>
      <c r="AF21" t="s">
        <v>9</v>
      </c>
      <c r="AG21" t="s">
        <v>2</v>
      </c>
      <c r="AH21" s="41">
        <v>0.25</v>
      </c>
      <c r="AJ21" s="42">
        <v>1</v>
      </c>
      <c r="AK21" t="s">
        <v>9</v>
      </c>
      <c r="AL21" t="s">
        <v>1</v>
      </c>
      <c r="AM21" s="41">
        <v>0.25</v>
      </c>
      <c r="AO21" s="42">
        <v>1</v>
      </c>
      <c r="AP21" t="s">
        <v>9</v>
      </c>
      <c r="AQ21" t="s">
        <v>448</v>
      </c>
      <c r="AR21" s="41">
        <v>0.25</v>
      </c>
      <c r="AT21" s="42">
        <v>1</v>
      </c>
      <c r="AU21" t="s">
        <v>9</v>
      </c>
      <c r="AV21" t="s">
        <v>2</v>
      </c>
      <c r="AW21" s="41">
        <v>0.5</v>
      </c>
      <c r="AY21" s="42">
        <v>1</v>
      </c>
      <c r="AZ21" t="s">
        <v>9</v>
      </c>
      <c r="BA21" t="s">
        <v>1</v>
      </c>
      <c r="BB21" s="41">
        <v>0.5</v>
      </c>
      <c r="BD21" s="42">
        <v>1</v>
      </c>
      <c r="BE21" t="s">
        <v>9</v>
      </c>
      <c r="BF21" t="s">
        <v>448</v>
      </c>
      <c r="BG21" s="41">
        <v>0.5</v>
      </c>
    </row>
    <row r="22" spans="1:59">
      <c r="A22">
        <v>0</v>
      </c>
      <c r="B22" t="s">
        <v>9</v>
      </c>
      <c r="C22" t="s">
        <v>2</v>
      </c>
      <c r="D22" s="41">
        <v>0.75</v>
      </c>
      <c r="F22">
        <v>1</v>
      </c>
      <c r="G22" t="s">
        <v>9</v>
      </c>
      <c r="H22" t="s">
        <v>1</v>
      </c>
      <c r="I22" s="41">
        <v>0.75</v>
      </c>
      <c r="K22">
        <v>1</v>
      </c>
      <c r="L22" t="s">
        <v>9</v>
      </c>
      <c r="M22" t="s">
        <v>448</v>
      </c>
      <c r="N22" s="41">
        <v>0.75</v>
      </c>
      <c r="P22">
        <v>1</v>
      </c>
      <c r="Q22" t="s">
        <v>9</v>
      </c>
      <c r="R22" t="s">
        <v>2</v>
      </c>
      <c r="S22" s="41">
        <v>0.34</v>
      </c>
      <c r="U22">
        <v>1</v>
      </c>
      <c r="V22" t="s">
        <v>9</v>
      </c>
      <c r="W22" t="s">
        <v>1</v>
      </c>
      <c r="X22" s="41">
        <v>0.34</v>
      </c>
      <c r="Z22">
        <v>1</v>
      </c>
      <c r="AA22" t="s">
        <v>9</v>
      </c>
      <c r="AB22" t="s">
        <v>448</v>
      </c>
      <c r="AC22" s="41">
        <v>0.34</v>
      </c>
      <c r="AE22" s="42">
        <v>1</v>
      </c>
      <c r="AF22" t="s">
        <v>9</v>
      </c>
      <c r="AG22" t="s">
        <v>2</v>
      </c>
      <c r="AH22" s="41">
        <v>0.25</v>
      </c>
      <c r="AJ22" s="42">
        <v>0</v>
      </c>
      <c r="AK22" t="s">
        <v>9</v>
      </c>
      <c r="AL22" t="s">
        <v>1</v>
      </c>
      <c r="AM22" s="41">
        <v>0.25</v>
      </c>
      <c r="AO22" s="42">
        <v>1</v>
      </c>
      <c r="AP22" t="s">
        <v>9</v>
      </c>
      <c r="AQ22" t="s">
        <v>448</v>
      </c>
      <c r="AR22" s="41">
        <v>0.25</v>
      </c>
      <c r="AT22" s="42">
        <v>1</v>
      </c>
      <c r="AU22" t="s">
        <v>9</v>
      </c>
      <c r="AV22" t="s">
        <v>2</v>
      </c>
      <c r="AW22" s="41">
        <v>0.5</v>
      </c>
      <c r="AY22" s="42">
        <v>1</v>
      </c>
      <c r="AZ22" t="s">
        <v>9</v>
      </c>
      <c r="BA22" t="s">
        <v>1</v>
      </c>
      <c r="BB22" s="41">
        <v>0.5</v>
      </c>
      <c r="BD22" s="42">
        <v>1</v>
      </c>
      <c r="BE22" t="s">
        <v>9</v>
      </c>
      <c r="BF22" t="s">
        <v>448</v>
      </c>
      <c r="BG22" s="41">
        <v>0.5</v>
      </c>
    </row>
    <row r="23" spans="1:59">
      <c r="A23">
        <v>1</v>
      </c>
      <c r="B23" t="s">
        <v>9</v>
      </c>
      <c r="C23" t="s">
        <v>2</v>
      </c>
      <c r="D23" s="41">
        <v>0.75</v>
      </c>
      <c r="F23">
        <v>1</v>
      </c>
      <c r="G23" t="s">
        <v>9</v>
      </c>
      <c r="H23" t="s">
        <v>1</v>
      </c>
      <c r="I23" s="41">
        <v>0.75</v>
      </c>
      <c r="K23">
        <v>1</v>
      </c>
      <c r="L23" t="s">
        <v>9</v>
      </c>
      <c r="M23" t="s">
        <v>448</v>
      </c>
      <c r="N23" s="41">
        <v>0.75</v>
      </c>
      <c r="P23">
        <v>1</v>
      </c>
      <c r="Q23" t="s">
        <v>9</v>
      </c>
      <c r="R23" t="s">
        <v>2</v>
      </c>
      <c r="S23" s="41">
        <v>0.34</v>
      </c>
      <c r="U23">
        <v>1</v>
      </c>
      <c r="V23" t="s">
        <v>9</v>
      </c>
      <c r="W23" t="s">
        <v>1</v>
      </c>
      <c r="X23" s="41">
        <v>0.34</v>
      </c>
      <c r="Z23">
        <v>1</v>
      </c>
      <c r="AA23" t="s">
        <v>9</v>
      </c>
      <c r="AB23" t="s">
        <v>448</v>
      </c>
      <c r="AC23" s="41">
        <v>0.34</v>
      </c>
      <c r="AE23" s="42">
        <v>1</v>
      </c>
      <c r="AF23" t="s">
        <v>9</v>
      </c>
      <c r="AG23" t="s">
        <v>2</v>
      </c>
      <c r="AH23" s="41">
        <v>0.25</v>
      </c>
      <c r="AJ23" s="42">
        <v>0</v>
      </c>
      <c r="AK23" t="s">
        <v>9</v>
      </c>
      <c r="AL23" t="s">
        <v>1</v>
      </c>
      <c r="AM23" s="41">
        <v>0.25</v>
      </c>
      <c r="AO23" s="42">
        <v>1</v>
      </c>
      <c r="AP23" t="s">
        <v>9</v>
      </c>
      <c r="AQ23" t="s">
        <v>448</v>
      </c>
      <c r="AR23" s="41">
        <v>0.25</v>
      </c>
      <c r="AT23" s="42">
        <v>1</v>
      </c>
      <c r="AU23" t="s">
        <v>9</v>
      </c>
      <c r="AV23" t="s">
        <v>2</v>
      </c>
      <c r="AW23" s="41">
        <v>0.5</v>
      </c>
      <c r="AY23" s="42">
        <v>1</v>
      </c>
      <c r="AZ23" t="s">
        <v>9</v>
      </c>
      <c r="BA23" t="s">
        <v>1</v>
      </c>
      <c r="BB23" s="41">
        <v>0.5</v>
      </c>
      <c r="BD23" s="42">
        <v>1</v>
      </c>
      <c r="BE23" t="s">
        <v>9</v>
      </c>
      <c r="BF23" t="s">
        <v>448</v>
      </c>
      <c r="BG23" s="41">
        <v>0.5</v>
      </c>
    </row>
    <row r="24" spans="1:59">
      <c r="A24">
        <v>1</v>
      </c>
      <c r="B24" t="s">
        <v>9</v>
      </c>
      <c r="C24" t="s">
        <v>2</v>
      </c>
      <c r="D24" s="41">
        <v>0.75</v>
      </c>
      <c r="F24">
        <v>0</v>
      </c>
      <c r="G24" t="s">
        <v>9</v>
      </c>
      <c r="H24" t="s">
        <v>1</v>
      </c>
      <c r="I24" s="41">
        <v>0.75</v>
      </c>
      <c r="K24">
        <v>1</v>
      </c>
      <c r="L24" t="s">
        <v>9</v>
      </c>
      <c r="M24" t="s">
        <v>448</v>
      </c>
      <c r="N24" s="41">
        <v>0.75</v>
      </c>
      <c r="P24">
        <v>1</v>
      </c>
      <c r="Q24" t="s">
        <v>9</v>
      </c>
      <c r="R24" t="s">
        <v>2</v>
      </c>
      <c r="S24" s="41">
        <v>0.34</v>
      </c>
      <c r="U24">
        <v>1</v>
      </c>
      <c r="V24" t="s">
        <v>9</v>
      </c>
      <c r="W24" t="s">
        <v>1</v>
      </c>
      <c r="X24" s="41">
        <v>0.34</v>
      </c>
      <c r="Z24">
        <v>1</v>
      </c>
      <c r="AA24" t="s">
        <v>9</v>
      </c>
      <c r="AB24" t="s">
        <v>448</v>
      </c>
      <c r="AC24" s="41">
        <v>0.34</v>
      </c>
      <c r="AE24" s="42">
        <v>1</v>
      </c>
      <c r="AF24" t="s">
        <v>9</v>
      </c>
      <c r="AG24" t="s">
        <v>2</v>
      </c>
      <c r="AH24" s="41">
        <v>0.25</v>
      </c>
      <c r="AJ24" s="42">
        <v>1</v>
      </c>
      <c r="AK24" t="s">
        <v>9</v>
      </c>
      <c r="AL24" t="s">
        <v>1</v>
      </c>
      <c r="AM24" s="41">
        <v>0.25</v>
      </c>
      <c r="AO24" s="42">
        <v>1</v>
      </c>
      <c r="AP24" t="s">
        <v>9</v>
      </c>
      <c r="AQ24" t="s">
        <v>448</v>
      </c>
      <c r="AR24" s="41">
        <v>0.25</v>
      </c>
      <c r="AT24" s="42">
        <v>1</v>
      </c>
      <c r="AU24" t="s">
        <v>9</v>
      </c>
      <c r="AV24" t="s">
        <v>2</v>
      </c>
      <c r="AW24" s="41">
        <v>0.5</v>
      </c>
      <c r="AY24" s="42">
        <v>1</v>
      </c>
      <c r="AZ24" t="s">
        <v>9</v>
      </c>
      <c r="BA24" t="s">
        <v>1</v>
      </c>
      <c r="BB24" s="41">
        <v>0.5</v>
      </c>
      <c r="BD24" s="42">
        <v>1</v>
      </c>
      <c r="BE24" t="s">
        <v>9</v>
      </c>
      <c r="BF24" t="s">
        <v>448</v>
      </c>
      <c r="BG24" s="41">
        <v>0.5</v>
      </c>
    </row>
    <row r="25" spans="1:59">
      <c r="A25">
        <v>1</v>
      </c>
      <c r="B25" t="s">
        <v>9</v>
      </c>
      <c r="C25" t="s">
        <v>2</v>
      </c>
      <c r="D25" s="41">
        <v>0.75</v>
      </c>
      <c r="F25">
        <v>1</v>
      </c>
      <c r="G25" t="s">
        <v>9</v>
      </c>
      <c r="H25" t="s">
        <v>1</v>
      </c>
      <c r="I25" s="41">
        <v>0.75</v>
      </c>
      <c r="K25">
        <v>1</v>
      </c>
      <c r="L25" t="s">
        <v>9</v>
      </c>
      <c r="M25" t="s">
        <v>448</v>
      </c>
      <c r="N25" s="41">
        <v>0.75</v>
      </c>
      <c r="P25">
        <v>1</v>
      </c>
      <c r="Q25" t="s">
        <v>9</v>
      </c>
      <c r="R25" t="s">
        <v>2</v>
      </c>
      <c r="S25" s="41">
        <v>0.34</v>
      </c>
      <c r="U25">
        <v>1</v>
      </c>
      <c r="V25" t="s">
        <v>9</v>
      </c>
      <c r="W25" t="s">
        <v>1</v>
      </c>
      <c r="X25" s="41">
        <v>0.34</v>
      </c>
      <c r="Z25">
        <v>1</v>
      </c>
      <c r="AA25" t="s">
        <v>9</v>
      </c>
      <c r="AB25" t="s">
        <v>448</v>
      </c>
      <c r="AC25" s="41">
        <v>0.34</v>
      </c>
      <c r="AE25" s="42">
        <v>1</v>
      </c>
      <c r="AF25" t="s">
        <v>9</v>
      </c>
      <c r="AG25" t="s">
        <v>2</v>
      </c>
      <c r="AH25" s="41">
        <v>0.25</v>
      </c>
      <c r="AJ25" s="42">
        <v>1</v>
      </c>
      <c r="AK25" t="s">
        <v>9</v>
      </c>
      <c r="AL25" t="s">
        <v>1</v>
      </c>
      <c r="AM25" s="41">
        <v>0.25</v>
      </c>
      <c r="AO25" s="42">
        <v>1</v>
      </c>
      <c r="AP25" t="s">
        <v>9</v>
      </c>
      <c r="AQ25" t="s">
        <v>448</v>
      </c>
      <c r="AR25" s="41">
        <v>0.25</v>
      </c>
      <c r="AT25" s="42">
        <v>1</v>
      </c>
      <c r="AU25" t="s">
        <v>9</v>
      </c>
      <c r="AV25" t="s">
        <v>2</v>
      </c>
      <c r="AW25" s="41">
        <v>0.5</v>
      </c>
      <c r="AY25" s="42">
        <v>1</v>
      </c>
      <c r="AZ25" t="s">
        <v>9</v>
      </c>
      <c r="BA25" t="s">
        <v>1</v>
      </c>
      <c r="BB25" s="41">
        <v>0.5</v>
      </c>
      <c r="BD25" s="42">
        <v>1</v>
      </c>
      <c r="BE25" t="s">
        <v>9</v>
      </c>
      <c r="BF25" t="s">
        <v>448</v>
      </c>
      <c r="BG25" s="41">
        <v>0.5</v>
      </c>
    </row>
    <row r="26" spans="1:59">
      <c r="A26">
        <v>1</v>
      </c>
      <c r="B26" t="s">
        <v>9</v>
      </c>
      <c r="C26" t="s">
        <v>2</v>
      </c>
      <c r="D26" s="41">
        <v>0.75</v>
      </c>
      <c r="F26">
        <v>1</v>
      </c>
      <c r="G26" t="s">
        <v>9</v>
      </c>
      <c r="H26" t="s">
        <v>1</v>
      </c>
      <c r="I26" s="41">
        <v>0.75</v>
      </c>
      <c r="K26">
        <v>1</v>
      </c>
      <c r="L26" t="s">
        <v>9</v>
      </c>
      <c r="M26" t="s">
        <v>448</v>
      </c>
      <c r="N26" s="41">
        <v>0.75</v>
      </c>
      <c r="P26">
        <v>1</v>
      </c>
      <c r="Q26" t="s">
        <v>9</v>
      </c>
      <c r="R26" t="s">
        <v>2</v>
      </c>
      <c r="S26" s="41">
        <v>0.34</v>
      </c>
      <c r="U26">
        <v>0</v>
      </c>
      <c r="V26" t="s">
        <v>9</v>
      </c>
      <c r="W26" t="s">
        <v>1</v>
      </c>
      <c r="X26" s="41">
        <v>0.34</v>
      </c>
      <c r="Z26">
        <v>1</v>
      </c>
      <c r="AA26" t="s">
        <v>9</v>
      </c>
      <c r="AB26" t="s">
        <v>448</v>
      </c>
      <c r="AC26" s="41">
        <v>0.34</v>
      </c>
      <c r="AE26" s="42">
        <v>1</v>
      </c>
      <c r="AF26" t="s">
        <v>9</v>
      </c>
      <c r="AG26" t="s">
        <v>2</v>
      </c>
      <c r="AH26" s="41">
        <v>0.25</v>
      </c>
      <c r="AJ26" s="42">
        <v>0</v>
      </c>
      <c r="AK26" t="s">
        <v>9</v>
      </c>
      <c r="AL26" t="s">
        <v>1</v>
      </c>
      <c r="AM26" s="41">
        <v>0.25</v>
      </c>
      <c r="AO26" s="42">
        <v>1</v>
      </c>
      <c r="AP26" t="s">
        <v>9</v>
      </c>
      <c r="AQ26" t="s">
        <v>448</v>
      </c>
      <c r="AR26" s="41">
        <v>0.25</v>
      </c>
      <c r="AT26" s="42">
        <v>1</v>
      </c>
      <c r="AU26" t="s">
        <v>9</v>
      </c>
      <c r="AV26" t="s">
        <v>2</v>
      </c>
      <c r="AW26" s="41">
        <v>0.5</v>
      </c>
      <c r="AY26" s="42">
        <v>1</v>
      </c>
      <c r="AZ26" t="s">
        <v>9</v>
      </c>
      <c r="BA26" t="s">
        <v>1</v>
      </c>
      <c r="BB26" s="41">
        <v>0.5</v>
      </c>
      <c r="BD26" s="42">
        <v>1</v>
      </c>
      <c r="BE26" t="s">
        <v>9</v>
      </c>
      <c r="BF26" t="s">
        <v>448</v>
      </c>
      <c r="BG26" s="41">
        <v>0.5</v>
      </c>
    </row>
    <row r="27" spans="1:59">
      <c r="A27">
        <v>1</v>
      </c>
      <c r="B27" t="s">
        <v>9</v>
      </c>
      <c r="C27" t="s">
        <v>2</v>
      </c>
      <c r="D27" s="41">
        <v>0.75</v>
      </c>
      <c r="F27">
        <v>1</v>
      </c>
      <c r="G27" t="s">
        <v>9</v>
      </c>
      <c r="H27" t="s">
        <v>1</v>
      </c>
      <c r="I27" s="41">
        <v>0.75</v>
      </c>
      <c r="K27">
        <v>1</v>
      </c>
      <c r="L27" t="s">
        <v>9</v>
      </c>
      <c r="M27" t="s">
        <v>448</v>
      </c>
      <c r="N27" s="41">
        <v>0.75</v>
      </c>
      <c r="P27">
        <v>1</v>
      </c>
      <c r="Q27" t="s">
        <v>9</v>
      </c>
      <c r="R27" t="s">
        <v>2</v>
      </c>
      <c r="S27" s="41">
        <v>0.34</v>
      </c>
      <c r="U27">
        <v>1</v>
      </c>
      <c r="V27" t="s">
        <v>9</v>
      </c>
      <c r="W27" t="s">
        <v>1</v>
      </c>
      <c r="X27" s="41">
        <v>0.34</v>
      </c>
      <c r="Z27">
        <v>1</v>
      </c>
      <c r="AA27" t="s">
        <v>9</v>
      </c>
      <c r="AB27" t="s">
        <v>448</v>
      </c>
      <c r="AC27" s="41">
        <v>0.34</v>
      </c>
      <c r="AE27" s="42">
        <v>0</v>
      </c>
      <c r="AF27" t="s">
        <v>9</v>
      </c>
      <c r="AG27" t="s">
        <v>2</v>
      </c>
      <c r="AH27" s="41">
        <v>0.25</v>
      </c>
      <c r="AJ27" s="42">
        <v>0</v>
      </c>
      <c r="AK27" t="s">
        <v>9</v>
      </c>
      <c r="AL27" t="s">
        <v>1</v>
      </c>
      <c r="AM27" s="41">
        <v>0.25</v>
      </c>
      <c r="AO27" s="42">
        <v>0</v>
      </c>
      <c r="AP27" t="s">
        <v>9</v>
      </c>
      <c r="AQ27" t="s">
        <v>448</v>
      </c>
      <c r="AR27" s="41">
        <v>0.25</v>
      </c>
      <c r="AT27" s="42">
        <v>1</v>
      </c>
      <c r="AU27" t="s">
        <v>9</v>
      </c>
      <c r="AV27" t="s">
        <v>2</v>
      </c>
      <c r="AW27" s="41">
        <v>0.5</v>
      </c>
      <c r="AY27" s="42">
        <v>1</v>
      </c>
      <c r="AZ27" t="s">
        <v>9</v>
      </c>
      <c r="BA27" t="s">
        <v>1</v>
      </c>
      <c r="BB27" s="41">
        <v>0.5</v>
      </c>
      <c r="BD27" s="42">
        <v>1</v>
      </c>
      <c r="BE27" t="s">
        <v>9</v>
      </c>
      <c r="BF27" t="s">
        <v>448</v>
      </c>
      <c r="BG27" s="41">
        <v>0.5</v>
      </c>
    </row>
    <row r="28" spans="1:59">
      <c r="A28">
        <v>1</v>
      </c>
      <c r="B28" t="s">
        <v>9</v>
      </c>
      <c r="C28" t="s">
        <v>2</v>
      </c>
      <c r="D28" s="41">
        <v>0.75</v>
      </c>
      <c r="F28">
        <v>1</v>
      </c>
      <c r="G28" t="s">
        <v>9</v>
      </c>
      <c r="H28" t="s">
        <v>1</v>
      </c>
      <c r="I28" s="41">
        <v>0.75</v>
      </c>
      <c r="K28">
        <v>1</v>
      </c>
      <c r="L28" t="s">
        <v>9</v>
      </c>
      <c r="M28" t="s">
        <v>448</v>
      </c>
      <c r="N28" s="41">
        <v>0.75</v>
      </c>
      <c r="P28">
        <v>1</v>
      </c>
      <c r="Q28" t="s">
        <v>9</v>
      </c>
      <c r="R28" t="s">
        <v>2</v>
      </c>
      <c r="S28" s="41">
        <v>0.34</v>
      </c>
      <c r="U28">
        <v>1</v>
      </c>
      <c r="V28" t="s">
        <v>9</v>
      </c>
      <c r="W28" t="s">
        <v>1</v>
      </c>
      <c r="X28" s="41">
        <v>0.34</v>
      </c>
      <c r="Z28">
        <v>1</v>
      </c>
      <c r="AA28" t="s">
        <v>9</v>
      </c>
      <c r="AB28" t="s">
        <v>448</v>
      </c>
      <c r="AC28" s="41">
        <v>0.34</v>
      </c>
      <c r="AE28" s="42">
        <v>1</v>
      </c>
      <c r="AF28" t="s">
        <v>9</v>
      </c>
      <c r="AG28" t="s">
        <v>2</v>
      </c>
      <c r="AH28" s="41">
        <v>0.25</v>
      </c>
      <c r="AJ28" s="42">
        <v>1</v>
      </c>
      <c r="AK28" t="s">
        <v>9</v>
      </c>
      <c r="AL28" t="s">
        <v>1</v>
      </c>
      <c r="AM28" s="41">
        <v>0.25</v>
      </c>
      <c r="AO28" s="42">
        <v>1</v>
      </c>
      <c r="AP28" t="s">
        <v>9</v>
      </c>
      <c r="AQ28" t="s">
        <v>448</v>
      </c>
      <c r="AR28" s="41">
        <v>0.25</v>
      </c>
      <c r="AT28" s="42">
        <v>1</v>
      </c>
      <c r="AU28" t="s">
        <v>9</v>
      </c>
      <c r="AV28" t="s">
        <v>2</v>
      </c>
      <c r="AW28" s="41">
        <v>0.5</v>
      </c>
      <c r="AY28" s="42">
        <v>1</v>
      </c>
      <c r="AZ28" t="s">
        <v>9</v>
      </c>
      <c r="BA28" t="s">
        <v>1</v>
      </c>
      <c r="BB28" s="41">
        <v>0.5</v>
      </c>
      <c r="BD28" s="42">
        <v>1</v>
      </c>
      <c r="BE28" t="s">
        <v>9</v>
      </c>
      <c r="BF28" t="s">
        <v>448</v>
      </c>
      <c r="BG28" s="41">
        <v>0.5</v>
      </c>
    </row>
    <row r="29" spans="1:59">
      <c r="A29">
        <v>1</v>
      </c>
      <c r="B29" t="s">
        <v>9</v>
      </c>
      <c r="C29" t="s">
        <v>2</v>
      </c>
      <c r="D29" s="41">
        <v>0.75</v>
      </c>
      <c r="F29">
        <v>1</v>
      </c>
      <c r="G29" t="s">
        <v>9</v>
      </c>
      <c r="H29" t="s">
        <v>1</v>
      </c>
      <c r="I29" s="41">
        <v>0.75</v>
      </c>
      <c r="K29">
        <v>1</v>
      </c>
      <c r="L29" t="s">
        <v>9</v>
      </c>
      <c r="M29" t="s">
        <v>448</v>
      </c>
      <c r="N29" s="41">
        <v>0.75</v>
      </c>
      <c r="P29">
        <v>1</v>
      </c>
      <c r="Q29" t="s">
        <v>9</v>
      </c>
      <c r="R29" t="s">
        <v>2</v>
      </c>
      <c r="S29" s="41">
        <v>0.34</v>
      </c>
      <c r="U29">
        <v>1</v>
      </c>
      <c r="V29" t="s">
        <v>9</v>
      </c>
      <c r="W29" t="s">
        <v>1</v>
      </c>
      <c r="X29" s="41">
        <v>0.34</v>
      </c>
      <c r="Z29">
        <v>1</v>
      </c>
      <c r="AA29" t="s">
        <v>9</v>
      </c>
      <c r="AB29" t="s">
        <v>448</v>
      </c>
      <c r="AC29" s="41">
        <v>0.34</v>
      </c>
      <c r="AE29" s="42">
        <v>1</v>
      </c>
      <c r="AF29" t="s">
        <v>9</v>
      </c>
      <c r="AG29" t="s">
        <v>2</v>
      </c>
      <c r="AH29" s="41">
        <v>0.25</v>
      </c>
      <c r="AJ29" s="42">
        <v>0</v>
      </c>
      <c r="AK29" t="s">
        <v>9</v>
      </c>
      <c r="AL29" t="s">
        <v>1</v>
      </c>
      <c r="AM29" s="41">
        <v>0.25</v>
      </c>
      <c r="AO29" s="42">
        <v>1</v>
      </c>
      <c r="AP29" t="s">
        <v>9</v>
      </c>
      <c r="AQ29" t="s">
        <v>448</v>
      </c>
      <c r="AR29" s="41">
        <v>0.25</v>
      </c>
      <c r="AT29" s="42">
        <v>1</v>
      </c>
      <c r="AU29" t="s">
        <v>9</v>
      </c>
      <c r="AV29" t="s">
        <v>2</v>
      </c>
      <c r="AW29" s="41">
        <v>0.5</v>
      </c>
      <c r="AY29" s="42">
        <v>1</v>
      </c>
      <c r="AZ29" t="s">
        <v>9</v>
      </c>
      <c r="BA29" t="s">
        <v>1</v>
      </c>
      <c r="BB29" s="41">
        <v>0.5</v>
      </c>
      <c r="BD29" s="42">
        <v>1</v>
      </c>
      <c r="BE29" t="s">
        <v>9</v>
      </c>
      <c r="BF29" t="s">
        <v>448</v>
      </c>
      <c r="BG29" s="41">
        <v>0.5</v>
      </c>
    </row>
    <row r="30" spans="1:59">
      <c r="A30">
        <v>1</v>
      </c>
      <c r="B30" t="s">
        <v>9</v>
      </c>
      <c r="C30" t="s">
        <v>2</v>
      </c>
      <c r="D30" s="41">
        <v>0.75</v>
      </c>
      <c r="F30">
        <v>1</v>
      </c>
      <c r="G30" t="s">
        <v>9</v>
      </c>
      <c r="H30" t="s">
        <v>1</v>
      </c>
      <c r="I30" s="41">
        <v>0.75</v>
      </c>
      <c r="K30">
        <v>1</v>
      </c>
      <c r="L30" t="s">
        <v>9</v>
      </c>
      <c r="M30" t="s">
        <v>448</v>
      </c>
      <c r="N30" s="41">
        <v>0.75</v>
      </c>
      <c r="P30">
        <v>0</v>
      </c>
      <c r="Q30" t="s">
        <v>9</v>
      </c>
      <c r="R30" t="s">
        <v>2</v>
      </c>
      <c r="S30" s="41">
        <v>0.34</v>
      </c>
      <c r="U30">
        <v>0</v>
      </c>
      <c r="V30" t="s">
        <v>9</v>
      </c>
      <c r="W30" t="s">
        <v>1</v>
      </c>
      <c r="X30" s="41">
        <v>0.34</v>
      </c>
      <c r="Z30">
        <v>0</v>
      </c>
      <c r="AA30" t="s">
        <v>9</v>
      </c>
      <c r="AB30" t="s">
        <v>448</v>
      </c>
      <c r="AC30" s="41">
        <v>0.34</v>
      </c>
      <c r="AE30" s="42">
        <v>1</v>
      </c>
      <c r="AF30" t="s">
        <v>9</v>
      </c>
      <c r="AG30" t="s">
        <v>2</v>
      </c>
      <c r="AH30" s="41">
        <v>0.25</v>
      </c>
      <c r="AJ30" s="42">
        <v>1</v>
      </c>
      <c r="AK30" t="s">
        <v>9</v>
      </c>
      <c r="AL30" t="s">
        <v>1</v>
      </c>
      <c r="AM30" s="41">
        <v>0.25</v>
      </c>
      <c r="AO30" s="42">
        <v>1</v>
      </c>
      <c r="AP30" t="s">
        <v>9</v>
      </c>
      <c r="AQ30" t="s">
        <v>448</v>
      </c>
      <c r="AR30" s="41">
        <v>0.25</v>
      </c>
      <c r="AT30" s="42">
        <v>1</v>
      </c>
      <c r="AU30" t="s">
        <v>9</v>
      </c>
      <c r="AV30" t="s">
        <v>2</v>
      </c>
      <c r="AW30" s="41">
        <v>0.5</v>
      </c>
      <c r="AY30" s="42">
        <v>1</v>
      </c>
      <c r="AZ30" t="s">
        <v>9</v>
      </c>
      <c r="BA30" t="s">
        <v>1</v>
      </c>
      <c r="BB30" s="41">
        <v>0.5</v>
      </c>
      <c r="BD30" s="42">
        <v>1</v>
      </c>
      <c r="BE30" t="s">
        <v>9</v>
      </c>
      <c r="BF30" t="s">
        <v>448</v>
      </c>
      <c r="BG30" s="41">
        <v>0.5</v>
      </c>
    </row>
    <row r="31" spans="1:59">
      <c r="A31">
        <v>1</v>
      </c>
      <c r="B31" t="s">
        <v>9</v>
      </c>
      <c r="C31" t="s">
        <v>2</v>
      </c>
      <c r="D31" s="41">
        <v>0.75</v>
      </c>
      <c r="F31">
        <v>1</v>
      </c>
      <c r="G31" t="s">
        <v>9</v>
      </c>
      <c r="H31" t="s">
        <v>1</v>
      </c>
      <c r="I31" s="41">
        <v>0.75</v>
      </c>
      <c r="K31">
        <v>1</v>
      </c>
      <c r="L31" t="s">
        <v>9</v>
      </c>
      <c r="M31" t="s">
        <v>448</v>
      </c>
      <c r="N31" s="41">
        <v>0.75</v>
      </c>
      <c r="P31">
        <v>1</v>
      </c>
      <c r="Q31" t="s">
        <v>9</v>
      </c>
      <c r="R31" t="s">
        <v>2</v>
      </c>
      <c r="S31" s="41">
        <v>0.34</v>
      </c>
      <c r="U31">
        <v>1</v>
      </c>
      <c r="V31" t="s">
        <v>9</v>
      </c>
      <c r="W31" t="s">
        <v>1</v>
      </c>
      <c r="X31" s="41">
        <v>0.34</v>
      </c>
      <c r="Z31">
        <v>1</v>
      </c>
      <c r="AA31" t="s">
        <v>9</v>
      </c>
      <c r="AB31" t="s">
        <v>448</v>
      </c>
      <c r="AC31" s="41">
        <v>0.34</v>
      </c>
      <c r="AE31" s="42">
        <v>0</v>
      </c>
      <c r="AF31" t="s">
        <v>9</v>
      </c>
      <c r="AG31" t="s">
        <v>2</v>
      </c>
      <c r="AH31" s="41">
        <v>0.25</v>
      </c>
      <c r="AJ31" s="42">
        <v>1</v>
      </c>
      <c r="AK31" t="s">
        <v>9</v>
      </c>
      <c r="AL31" t="s">
        <v>1</v>
      </c>
      <c r="AM31" s="41">
        <v>0.25</v>
      </c>
      <c r="AO31" s="42">
        <v>1</v>
      </c>
      <c r="AP31" t="s">
        <v>9</v>
      </c>
      <c r="AQ31" t="s">
        <v>448</v>
      </c>
      <c r="AR31" s="41">
        <v>0.25</v>
      </c>
      <c r="AT31" s="42">
        <v>1</v>
      </c>
      <c r="AU31" t="s">
        <v>9</v>
      </c>
      <c r="AV31" t="s">
        <v>2</v>
      </c>
      <c r="AW31" s="41">
        <v>0.5</v>
      </c>
      <c r="AY31" s="42">
        <v>1</v>
      </c>
      <c r="AZ31" t="s">
        <v>9</v>
      </c>
      <c r="BA31" t="s">
        <v>1</v>
      </c>
      <c r="BB31" s="41">
        <v>0.5</v>
      </c>
      <c r="BD31" s="42">
        <v>1</v>
      </c>
      <c r="BE31" t="s">
        <v>9</v>
      </c>
      <c r="BF31" t="s">
        <v>448</v>
      </c>
      <c r="BG31" s="41">
        <v>0.5</v>
      </c>
    </row>
    <row r="32" spans="1:59">
      <c r="A32">
        <v>1</v>
      </c>
      <c r="B32" t="s">
        <v>9</v>
      </c>
      <c r="C32" t="s">
        <v>2</v>
      </c>
      <c r="D32" s="41">
        <v>0.75</v>
      </c>
      <c r="F32">
        <v>1</v>
      </c>
      <c r="G32" t="s">
        <v>9</v>
      </c>
      <c r="H32" t="s">
        <v>1</v>
      </c>
      <c r="I32" s="41">
        <v>0.75</v>
      </c>
      <c r="K32">
        <v>1</v>
      </c>
      <c r="L32" t="s">
        <v>9</v>
      </c>
      <c r="M32" t="s">
        <v>448</v>
      </c>
      <c r="N32" s="41">
        <v>0.75</v>
      </c>
      <c r="P32">
        <v>0</v>
      </c>
      <c r="Q32" t="s">
        <v>9</v>
      </c>
      <c r="R32" t="s">
        <v>2</v>
      </c>
      <c r="S32" s="41">
        <v>0.34</v>
      </c>
      <c r="U32">
        <v>0</v>
      </c>
      <c r="V32" t="s">
        <v>9</v>
      </c>
      <c r="W32" t="s">
        <v>1</v>
      </c>
      <c r="X32" s="41">
        <v>0.34</v>
      </c>
      <c r="Z32">
        <v>1</v>
      </c>
      <c r="AA32" t="s">
        <v>9</v>
      </c>
      <c r="AB32" t="s">
        <v>448</v>
      </c>
      <c r="AC32" s="41">
        <v>0.34</v>
      </c>
      <c r="AE32" s="42">
        <v>1</v>
      </c>
      <c r="AF32" t="s">
        <v>9</v>
      </c>
      <c r="AG32" t="s">
        <v>2</v>
      </c>
      <c r="AH32" s="41">
        <v>0.25</v>
      </c>
      <c r="AJ32" s="42">
        <v>0</v>
      </c>
      <c r="AK32" t="s">
        <v>9</v>
      </c>
      <c r="AL32" t="s">
        <v>1</v>
      </c>
      <c r="AM32" s="41">
        <v>0.25</v>
      </c>
      <c r="AO32" s="42">
        <v>1</v>
      </c>
      <c r="AP32" t="s">
        <v>9</v>
      </c>
      <c r="AQ32" t="s">
        <v>448</v>
      </c>
      <c r="AR32" s="41">
        <v>0.25</v>
      </c>
      <c r="AT32" s="42">
        <v>1</v>
      </c>
      <c r="AU32" t="s">
        <v>9</v>
      </c>
      <c r="AV32" t="s">
        <v>2</v>
      </c>
      <c r="AW32" s="41">
        <v>0.5</v>
      </c>
      <c r="AY32" s="42">
        <v>1</v>
      </c>
      <c r="AZ32" t="s">
        <v>9</v>
      </c>
      <c r="BA32" t="s">
        <v>1</v>
      </c>
      <c r="BB32" s="41">
        <v>0.5</v>
      </c>
      <c r="BD32" s="42">
        <v>1</v>
      </c>
      <c r="BE32" t="s">
        <v>9</v>
      </c>
      <c r="BF32" t="s">
        <v>448</v>
      </c>
      <c r="BG32" s="41">
        <v>0.5</v>
      </c>
    </row>
    <row r="33" spans="1:59">
      <c r="A33">
        <v>1</v>
      </c>
      <c r="B33" t="s">
        <v>9</v>
      </c>
      <c r="C33" t="s">
        <v>2</v>
      </c>
      <c r="D33" s="41">
        <v>0.75</v>
      </c>
      <c r="F33">
        <v>1</v>
      </c>
      <c r="G33" t="s">
        <v>9</v>
      </c>
      <c r="H33" t="s">
        <v>1</v>
      </c>
      <c r="I33" s="41">
        <v>0.75</v>
      </c>
      <c r="K33">
        <v>1</v>
      </c>
      <c r="L33" t="s">
        <v>9</v>
      </c>
      <c r="M33" t="s">
        <v>448</v>
      </c>
      <c r="N33" s="41">
        <v>0.75</v>
      </c>
      <c r="P33">
        <v>1</v>
      </c>
      <c r="Q33" t="s">
        <v>9</v>
      </c>
      <c r="R33" t="s">
        <v>2</v>
      </c>
      <c r="S33" s="41">
        <v>0.34</v>
      </c>
      <c r="U33">
        <v>1</v>
      </c>
      <c r="V33" t="s">
        <v>9</v>
      </c>
      <c r="W33" t="s">
        <v>1</v>
      </c>
      <c r="X33" s="41">
        <v>0.34</v>
      </c>
      <c r="Z33">
        <v>1</v>
      </c>
      <c r="AA33" t="s">
        <v>9</v>
      </c>
      <c r="AB33" t="s">
        <v>448</v>
      </c>
      <c r="AC33" s="41">
        <v>0.34</v>
      </c>
      <c r="AE33" s="42">
        <v>1</v>
      </c>
      <c r="AF33" t="s">
        <v>9</v>
      </c>
      <c r="AG33" t="s">
        <v>2</v>
      </c>
      <c r="AH33" s="41">
        <v>0.25</v>
      </c>
      <c r="AJ33" s="42">
        <v>1</v>
      </c>
      <c r="AK33" t="s">
        <v>9</v>
      </c>
      <c r="AL33" t="s">
        <v>1</v>
      </c>
      <c r="AM33" s="41">
        <v>0.25</v>
      </c>
      <c r="AO33" s="42">
        <v>1</v>
      </c>
      <c r="AP33" t="s">
        <v>9</v>
      </c>
      <c r="AQ33" t="s">
        <v>448</v>
      </c>
      <c r="AR33" s="41">
        <v>0.25</v>
      </c>
      <c r="AT33" s="42">
        <v>1</v>
      </c>
      <c r="AU33" t="s">
        <v>9</v>
      </c>
      <c r="AV33" t="s">
        <v>2</v>
      </c>
      <c r="AW33" s="41">
        <v>0.5</v>
      </c>
      <c r="AY33" s="42">
        <v>1</v>
      </c>
      <c r="AZ33" t="s">
        <v>9</v>
      </c>
      <c r="BA33" t="s">
        <v>1</v>
      </c>
      <c r="BB33" s="41">
        <v>0.5</v>
      </c>
      <c r="BD33" s="42">
        <v>1</v>
      </c>
      <c r="BE33" t="s">
        <v>9</v>
      </c>
      <c r="BF33" t="s">
        <v>448</v>
      </c>
      <c r="BG33" s="41">
        <v>0.5</v>
      </c>
    </row>
    <row r="34" spans="1:59">
      <c r="A34">
        <v>1</v>
      </c>
      <c r="B34" t="s">
        <v>9</v>
      </c>
      <c r="C34" t="s">
        <v>2</v>
      </c>
      <c r="D34" s="41">
        <v>0.75</v>
      </c>
      <c r="F34">
        <v>1</v>
      </c>
      <c r="G34" t="s">
        <v>9</v>
      </c>
      <c r="H34" t="s">
        <v>1</v>
      </c>
      <c r="I34" s="41">
        <v>0.75</v>
      </c>
      <c r="K34">
        <v>1</v>
      </c>
      <c r="L34" t="s">
        <v>9</v>
      </c>
      <c r="M34" t="s">
        <v>448</v>
      </c>
      <c r="N34" s="41">
        <v>0.75</v>
      </c>
      <c r="P34">
        <v>1</v>
      </c>
      <c r="Q34" t="s">
        <v>9</v>
      </c>
      <c r="R34" t="s">
        <v>2</v>
      </c>
      <c r="S34" s="41">
        <v>0.34</v>
      </c>
      <c r="U34">
        <v>1</v>
      </c>
      <c r="V34" t="s">
        <v>9</v>
      </c>
      <c r="W34" t="s">
        <v>1</v>
      </c>
      <c r="X34" s="41">
        <v>0.34</v>
      </c>
      <c r="Z34">
        <v>1</v>
      </c>
      <c r="AA34" t="s">
        <v>9</v>
      </c>
      <c r="AB34" t="s">
        <v>448</v>
      </c>
      <c r="AC34" s="41">
        <v>0.34</v>
      </c>
      <c r="AE34" s="42">
        <v>0</v>
      </c>
      <c r="AF34" t="s">
        <v>9</v>
      </c>
      <c r="AG34" t="s">
        <v>2</v>
      </c>
      <c r="AH34" s="41">
        <v>0.25</v>
      </c>
      <c r="AJ34" s="42">
        <v>1</v>
      </c>
      <c r="AK34" t="s">
        <v>9</v>
      </c>
      <c r="AL34" t="s">
        <v>1</v>
      </c>
      <c r="AM34" s="41">
        <v>0.25</v>
      </c>
      <c r="AO34" s="42">
        <v>0</v>
      </c>
      <c r="AP34" t="s">
        <v>9</v>
      </c>
      <c r="AQ34" t="s">
        <v>448</v>
      </c>
      <c r="AR34" s="41">
        <v>0.25</v>
      </c>
      <c r="AT34" s="42">
        <v>1</v>
      </c>
      <c r="AU34" t="s">
        <v>9</v>
      </c>
      <c r="AV34" t="s">
        <v>2</v>
      </c>
      <c r="AW34" s="41">
        <v>0.5</v>
      </c>
      <c r="AY34" s="42">
        <v>1</v>
      </c>
      <c r="AZ34" t="s">
        <v>9</v>
      </c>
      <c r="BA34" t="s">
        <v>1</v>
      </c>
      <c r="BB34" s="41">
        <v>0.5</v>
      </c>
      <c r="BD34" s="42">
        <v>1</v>
      </c>
      <c r="BE34" t="s">
        <v>9</v>
      </c>
      <c r="BF34" t="s">
        <v>448</v>
      </c>
      <c r="BG34" s="41">
        <v>0.5</v>
      </c>
    </row>
    <row r="35" spans="1:59">
      <c r="A35">
        <v>1</v>
      </c>
      <c r="B35" t="s">
        <v>9</v>
      </c>
      <c r="C35" t="s">
        <v>2</v>
      </c>
      <c r="D35" s="41">
        <v>0.75</v>
      </c>
      <c r="F35">
        <v>1</v>
      </c>
      <c r="G35" t="s">
        <v>9</v>
      </c>
      <c r="H35" t="s">
        <v>1</v>
      </c>
      <c r="I35" s="41">
        <v>0.75</v>
      </c>
      <c r="K35">
        <v>1</v>
      </c>
      <c r="L35" t="s">
        <v>9</v>
      </c>
      <c r="M35" t="s">
        <v>448</v>
      </c>
      <c r="N35" s="41">
        <v>0.75</v>
      </c>
      <c r="P35">
        <v>1</v>
      </c>
      <c r="Q35" t="s">
        <v>9</v>
      </c>
      <c r="R35" t="s">
        <v>2</v>
      </c>
      <c r="S35" s="41">
        <v>0.34</v>
      </c>
      <c r="U35">
        <v>1</v>
      </c>
      <c r="V35" t="s">
        <v>9</v>
      </c>
      <c r="W35" t="s">
        <v>1</v>
      </c>
      <c r="X35" s="41">
        <v>0.34</v>
      </c>
      <c r="Z35">
        <v>1</v>
      </c>
      <c r="AA35" t="s">
        <v>9</v>
      </c>
      <c r="AB35" t="s">
        <v>448</v>
      </c>
      <c r="AC35" s="41">
        <v>0.34</v>
      </c>
      <c r="AE35" s="42">
        <v>0</v>
      </c>
      <c r="AF35" t="s">
        <v>9</v>
      </c>
      <c r="AG35" t="s">
        <v>2</v>
      </c>
      <c r="AH35" s="41">
        <v>0.25</v>
      </c>
      <c r="AJ35" s="42">
        <v>1</v>
      </c>
      <c r="AK35" t="s">
        <v>9</v>
      </c>
      <c r="AL35" t="s">
        <v>1</v>
      </c>
      <c r="AM35" s="41">
        <v>0.25</v>
      </c>
      <c r="AO35" s="42">
        <v>1</v>
      </c>
      <c r="AP35" t="s">
        <v>9</v>
      </c>
      <c r="AQ35" t="s">
        <v>448</v>
      </c>
      <c r="AR35" s="41">
        <v>0.25</v>
      </c>
      <c r="AT35" s="42">
        <v>1</v>
      </c>
      <c r="AU35" t="s">
        <v>9</v>
      </c>
      <c r="AV35" t="s">
        <v>2</v>
      </c>
      <c r="AW35" s="41">
        <v>0.5</v>
      </c>
      <c r="AY35" s="42">
        <v>1</v>
      </c>
      <c r="AZ35" t="s">
        <v>9</v>
      </c>
      <c r="BA35" t="s">
        <v>1</v>
      </c>
      <c r="BB35" s="41">
        <v>0.5</v>
      </c>
      <c r="BD35" s="42">
        <v>1</v>
      </c>
      <c r="BE35" t="s">
        <v>9</v>
      </c>
      <c r="BF35" t="s">
        <v>448</v>
      </c>
      <c r="BG35" s="41">
        <v>0.5</v>
      </c>
    </row>
    <row r="36" spans="1:59">
      <c r="A36">
        <v>1</v>
      </c>
      <c r="B36" t="s">
        <v>9</v>
      </c>
      <c r="C36" t="s">
        <v>2</v>
      </c>
      <c r="D36" s="41">
        <v>0.75</v>
      </c>
      <c r="F36">
        <v>1</v>
      </c>
      <c r="G36" t="s">
        <v>9</v>
      </c>
      <c r="H36" t="s">
        <v>1</v>
      </c>
      <c r="I36" s="41">
        <v>0.75</v>
      </c>
      <c r="K36">
        <v>1</v>
      </c>
      <c r="L36" t="s">
        <v>9</v>
      </c>
      <c r="M36" t="s">
        <v>448</v>
      </c>
      <c r="N36" s="41">
        <v>0.75</v>
      </c>
      <c r="P36">
        <v>1</v>
      </c>
      <c r="Q36" t="s">
        <v>9</v>
      </c>
      <c r="R36" t="s">
        <v>2</v>
      </c>
      <c r="S36" s="41">
        <v>0.34</v>
      </c>
      <c r="U36">
        <v>1</v>
      </c>
      <c r="V36" t="s">
        <v>9</v>
      </c>
      <c r="W36" t="s">
        <v>1</v>
      </c>
      <c r="X36" s="41">
        <v>0.34</v>
      </c>
      <c r="Z36">
        <v>1</v>
      </c>
      <c r="AA36" t="s">
        <v>9</v>
      </c>
      <c r="AB36" t="s">
        <v>448</v>
      </c>
      <c r="AC36" s="41">
        <v>0.34</v>
      </c>
      <c r="AE36" s="42">
        <v>1</v>
      </c>
      <c r="AF36" t="s">
        <v>9</v>
      </c>
      <c r="AG36" t="s">
        <v>2</v>
      </c>
      <c r="AH36" s="41">
        <v>0.25</v>
      </c>
      <c r="AJ36" s="42">
        <v>1</v>
      </c>
      <c r="AK36" t="s">
        <v>9</v>
      </c>
      <c r="AL36" t="s">
        <v>1</v>
      </c>
      <c r="AM36" s="41">
        <v>0.25</v>
      </c>
      <c r="AO36" s="42">
        <v>1</v>
      </c>
      <c r="AP36" t="s">
        <v>9</v>
      </c>
      <c r="AQ36" t="s">
        <v>448</v>
      </c>
      <c r="AR36" s="41">
        <v>0.25</v>
      </c>
      <c r="AT36" s="42">
        <v>1</v>
      </c>
      <c r="AU36" t="s">
        <v>9</v>
      </c>
      <c r="AV36" t="s">
        <v>2</v>
      </c>
      <c r="AW36" s="41">
        <v>0.5</v>
      </c>
      <c r="AY36" s="42">
        <v>1</v>
      </c>
      <c r="AZ36" t="s">
        <v>9</v>
      </c>
      <c r="BA36" t="s">
        <v>1</v>
      </c>
      <c r="BB36" s="41">
        <v>0.5</v>
      </c>
      <c r="BD36" s="42">
        <v>1</v>
      </c>
      <c r="BE36" t="s">
        <v>9</v>
      </c>
      <c r="BF36" t="s">
        <v>448</v>
      </c>
      <c r="BG36" s="41">
        <v>0.5</v>
      </c>
    </row>
    <row r="37" spans="1:59">
      <c r="A37">
        <v>1</v>
      </c>
      <c r="B37" t="s">
        <v>9</v>
      </c>
      <c r="C37" t="s">
        <v>2</v>
      </c>
      <c r="D37" s="41">
        <v>0.75</v>
      </c>
      <c r="F37">
        <v>1</v>
      </c>
      <c r="G37" t="s">
        <v>9</v>
      </c>
      <c r="H37" t="s">
        <v>1</v>
      </c>
      <c r="I37" s="41">
        <v>0.75</v>
      </c>
      <c r="K37">
        <v>1</v>
      </c>
      <c r="L37" t="s">
        <v>9</v>
      </c>
      <c r="M37" t="s">
        <v>448</v>
      </c>
      <c r="N37" s="41">
        <v>0.75</v>
      </c>
      <c r="P37">
        <v>1</v>
      </c>
      <c r="Q37" t="s">
        <v>9</v>
      </c>
      <c r="R37" t="s">
        <v>2</v>
      </c>
      <c r="S37" s="41">
        <v>0.34</v>
      </c>
      <c r="U37">
        <v>1</v>
      </c>
      <c r="V37" t="s">
        <v>9</v>
      </c>
      <c r="W37" t="s">
        <v>1</v>
      </c>
      <c r="X37" s="41">
        <v>0.34</v>
      </c>
      <c r="Z37">
        <v>1</v>
      </c>
      <c r="AA37" t="s">
        <v>9</v>
      </c>
      <c r="AB37" t="s">
        <v>448</v>
      </c>
      <c r="AC37" s="41">
        <v>0.34</v>
      </c>
      <c r="AE37" s="42">
        <v>1</v>
      </c>
      <c r="AF37" t="s">
        <v>9</v>
      </c>
      <c r="AG37" t="s">
        <v>2</v>
      </c>
      <c r="AH37" s="41">
        <v>0.25</v>
      </c>
      <c r="AJ37" s="42">
        <v>1</v>
      </c>
      <c r="AK37" t="s">
        <v>9</v>
      </c>
      <c r="AL37" t="s">
        <v>1</v>
      </c>
      <c r="AM37" s="41">
        <v>0.25</v>
      </c>
      <c r="AO37" s="42">
        <v>1</v>
      </c>
      <c r="AP37" t="s">
        <v>9</v>
      </c>
      <c r="AQ37" t="s">
        <v>448</v>
      </c>
      <c r="AR37" s="41">
        <v>0.25</v>
      </c>
      <c r="AT37" s="42">
        <v>1</v>
      </c>
      <c r="AU37" t="s">
        <v>9</v>
      </c>
      <c r="AV37" t="s">
        <v>2</v>
      </c>
      <c r="AW37" s="41">
        <v>0.5</v>
      </c>
      <c r="AY37" s="42">
        <v>1</v>
      </c>
      <c r="AZ37" t="s">
        <v>9</v>
      </c>
      <c r="BA37" t="s">
        <v>1</v>
      </c>
      <c r="BB37" s="41">
        <v>0.5</v>
      </c>
      <c r="BD37" s="42">
        <v>1</v>
      </c>
      <c r="BE37" t="s">
        <v>9</v>
      </c>
      <c r="BF37" t="s">
        <v>448</v>
      </c>
      <c r="BG37" s="41">
        <v>0.5</v>
      </c>
    </row>
    <row r="38" spans="1:59">
      <c r="A38">
        <v>1</v>
      </c>
      <c r="B38" t="s">
        <v>9</v>
      </c>
      <c r="C38" t="s">
        <v>2</v>
      </c>
      <c r="D38" s="41">
        <v>0.75</v>
      </c>
      <c r="F38">
        <v>1</v>
      </c>
      <c r="G38" t="s">
        <v>9</v>
      </c>
      <c r="H38" t="s">
        <v>1</v>
      </c>
      <c r="I38" s="41">
        <v>0.75</v>
      </c>
      <c r="K38">
        <v>1</v>
      </c>
      <c r="L38" t="s">
        <v>9</v>
      </c>
      <c r="M38" t="s">
        <v>448</v>
      </c>
      <c r="N38" s="41">
        <v>0.75</v>
      </c>
      <c r="P38">
        <v>1</v>
      </c>
      <c r="Q38" t="s">
        <v>9</v>
      </c>
      <c r="R38" t="s">
        <v>2</v>
      </c>
      <c r="S38" s="41">
        <v>0.34</v>
      </c>
      <c r="U38">
        <v>1</v>
      </c>
      <c r="V38" t="s">
        <v>9</v>
      </c>
      <c r="W38" t="s">
        <v>1</v>
      </c>
      <c r="X38" s="41">
        <v>0.34</v>
      </c>
      <c r="Z38">
        <v>1</v>
      </c>
      <c r="AA38" t="s">
        <v>9</v>
      </c>
      <c r="AB38" t="s">
        <v>448</v>
      </c>
      <c r="AC38" s="41">
        <v>0.34</v>
      </c>
      <c r="AE38" s="42">
        <v>1</v>
      </c>
      <c r="AF38" t="s">
        <v>9</v>
      </c>
      <c r="AG38" t="s">
        <v>2</v>
      </c>
      <c r="AH38" s="41">
        <v>0.25</v>
      </c>
      <c r="AJ38" s="42">
        <v>1</v>
      </c>
      <c r="AK38" t="s">
        <v>9</v>
      </c>
      <c r="AL38" t="s">
        <v>1</v>
      </c>
      <c r="AM38" s="41">
        <v>0.25</v>
      </c>
      <c r="AO38" s="42">
        <v>1</v>
      </c>
      <c r="AP38" t="s">
        <v>9</v>
      </c>
      <c r="AQ38" t="s">
        <v>448</v>
      </c>
      <c r="AR38" s="41">
        <v>0.25</v>
      </c>
      <c r="AT38" s="42">
        <v>1</v>
      </c>
      <c r="AU38" t="s">
        <v>9</v>
      </c>
      <c r="AV38" t="s">
        <v>2</v>
      </c>
      <c r="AW38" s="41">
        <v>0.5</v>
      </c>
      <c r="AY38" s="42">
        <v>1</v>
      </c>
      <c r="AZ38" t="s">
        <v>9</v>
      </c>
      <c r="BA38" t="s">
        <v>1</v>
      </c>
      <c r="BB38" s="41">
        <v>0.5</v>
      </c>
      <c r="BD38" s="42">
        <v>1</v>
      </c>
      <c r="BE38" t="s">
        <v>9</v>
      </c>
      <c r="BF38" t="s">
        <v>448</v>
      </c>
      <c r="BG38" s="41">
        <v>0.5</v>
      </c>
    </row>
    <row r="39" spans="1:59">
      <c r="A39">
        <v>1</v>
      </c>
      <c r="B39" t="s">
        <v>9</v>
      </c>
      <c r="C39" t="s">
        <v>2</v>
      </c>
      <c r="D39" s="41">
        <v>0.75</v>
      </c>
      <c r="F39">
        <v>1</v>
      </c>
      <c r="G39" t="s">
        <v>9</v>
      </c>
      <c r="H39" t="s">
        <v>1</v>
      </c>
      <c r="I39" s="41">
        <v>0.75</v>
      </c>
      <c r="K39">
        <v>1</v>
      </c>
      <c r="L39" t="s">
        <v>9</v>
      </c>
      <c r="M39" t="s">
        <v>448</v>
      </c>
      <c r="N39" s="41">
        <v>0.75</v>
      </c>
      <c r="P39">
        <v>1</v>
      </c>
      <c r="Q39" t="s">
        <v>9</v>
      </c>
      <c r="R39" t="s">
        <v>2</v>
      </c>
      <c r="S39" s="41">
        <v>0.34</v>
      </c>
      <c r="U39">
        <v>0</v>
      </c>
      <c r="V39" t="s">
        <v>9</v>
      </c>
      <c r="W39" t="s">
        <v>1</v>
      </c>
      <c r="X39" s="41">
        <v>0.34</v>
      </c>
      <c r="Z39">
        <v>1</v>
      </c>
      <c r="AA39" t="s">
        <v>9</v>
      </c>
      <c r="AB39" t="s">
        <v>448</v>
      </c>
      <c r="AC39" s="41">
        <v>0.34</v>
      </c>
      <c r="AE39" s="42">
        <v>1</v>
      </c>
      <c r="AF39" t="s">
        <v>9</v>
      </c>
      <c r="AG39" t="s">
        <v>2</v>
      </c>
      <c r="AH39" s="41">
        <v>0.25</v>
      </c>
      <c r="AJ39" s="42">
        <v>1</v>
      </c>
      <c r="AK39" t="s">
        <v>9</v>
      </c>
      <c r="AL39" t="s">
        <v>1</v>
      </c>
      <c r="AM39" s="41">
        <v>0.25</v>
      </c>
      <c r="AO39" s="42">
        <v>1</v>
      </c>
      <c r="AP39" t="s">
        <v>9</v>
      </c>
      <c r="AQ39" t="s">
        <v>448</v>
      </c>
      <c r="AR39" s="41">
        <v>0.25</v>
      </c>
      <c r="AT39" s="42">
        <v>1</v>
      </c>
      <c r="AU39" t="s">
        <v>9</v>
      </c>
      <c r="AV39" t="s">
        <v>2</v>
      </c>
      <c r="AW39" s="41">
        <v>0.5</v>
      </c>
      <c r="AY39" s="42">
        <v>1</v>
      </c>
      <c r="AZ39" t="s">
        <v>9</v>
      </c>
      <c r="BA39" t="s">
        <v>1</v>
      </c>
      <c r="BB39" s="41">
        <v>0.5</v>
      </c>
      <c r="BD39" s="42">
        <v>1</v>
      </c>
      <c r="BE39" t="s">
        <v>9</v>
      </c>
      <c r="BF39" t="s">
        <v>448</v>
      </c>
      <c r="BG39" s="41">
        <v>0.5</v>
      </c>
    </row>
    <row r="40" spans="1:59">
      <c r="A40">
        <v>1</v>
      </c>
      <c r="B40" t="s">
        <v>9</v>
      </c>
      <c r="C40" t="s">
        <v>2</v>
      </c>
      <c r="D40" s="41">
        <v>0.75</v>
      </c>
      <c r="F40">
        <v>1</v>
      </c>
      <c r="G40" t="s">
        <v>9</v>
      </c>
      <c r="H40" t="s">
        <v>1</v>
      </c>
      <c r="I40" s="41">
        <v>0.75</v>
      </c>
      <c r="K40">
        <v>1</v>
      </c>
      <c r="L40" t="s">
        <v>9</v>
      </c>
      <c r="M40" t="s">
        <v>448</v>
      </c>
      <c r="N40" s="41">
        <v>0.75</v>
      </c>
      <c r="P40">
        <v>1</v>
      </c>
      <c r="Q40" t="s">
        <v>9</v>
      </c>
      <c r="R40" t="s">
        <v>2</v>
      </c>
      <c r="S40" s="41">
        <v>0.34</v>
      </c>
      <c r="U40">
        <v>1</v>
      </c>
      <c r="V40" t="s">
        <v>9</v>
      </c>
      <c r="W40" t="s">
        <v>1</v>
      </c>
      <c r="X40" s="41">
        <v>0.34</v>
      </c>
      <c r="Z40">
        <v>1</v>
      </c>
      <c r="AA40" t="s">
        <v>9</v>
      </c>
      <c r="AB40" t="s">
        <v>448</v>
      </c>
      <c r="AC40" s="41">
        <v>0.34</v>
      </c>
      <c r="AE40" s="42">
        <v>0</v>
      </c>
      <c r="AF40" t="s">
        <v>9</v>
      </c>
      <c r="AG40" t="s">
        <v>2</v>
      </c>
      <c r="AH40" s="41">
        <v>0.25</v>
      </c>
      <c r="AJ40" s="42">
        <v>1</v>
      </c>
      <c r="AK40" t="s">
        <v>9</v>
      </c>
      <c r="AL40" t="s">
        <v>1</v>
      </c>
      <c r="AM40" s="41">
        <v>0.25</v>
      </c>
      <c r="AO40" s="42">
        <v>0</v>
      </c>
      <c r="AP40" t="s">
        <v>9</v>
      </c>
      <c r="AQ40" t="s">
        <v>448</v>
      </c>
      <c r="AR40" s="41">
        <v>0.25</v>
      </c>
      <c r="AT40" s="42">
        <v>1</v>
      </c>
      <c r="AU40" t="s">
        <v>9</v>
      </c>
      <c r="AV40" t="s">
        <v>2</v>
      </c>
      <c r="AW40" s="41">
        <v>0.5</v>
      </c>
      <c r="AY40" s="42">
        <v>1</v>
      </c>
      <c r="AZ40" t="s">
        <v>9</v>
      </c>
      <c r="BA40" t="s">
        <v>1</v>
      </c>
      <c r="BB40" s="41">
        <v>0.5</v>
      </c>
      <c r="BD40" s="42">
        <v>1</v>
      </c>
      <c r="BE40" t="s">
        <v>9</v>
      </c>
      <c r="BF40" t="s">
        <v>448</v>
      </c>
      <c r="BG40" s="41">
        <v>0.5</v>
      </c>
    </row>
    <row r="41" spans="1:59">
      <c r="A41">
        <v>1</v>
      </c>
      <c r="B41" t="s">
        <v>9</v>
      </c>
      <c r="C41" t="s">
        <v>2</v>
      </c>
      <c r="D41" s="41">
        <v>0.75</v>
      </c>
      <c r="F41">
        <v>1</v>
      </c>
      <c r="G41" t="s">
        <v>9</v>
      </c>
      <c r="H41" t="s">
        <v>1</v>
      </c>
      <c r="I41" s="41">
        <v>0.75</v>
      </c>
      <c r="K41">
        <v>1</v>
      </c>
      <c r="L41" t="s">
        <v>9</v>
      </c>
      <c r="M41" t="s">
        <v>448</v>
      </c>
      <c r="N41" s="41">
        <v>0.75</v>
      </c>
      <c r="P41">
        <v>1</v>
      </c>
      <c r="Q41" t="s">
        <v>9</v>
      </c>
      <c r="R41" t="s">
        <v>2</v>
      </c>
      <c r="S41" s="41">
        <v>0.34</v>
      </c>
      <c r="U41">
        <v>1</v>
      </c>
      <c r="V41" t="s">
        <v>9</v>
      </c>
      <c r="W41" t="s">
        <v>1</v>
      </c>
      <c r="X41" s="41">
        <v>0.34</v>
      </c>
      <c r="Z41">
        <v>1</v>
      </c>
      <c r="AA41" t="s">
        <v>9</v>
      </c>
      <c r="AB41" t="s">
        <v>448</v>
      </c>
      <c r="AC41" s="41">
        <v>0.34</v>
      </c>
      <c r="AE41" s="42">
        <v>1</v>
      </c>
      <c r="AF41" t="s">
        <v>9</v>
      </c>
      <c r="AG41" t="s">
        <v>2</v>
      </c>
      <c r="AH41" s="41">
        <v>0.25</v>
      </c>
      <c r="AJ41" s="42">
        <v>1</v>
      </c>
      <c r="AK41" t="s">
        <v>9</v>
      </c>
      <c r="AL41" t="s">
        <v>1</v>
      </c>
      <c r="AM41" s="41">
        <v>0.25</v>
      </c>
      <c r="AO41" s="42">
        <v>0</v>
      </c>
      <c r="AP41" t="s">
        <v>9</v>
      </c>
      <c r="AQ41" t="s">
        <v>448</v>
      </c>
      <c r="AR41" s="41">
        <v>0.25</v>
      </c>
      <c r="AT41" s="42">
        <v>1</v>
      </c>
      <c r="AU41" t="s">
        <v>9</v>
      </c>
      <c r="AV41" t="s">
        <v>2</v>
      </c>
      <c r="AW41" s="41">
        <v>0.5</v>
      </c>
      <c r="AY41" s="42">
        <v>0</v>
      </c>
      <c r="AZ41" t="s">
        <v>9</v>
      </c>
      <c r="BA41" t="s">
        <v>1</v>
      </c>
      <c r="BB41" s="41">
        <v>0.5</v>
      </c>
      <c r="BD41" s="42">
        <v>1</v>
      </c>
      <c r="BE41" t="s">
        <v>9</v>
      </c>
      <c r="BF41" t="s">
        <v>448</v>
      </c>
      <c r="BG41" s="41">
        <v>0.5</v>
      </c>
    </row>
    <row r="42" spans="1:59">
      <c r="A42">
        <v>1</v>
      </c>
      <c r="B42" t="s">
        <v>9</v>
      </c>
      <c r="C42" t="s">
        <v>2</v>
      </c>
      <c r="D42" s="41">
        <v>0.75</v>
      </c>
      <c r="F42">
        <v>0</v>
      </c>
      <c r="G42" t="s">
        <v>9</v>
      </c>
      <c r="H42" t="s">
        <v>1</v>
      </c>
      <c r="I42" s="41">
        <v>0.75</v>
      </c>
      <c r="K42">
        <v>1</v>
      </c>
      <c r="L42" t="s">
        <v>9</v>
      </c>
      <c r="M42" t="s">
        <v>448</v>
      </c>
      <c r="N42" s="41">
        <v>0.75</v>
      </c>
      <c r="P42">
        <v>1</v>
      </c>
      <c r="Q42" t="s">
        <v>9</v>
      </c>
      <c r="R42" t="s">
        <v>2</v>
      </c>
      <c r="S42" s="41">
        <v>0.34</v>
      </c>
      <c r="U42">
        <v>0</v>
      </c>
      <c r="V42" t="s">
        <v>9</v>
      </c>
      <c r="W42" t="s">
        <v>1</v>
      </c>
      <c r="X42" s="41">
        <v>0.34</v>
      </c>
      <c r="Z42">
        <v>1</v>
      </c>
      <c r="AA42" t="s">
        <v>9</v>
      </c>
      <c r="AB42" t="s">
        <v>448</v>
      </c>
      <c r="AC42" s="41">
        <v>0.34</v>
      </c>
      <c r="AE42" s="42">
        <v>1</v>
      </c>
      <c r="AF42" t="s">
        <v>9</v>
      </c>
      <c r="AG42" t="s">
        <v>2</v>
      </c>
      <c r="AH42" s="41">
        <v>0.25</v>
      </c>
      <c r="AJ42" s="42">
        <v>0</v>
      </c>
      <c r="AK42" t="s">
        <v>9</v>
      </c>
      <c r="AL42" t="s">
        <v>1</v>
      </c>
      <c r="AM42" s="41">
        <v>0.25</v>
      </c>
      <c r="AO42" s="42">
        <v>1</v>
      </c>
      <c r="AP42" t="s">
        <v>9</v>
      </c>
      <c r="AQ42" t="s">
        <v>448</v>
      </c>
      <c r="AR42" s="41">
        <v>0.25</v>
      </c>
      <c r="AT42" s="42">
        <v>1</v>
      </c>
      <c r="AU42" t="s">
        <v>9</v>
      </c>
      <c r="AV42" t="s">
        <v>2</v>
      </c>
      <c r="AW42" s="41">
        <v>0.5</v>
      </c>
      <c r="AY42" s="42">
        <v>0</v>
      </c>
      <c r="AZ42" t="s">
        <v>9</v>
      </c>
      <c r="BA42" t="s">
        <v>1</v>
      </c>
      <c r="BB42" s="41">
        <v>0.5</v>
      </c>
      <c r="BD42" s="42">
        <v>1</v>
      </c>
      <c r="BE42" t="s">
        <v>9</v>
      </c>
      <c r="BF42" t="s">
        <v>448</v>
      </c>
      <c r="BG42" s="41">
        <v>0.5</v>
      </c>
    </row>
    <row r="43" spans="1:59">
      <c r="A43">
        <v>1</v>
      </c>
      <c r="B43" t="s">
        <v>9</v>
      </c>
      <c r="C43" t="s">
        <v>2</v>
      </c>
      <c r="D43" s="41">
        <v>0.75</v>
      </c>
      <c r="F43">
        <v>1</v>
      </c>
      <c r="G43" t="s">
        <v>9</v>
      </c>
      <c r="H43" t="s">
        <v>1</v>
      </c>
      <c r="I43" s="41">
        <v>0.75</v>
      </c>
      <c r="K43">
        <v>1</v>
      </c>
      <c r="L43" t="s">
        <v>9</v>
      </c>
      <c r="M43" t="s">
        <v>448</v>
      </c>
      <c r="N43" s="41">
        <v>0.75</v>
      </c>
      <c r="P43">
        <v>1</v>
      </c>
      <c r="Q43" t="s">
        <v>9</v>
      </c>
      <c r="R43" t="s">
        <v>2</v>
      </c>
      <c r="S43" s="41">
        <v>0.34</v>
      </c>
      <c r="U43">
        <v>1</v>
      </c>
      <c r="V43" t="s">
        <v>9</v>
      </c>
      <c r="W43" t="s">
        <v>1</v>
      </c>
      <c r="X43" s="41">
        <v>0.34</v>
      </c>
      <c r="Z43">
        <v>1</v>
      </c>
      <c r="AA43" t="s">
        <v>9</v>
      </c>
      <c r="AB43" t="s">
        <v>448</v>
      </c>
      <c r="AC43" s="41">
        <v>0.34</v>
      </c>
      <c r="AE43" s="42">
        <v>0</v>
      </c>
      <c r="AF43" t="s">
        <v>9</v>
      </c>
      <c r="AG43" t="s">
        <v>2</v>
      </c>
      <c r="AH43" s="41">
        <v>0.25</v>
      </c>
      <c r="AJ43" s="42">
        <v>1</v>
      </c>
      <c r="AK43" t="s">
        <v>9</v>
      </c>
      <c r="AL43" t="s">
        <v>1</v>
      </c>
      <c r="AM43" s="41">
        <v>0.25</v>
      </c>
      <c r="AO43" s="42">
        <v>1</v>
      </c>
      <c r="AP43" t="s">
        <v>9</v>
      </c>
      <c r="AQ43" t="s">
        <v>448</v>
      </c>
      <c r="AR43" s="41">
        <v>0.25</v>
      </c>
      <c r="AT43" s="42">
        <v>1</v>
      </c>
      <c r="AU43" t="s">
        <v>9</v>
      </c>
      <c r="AV43" t="s">
        <v>2</v>
      </c>
      <c r="AW43" s="41">
        <v>0.5</v>
      </c>
      <c r="AY43" s="42">
        <v>1</v>
      </c>
      <c r="AZ43" t="s">
        <v>9</v>
      </c>
      <c r="BA43" t="s">
        <v>1</v>
      </c>
      <c r="BB43" s="41">
        <v>0.5</v>
      </c>
      <c r="BD43" s="42">
        <v>1</v>
      </c>
      <c r="BE43" t="s">
        <v>9</v>
      </c>
      <c r="BF43" t="s">
        <v>448</v>
      </c>
      <c r="BG43" s="41">
        <v>0.5</v>
      </c>
    </row>
    <row r="44" spans="1:59">
      <c r="A44">
        <v>1</v>
      </c>
      <c r="B44" t="s">
        <v>9</v>
      </c>
      <c r="C44" t="s">
        <v>2</v>
      </c>
      <c r="D44" s="41">
        <v>0.75</v>
      </c>
      <c r="F44">
        <v>0</v>
      </c>
      <c r="G44" t="s">
        <v>9</v>
      </c>
      <c r="H44" t="s">
        <v>1</v>
      </c>
      <c r="I44" s="41">
        <v>0.75</v>
      </c>
      <c r="K44">
        <v>1</v>
      </c>
      <c r="L44" t="s">
        <v>9</v>
      </c>
      <c r="M44" t="s">
        <v>448</v>
      </c>
      <c r="N44" s="41">
        <v>0.75</v>
      </c>
      <c r="P44">
        <v>1</v>
      </c>
      <c r="Q44" t="s">
        <v>9</v>
      </c>
      <c r="R44" t="s">
        <v>2</v>
      </c>
      <c r="S44" s="41">
        <v>0.34</v>
      </c>
      <c r="U44">
        <v>1</v>
      </c>
      <c r="V44" t="s">
        <v>9</v>
      </c>
      <c r="W44" t="s">
        <v>1</v>
      </c>
      <c r="X44" s="41">
        <v>0.34</v>
      </c>
      <c r="Z44">
        <v>1</v>
      </c>
      <c r="AA44" t="s">
        <v>9</v>
      </c>
      <c r="AB44" t="s">
        <v>448</v>
      </c>
      <c r="AC44" s="41">
        <v>0.34</v>
      </c>
      <c r="AE44" s="42">
        <v>1</v>
      </c>
      <c r="AF44" t="s">
        <v>9</v>
      </c>
      <c r="AG44" t="s">
        <v>2</v>
      </c>
      <c r="AH44" s="41">
        <v>0.25</v>
      </c>
      <c r="AJ44" s="42">
        <v>0</v>
      </c>
      <c r="AK44" t="s">
        <v>9</v>
      </c>
      <c r="AL44" t="s">
        <v>1</v>
      </c>
      <c r="AM44" s="41">
        <v>0.25</v>
      </c>
      <c r="AO44" s="42">
        <v>1</v>
      </c>
      <c r="AP44" t="s">
        <v>9</v>
      </c>
      <c r="AQ44" t="s">
        <v>448</v>
      </c>
      <c r="AR44" s="41">
        <v>0.25</v>
      </c>
      <c r="AT44" s="42">
        <v>1</v>
      </c>
      <c r="AU44" t="s">
        <v>9</v>
      </c>
      <c r="AV44" t="s">
        <v>2</v>
      </c>
      <c r="AW44" s="41">
        <v>0.5</v>
      </c>
      <c r="AY44" s="42">
        <v>0</v>
      </c>
      <c r="AZ44" t="s">
        <v>9</v>
      </c>
      <c r="BA44" t="s">
        <v>1</v>
      </c>
      <c r="BB44" s="41">
        <v>0.5</v>
      </c>
      <c r="BD44" s="42">
        <v>1</v>
      </c>
      <c r="BE44" t="s">
        <v>9</v>
      </c>
      <c r="BF44" t="s">
        <v>448</v>
      </c>
      <c r="BG44" s="41">
        <v>0.5</v>
      </c>
    </row>
    <row r="45" spans="1:59">
      <c r="A45">
        <v>1</v>
      </c>
      <c r="B45" t="s">
        <v>9</v>
      </c>
      <c r="C45" t="s">
        <v>2</v>
      </c>
      <c r="D45" s="41">
        <v>0.75</v>
      </c>
      <c r="F45">
        <v>1</v>
      </c>
      <c r="G45" t="s">
        <v>9</v>
      </c>
      <c r="H45" t="s">
        <v>1</v>
      </c>
      <c r="I45" s="41">
        <v>0.75</v>
      </c>
      <c r="K45">
        <v>1</v>
      </c>
      <c r="L45" t="s">
        <v>9</v>
      </c>
      <c r="M45" t="s">
        <v>448</v>
      </c>
      <c r="N45" s="41">
        <v>0.75</v>
      </c>
      <c r="P45">
        <v>1</v>
      </c>
      <c r="Q45" t="s">
        <v>9</v>
      </c>
      <c r="R45" t="s">
        <v>2</v>
      </c>
      <c r="S45" s="41">
        <v>0.34</v>
      </c>
      <c r="U45">
        <v>1</v>
      </c>
      <c r="V45" t="s">
        <v>9</v>
      </c>
      <c r="W45" t="s">
        <v>1</v>
      </c>
      <c r="X45" s="41">
        <v>0.34</v>
      </c>
      <c r="Z45">
        <v>0</v>
      </c>
      <c r="AA45" t="s">
        <v>9</v>
      </c>
      <c r="AB45" t="s">
        <v>448</v>
      </c>
      <c r="AC45" s="41">
        <v>0.34</v>
      </c>
      <c r="AE45" s="42">
        <v>1</v>
      </c>
      <c r="AF45" t="s">
        <v>9</v>
      </c>
      <c r="AG45" t="s">
        <v>2</v>
      </c>
      <c r="AH45" s="41">
        <v>0.25</v>
      </c>
      <c r="AJ45" s="42">
        <v>1</v>
      </c>
      <c r="AK45" t="s">
        <v>9</v>
      </c>
      <c r="AL45" t="s">
        <v>1</v>
      </c>
      <c r="AM45" s="41">
        <v>0.25</v>
      </c>
      <c r="AO45" s="42">
        <v>1</v>
      </c>
      <c r="AP45" t="s">
        <v>9</v>
      </c>
      <c r="AQ45" t="s">
        <v>448</v>
      </c>
      <c r="AR45" s="41">
        <v>0.25</v>
      </c>
      <c r="AT45" s="42">
        <v>1</v>
      </c>
      <c r="AU45" t="s">
        <v>9</v>
      </c>
      <c r="AV45" t="s">
        <v>2</v>
      </c>
      <c r="AW45" s="41">
        <v>0.5</v>
      </c>
      <c r="AY45" s="42">
        <v>1</v>
      </c>
      <c r="AZ45" t="s">
        <v>9</v>
      </c>
      <c r="BA45" t="s">
        <v>1</v>
      </c>
      <c r="BB45" s="41">
        <v>0.5</v>
      </c>
      <c r="BD45" s="42">
        <v>1</v>
      </c>
      <c r="BE45" t="s">
        <v>9</v>
      </c>
      <c r="BF45" t="s">
        <v>448</v>
      </c>
      <c r="BG45" s="41">
        <v>0.5</v>
      </c>
    </row>
    <row r="46" spans="1:59">
      <c r="A46">
        <v>1</v>
      </c>
      <c r="B46" t="s">
        <v>9</v>
      </c>
      <c r="C46" t="s">
        <v>2</v>
      </c>
      <c r="D46" s="41">
        <v>0.75</v>
      </c>
      <c r="F46">
        <v>0</v>
      </c>
      <c r="G46" t="s">
        <v>9</v>
      </c>
      <c r="H46" t="s">
        <v>1</v>
      </c>
      <c r="I46" s="41">
        <v>0.75</v>
      </c>
      <c r="K46">
        <v>1</v>
      </c>
      <c r="L46" t="s">
        <v>9</v>
      </c>
      <c r="M46" t="s">
        <v>448</v>
      </c>
      <c r="N46" s="41">
        <v>0.75</v>
      </c>
      <c r="P46">
        <v>1</v>
      </c>
      <c r="Q46" t="s">
        <v>9</v>
      </c>
      <c r="R46" t="s">
        <v>2</v>
      </c>
      <c r="S46" s="41">
        <v>0.34</v>
      </c>
      <c r="U46">
        <v>0</v>
      </c>
      <c r="V46" t="s">
        <v>9</v>
      </c>
      <c r="W46" t="s">
        <v>1</v>
      </c>
      <c r="X46" s="41">
        <v>0.34</v>
      </c>
      <c r="Z46">
        <v>1</v>
      </c>
      <c r="AA46" t="s">
        <v>9</v>
      </c>
      <c r="AB46" t="s">
        <v>448</v>
      </c>
      <c r="AC46" s="41">
        <v>0.34</v>
      </c>
      <c r="AE46" s="42">
        <v>1</v>
      </c>
      <c r="AF46" t="s">
        <v>9</v>
      </c>
      <c r="AG46" t="s">
        <v>2</v>
      </c>
      <c r="AH46" s="41">
        <v>0.25</v>
      </c>
      <c r="AJ46" s="42">
        <v>0</v>
      </c>
      <c r="AK46" t="s">
        <v>9</v>
      </c>
      <c r="AL46" t="s">
        <v>1</v>
      </c>
      <c r="AM46" s="41">
        <v>0.25</v>
      </c>
      <c r="AO46" s="42">
        <v>1</v>
      </c>
      <c r="AP46" t="s">
        <v>9</v>
      </c>
      <c r="AQ46" t="s">
        <v>448</v>
      </c>
      <c r="AR46" s="41">
        <v>0.25</v>
      </c>
      <c r="AT46" s="42">
        <v>1</v>
      </c>
      <c r="AU46" t="s">
        <v>9</v>
      </c>
      <c r="AV46" t="s">
        <v>2</v>
      </c>
      <c r="AW46" s="41">
        <v>0.5</v>
      </c>
      <c r="AY46" s="42">
        <v>1</v>
      </c>
      <c r="AZ46" t="s">
        <v>9</v>
      </c>
      <c r="BA46" t="s">
        <v>1</v>
      </c>
      <c r="BB46" s="41">
        <v>0.5</v>
      </c>
      <c r="BD46" s="42">
        <v>1</v>
      </c>
      <c r="BE46" t="s">
        <v>9</v>
      </c>
      <c r="BF46" t="s">
        <v>448</v>
      </c>
      <c r="BG46" s="41">
        <v>0.5</v>
      </c>
    </row>
    <row r="47" spans="1:59">
      <c r="A47">
        <v>1</v>
      </c>
      <c r="B47" t="s">
        <v>9</v>
      </c>
      <c r="C47" t="s">
        <v>2</v>
      </c>
      <c r="D47" s="41">
        <v>0.75</v>
      </c>
      <c r="F47">
        <v>1</v>
      </c>
      <c r="G47" t="s">
        <v>9</v>
      </c>
      <c r="H47" t="s">
        <v>1</v>
      </c>
      <c r="I47" s="41">
        <v>0.75</v>
      </c>
      <c r="K47">
        <v>1</v>
      </c>
      <c r="L47" t="s">
        <v>9</v>
      </c>
      <c r="M47" t="s">
        <v>448</v>
      </c>
      <c r="N47" s="41">
        <v>0.75</v>
      </c>
      <c r="P47">
        <v>1</v>
      </c>
      <c r="Q47" t="s">
        <v>9</v>
      </c>
      <c r="R47" t="s">
        <v>2</v>
      </c>
      <c r="S47" s="41">
        <v>0.34</v>
      </c>
      <c r="U47">
        <v>0</v>
      </c>
      <c r="V47" t="s">
        <v>9</v>
      </c>
      <c r="W47" t="s">
        <v>1</v>
      </c>
      <c r="X47" s="41">
        <v>0.34</v>
      </c>
      <c r="Z47">
        <v>1</v>
      </c>
      <c r="AA47" t="s">
        <v>9</v>
      </c>
      <c r="AB47" t="s">
        <v>448</v>
      </c>
      <c r="AC47" s="41">
        <v>0.34</v>
      </c>
      <c r="AE47" s="42">
        <v>1</v>
      </c>
      <c r="AF47" t="s">
        <v>9</v>
      </c>
      <c r="AG47" t="s">
        <v>2</v>
      </c>
      <c r="AH47" s="41">
        <v>0.25</v>
      </c>
      <c r="AJ47" s="42">
        <v>0</v>
      </c>
      <c r="AK47" t="s">
        <v>9</v>
      </c>
      <c r="AL47" t="s">
        <v>1</v>
      </c>
      <c r="AM47" s="41">
        <v>0.25</v>
      </c>
      <c r="AO47" s="42">
        <v>1</v>
      </c>
      <c r="AP47" t="s">
        <v>9</v>
      </c>
      <c r="AQ47" t="s">
        <v>448</v>
      </c>
      <c r="AR47" s="41">
        <v>0.25</v>
      </c>
      <c r="AT47" s="42">
        <v>1</v>
      </c>
      <c r="AU47" t="s">
        <v>9</v>
      </c>
      <c r="AV47" t="s">
        <v>2</v>
      </c>
      <c r="AW47" s="41">
        <v>0.5</v>
      </c>
      <c r="AY47" s="42">
        <v>1</v>
      </c>
      <c r="AZ47" t="s">
        <v>9</v>
      </c>
      <c r="BA47" t="s">
        <v>1</v>
      </c>
      <c r="BB47" s="41">
        <v>0.5</v>
      </c>
      <c r="BD47" s="42">
        <v>1</v>
      </c>
      <c r="BE47" t="s">
        <v>9</v>
      </c>
      <c r="BF47" t="s">
        <v>448</v>
      </c>
      <c r="BG47" s="41">
        <v>0.5</v>
      </c>
    </row>
    <row r="48" spans="1:59">
      <c r="A48">
        <v>1</v>
      </c>
      <c r="B48" t="s">
        <v>9</v>
      </c>
      <c r="C48" t="s">
        <v>2</v>
      </c>
      <c r="D48" s="41">
        <v>0.75</v>
      </c>
      <c r="F48">
        <v>1</v>
      </c>
      <c r="G48" t="s">
        <v>9</v>
      </c>
      <c r="H48" t="s">
        <v>1</v>
      </c>
      <c r="I48" s="41">
        <v>0.75</v>
      </c>
      <c r="K48">
        <v>1</v>
      </c>
      <c r="L48" t="s">
        <v>9</v>
      </c>
      <c r="M48" t="s">
        <v>448</v>
      </c>
      <c r="N48" s="41">
        <v>0.75</v>
      </c>
      <c r="P48">
        <v>1</v>
      </c>
      <c r="Q48" t="s">
        <v>9</v>
      </c>
      <c r="R48" t="s">
        <v>2</v>
      </c>
      <c r="S48" s="41">
        <v>0.34</v>
      </c>
      <c r="U48">
        <v>1</v>
      </c>
      <c r="V48" t="s">
        <v>9</v>
      </c>
      <c r="W48" t="s">
        <v>1</v>
      </c>
      <c r="X48" s="41">
        <v>0.34</v>
      </c>
      <c r="Z48">
        <v>1</v>
      </c>
      <c r="AA48" t="s">
        <v>9</v>
      </c>
      <c r="AB48" t="s">
        <v>448</v>
      </c>
      <c r="AC48" s="41">
        <v>0.34</v>
      </c>
      <c r="AE48" s="42">
        <v>1</v>
      </c>
      <c r="AF48" t="s">
        <v>9</v>
      </c>
      <c r="AG48" t="s">
        <v>2</v>
      </c>
      <c r="AH48" s="41">
        <v>0.25</v>
      </c>
      <c r="AJ48" s="42">
        <v>0</v>
      </c>
      <c r="AK48" t="s">
        <v>9</v>
      </c>
      <c r="AL48" t="s">
        <v>1</v>
      </c>
      <c r="AM48" s="41">
        <v>0.25</v>
      </c>
      <c r="AO48" s="42">
        <v>1</v>
      </c>
      <c r="AP48" t="s">
        <v>9</v>
      </c>
      <c r="AQ48" t="s">
        <v>448</v>
      </c>
      <c r="AR48" s="41">
        <v>0.25</v>
      </c>
      <c r="AT48" s="42">
        <v>1</v>
      </c>
      <c r="AU48" t="s">
        <v>9</v>
      </c>
      <c r="AV48" t="s">
        <v>2</v>
      </c>
      <c r="AW48" s="41">
        <v>0.5</v>
      </c>
      <c r="AY48" s="42">
        <v>1</v>
      </c>
      <c r="AZ48" t="s">
        <v>9</v>
      </c>
      <c r="BA48" t="s">
        <v>1</v>
      </c>
      <c r="BB48" s="41">
        <v>0.5</v>
      </c>
      <c r="BD48" s="42">
        <v>1</v>
      </c>
      <c r="BE48" t="s">
        <v>9</v>
      </c>
      <c r="BF48" t="s">
        <v>448</v>
      </c>
      <c r="BG48" s="41">
        <v>0.5</v>
      </c>
    </row>
    <row r="49" spans="1:59">
      <c r="A49">
        <v>1</v>
      </c>
      <c r="B49" t="s">
        <v>9</v>
      </c>
      <c r="C49" t="s">
        <v>2</v>
      </c>
      <c r="D49" s="41">
        <v>0.75</v>
      </c>
      <c r="F49">
        <v>1</v>
      </c>
      <c r="G49" t="s">
        <v>9</v>
      </c>
      <c r="H49" t="s">
        <v>1</v>
      </c>
      <c r="I49" s="41">
        <v>0.75</v>
      </c>
      <c r="K49">
        <v>1</v>
      </c>
      <c r="L49" t="s">
        <v>9</v>
      </c>
      <c r="M49" t="s">
        <v>448</v>
      </c>
      <c r="N49" s="41">
        <v>0.75</v>
      </c>
      <c r="P49">
        <v>1</v>
      </c>
      <c r="Q49" t="s">
        <v>9</v>
      </c>
      <c r="R49" t="s">
        <v>2</v>
      </c>
      <c r="S49" s="41">
        <v>0.34</v>
      </c>
      <c r="U49">
        <v>1</v>
      </c>
      <c r="V49" t="s">
        <v>9</v>
      </c>
      <c r="W49" t="s">
        <v>1</v>
      </c>
      <c r="X49" s="41">
        <v>0.34</v>
      </c>
      <c r="Z49">
        <v>1</v>
      </c>
      <c r="AA49" t="s">
        <v>9</v>
      </c>
      <c r="AB49" t="s">
        <v>448</v>
      </c>
      <c r="AC49" s="41">
        <v>0.34</v>
      </c>
      <c r="AE49" s="42">
        <v>1</v>
      </c>
      <c r="AF49" t="s">
        <v>9</v>
      </c>
      <c r="AG49" t="s">
        <v>2</v>
      </c>
      <c r="AH49" s="41">
        <v>0.25</v>
      </c>
      <c r="AJ49" s="42">
        <v>0</v>
      </c>
      <c r="AK49" t="s">
        <v>9</v>
      </c>
      <c r="AL49" t="s">
        <v>1</v>
      </c>
      <c r="AM49" s="41">
        <v>0.25</v>
      </c>
      <c r="AO49" s="42">
        <v>1</v>
      </c>
      <c r="AP49" t="s">
        <v>9</v>
      </c>
      <c r="AQ49" t="s">
        <v>448</v>
      </c>
      <c r="AR49" s="41">
        <v>0.25</v>
      </c>
      <c r="AT49" s="42">
        <v>1</v>
      </c>
      <c r="AU49" t="s">
        <v>9</v>
      </c>
      <c r="AV49" t="s">
        <v>2</v>
      </c>
      <c r="AW49" s="41">
        <v>0.5</v>
      </c>
      <c r="AY49" s="42">
        <v>1</v>
      </c>
      <c r="AZ49" t="s">
        <v>9</v>
      </c>
      <c r="BA49" t="s">
        <v>1</v>
      </c>
      <c r="BB49" s="41">
        <v>0.5</v>
      </c>
      <c r="BD49" s="42">
        <v>1</v>
      </c>
      <c r="BE49" t="s">
        <v>9</v>
      </c>
      <c r="BF49" t="s">
        <v>448</v>
      </c>
      <c r="BG49" s="41">
        <v>0.5</v>
      </c>
    </row>
    <row r="50" spans="1:59">
      <c r="A50">
        <v>1</v>
      </c>
      <c r="B50" t="s">
        <v>9</v>
      </c>
      <c r="C50" t="s">
        <v>2</v>
      </c>
      <c r="D50" s="41">
        <v>0.75</v>
      </c>
      <c r="F50">
        <v>1</v>
      </c>
      <c r="G50" t="s">
        <v>9</v>
      </c>
      <c r="H50" t="s">
        <v>1</v>
      </c>
      <c r="I50" s="41">
        <v>0.75</v>
      </c>
      <c r="K50">
        <v>1</v>
      </c>
      <c r="L50" t="s">
        <v>9</v>
      </c>
      <c r="M50" t="s">
        <v>448</v>
      </c>
      <c r="N50" s="41">
        <v>0.75</v>
      </c>
      <c r="P50">
        <v>1</v>
      </c>
      <c r="Q50" t="s">
        <v>9</v>
      </c>
      <c r="R50" t="s">
        <v>2</v>
      </c>
      <c r="S50" s="41">
        <v>0.34</v>
      </c>
      <c r="U50">
        <v>0</v>
      </c>
      <c r="V50" t="s">
        <v>9</v>
      </c>
      <c r="W50" t="s">
        <v>1</v>
      </c>
      <c r="X50" s="41">
        <v>0.34</v>
      </c>
      <c r="Z50">
        <v>1</v>
      </c>
      <c r="AA50" t="s">
        <v>9</v>
      </c>
      <c r="AB50" t="s">
        <v>448</v>
      </c>
      <c r="AC50" s="41">
        <v>0.34</v>
      </c>
      <c r="AE50" s="42">
        <v>1</v>
      </c>
      <c r="AF50" t="s">
        <v>9</v>
      </c>
      <c r="AG50" t="s">
        <v>2</v>
      </c>
      <c r="AH50" s="41">
        <v>0.25</v>
      </c>
      <c r="AJ50" s="42">
        <v>1</v>
      </c>
      <c r="AK50" t="s">
        <v>9</v>
      </c>
      <c r="AL50" t="s">
        <v>1</v>
      </c>
      <c r="AM50" s="41">
        <v>0.25</v>
      </c>
      <c r="AO50" s="42">
        <v>1</v>
      </c>
      <c r="AP50" t="s">
        <v>9</v>
      </c>
      <c r="AQ50" t="s">
        <v>448</v>
      </c>
      <c r="AR50" s="41">
        <v>0.25</v>
      </c>
      <c r="AT50" s="42">
        <v>1</v>
      </c>
      <c r="AU50" t="s">
        <v>9</v>
      </c>
      <c r="AV50" t="s">
        <v>2</v>
      </c>
      <c r="AW50" s="41">
        <v>0.5</v>
      </c>
      <c r="AY50" s="42">
        <v>1</v>
      </c>
      <c r="AZ50" t="s">
        <v>9</v>
      </c>
      <c r="BA50" t="s">
        <v>1</v>
      </c>
      <c r="BB50" s="41">
        <v>0.5</v>
      </c>
      <c r="BD50" s="42">
        <v>1</v>
      </c>
      <c r="BE50" t="s">
        <v>9</v>
      </c>
      <c r="BF50" t="s">
        <v>448</v>
      </c>
      <c r="BG50" s="41">
        <v>0.5</v>
      </c>
    </row>
    <row r="51" spans="1:59">
      <c r="A51">
        <v>1</v>
      </c>
      <c r="B51" t="s">
        <v>9</v>
      </c>
      <c r="C51" t="s">
        <v>2</v>
      </c>
      <c r="D51" s="41">
        <v>0.75</v>
      </c>
      <c r="F51">
        <v>1</v>
      </c>
      <c r="G51" t="s">
        <v>9</v>
      </c>
      <c r="H51" t="s">
        <v>1</v>
      </c>
      <c r="I51" s="41">
        <v>0.75</v>
      </c>
      <c r="K51">
        <v>1</v>
      </c>
      <c r="L51" t="s">
        <v>9</v>
      </c>
      <c r="M51" t="s">
        <v>448</v>
      </c>
      <c r="N51" s="41">
        <v>0.75</v>
      </c>
      <c r="P51">
        <v>0</v>
      </c>
      <c r="Q51" t="s">
        <v>9</v>
      </c>
      <c r="R51" t="s">
        <v>2</v>
      </c>
      <c r="S51" s="41">
        <v>0.34</v>
      </c>
      <c r="U51">
        <v>1</v>
      </c>
      <c r="V51" t="s">
        <v>9</v>
      </c>
      <c r="W51" t="s">
        <v>1</v>
      </c>
      <c r="X51" s="41">
        <v>0.34</v>
      </c>
      <c r="Z51">
        <v>1</v>
      </c>
      <c r="AA51" t="s">
        <v>9</v>
      </c>
      <c r="AB51" t="s">
        <v>448</v>
      </c>
      <c r="AC51" s="41">
        <v>0.34</v>
      </c>
      <c r="AE51" s="42">
        <v>1</v>
      </c>
      <c r="AF51" t="s">
        <v>9</v>
      </c>
      <c r="AG51" t="s">
        <v>2</v>
      </c>
      <c r="AH51" s="41">
        <v>0.25</v>
      </c>
      <c r="AJ51" s="42">
        <v>1</v>
      </c>
      <c r="AK51" t="s">
        <v>9</v>
      </c>
      <c r="AL51" t="s">
        <v>1</v>
      </c>
      <c r="AM51" s="41">
        <v>0.25</v>
      </c>
      <c r="AO51" s="42">
        <v>1</v>
      </c>
      <c r="AP51" t="s">
        <v>9</v>
      </c>
      <c r="AQ51" t="s">
        <v>448</v>
      </c>
      <c r="AR51" s="41">
        <v>0.25</v>
      </c>
      <c r="AT51" s="42">
        <v>1</v>
      </c>
      <c r="AU51" t="s">
        <v>9</v>
      </c>
      <c r="AV51" t="s">
        <v>2</v>
      </c>
      <c r="AW51" s="41">
        <v>0.5</v>
      </c>
      <c r="AY51" s="42">
        <v>1</v>
      </c>
      <c r="AZ51" t="s">
        <v>9</v>
      </c>
      <c r="BA51" t="s">
        <v>1</v>
      </c>
      <c r="BB51" s="41">
        <v>0.5</v>
      </c>
      <c r="BD51" s="42">
        <v>1</v>
      </c>
      <c r="BE51" t="s">
        <v>9</v>
      </c>
      <c r="BF51" t="s">
        <v>448</v>
      </c>
      <c r="BG51" s="41">
        <v>0.5</v>
      </c>
    </row>
    <row r="52" spans="1:59">
      <c r="A52">
        <v>1</v>
      </c>
      <c r="B52" t="s">
        <v>9</v>
      </c>
      <c r="C52" t="s">
        <v>2</v>
      </c>
      <c r="D52" s="41">
        <v>0.75</v>
      </c>
      <c r="F52">
        <v>0</v>
      </c>
      <c r="G52" t="s">
        <v>9</v>
      </c>
      <c r="H52" t="s">
        <v>1</v>
      </c>
      <c r="I52" s="41">
        <v>0.75</v>
      </c>
      <c r="K52">
        <v>1</v>
      </c>
      <c r="L52" t="s">
        <v>9</v>
      </c>
      <c r="M52" t="s">
        <v>448</v>
      </c>
      <c r="N52" s="41">
        <v>0.75</v>
      </c>
      <c r="P52">
        <v>1</v>
      </c>
      <c r="Q52" t="s">
        <v>9</v>
      </c>
      <c r="R52" t="s">
        <v>2</v>
      </c>
      <c r="S52" s="41">
        <v>0.34</v>
      </c>
      <c r="U52">
        <v>0</v>
      </c>
      <c r="V52" t="s">
        <v>9</v>
      </c>
      <c r="W52" t="s">
        <v>1</v>
      </c>
      <c r="X52" s="41">
        <v>0.34</v>
      </c>
      <c r="Z52">
        <v>1</v>
      </c>
      <c r="AA52" t="s">
        <v>9</v>
      </c>
      <c r="AB52" t="s">
        <v>448</v>
      </c>
      <c r="AC52" s="41">
        <v>0.34</v>
      </c>
      <c r="AE52" s="42">
        <v>1</v>
      </c>
      <c r="AF52" t="s">
        <v>9</v>
      </c>
      <c r="AG52" t="s">
        <v>2</v>
      </c>
      <c r="AH52" s="41">
        <v>0.25</v>
      </c>
      <c r="AJ52" s="42">
        <v>0</v>
      </c>
      <c r="AK52" t="s">
        <v>9</v>
      </c>
      <c r="AL52" t="s">
        <v>1</v>
      </c>
      <c r="AM52" s="41">
        <v>0.25</v>
      </c>
      <c r="AO52" s="42">
        <v>1</v>
      </c>
      <c r="AP52" t="s">
        <v>9</v>
      </c>
      <c r="AQ52" t="s">
        <v>448</v>
      </c>
      <c r="AR52" s="41">
        <v>0.25</v>
      </c>
      <c r="AT52" s="42">
        <v>1</v>
      </c>
      <c r="AU52" t="s">
        <v>9</v>
      </c>
      <c r="AV52" t="s">
        <v>2</v>
      </c>
      <c r="AW52" s="41">
        <v>0.5</v>
      </c>
      <c r="AY52" s="42">
        <v>0</v>
      </c>
      <c r="AZ52" t="s">
        <v>9</v>
      </c>
      <c r="BA52" t="s">
        <v>1</v>
      </c>
      <c r="BB52" s="41">
        <v>0.5</v>
      </c>
      <c r="BD52" s="42">
        <v>1</v>
      </c>
      <c r="BE52" t="s">
        <v>9</v>
      </c>
      <c r="BF52" t="s">
        <v>448</v>
      </c>
      <c r="BG52" s="41">
        <v>0.5</v>
      </c>
    </row>
    <row r="53" spans="1:59">
      <c r="A53">
        <v>1</v>
      </c>
      <c r="B53" t="s">
        <v>9</v>
      </c>
      <c r="C53" t="s">
        <v>2</v>
      </c>
      <c r="D53" s="41">
        <v>0.75</v>
      </c>
      <c r="F53">
        <v>1</v>
      </c>
      <c r="G53" t="s">
        <v>9</v>
      </c>
      <c r="H53" t="s">
        <v>1</v>
      </c>
      <c r="I53" s="41">
        <v>0.75</v>
      </c>
      <c r="K53">
        <v>1</v>
      </c>
      <c r="L53" t="s">
        <v>9</v>
      </c>
      <c r="M53" t="s">
        <v>448</v>
      </c>
      <c r="N53" s="41">
        <v>0.75</v>
      </c>
      <c r="P53">
        <v>1</v>
      </c>
      <c r="Q53" t="s">
        <v>9</v>
      </c>
      <c r="R53" t="s">
        <v>2</v>
      </c>
      <c r="S53" s="41">
        <v>0.34</v>
      </c>
      <c r="U53">
        <v>1</v>
      </c>
      <c r="V53" t="s">
        <v>9</v>
      </c>
      <c r="W53" t="s">
        <v>1</v>
      </c>
      <c r="X53" s="41">
        <v>0.34</v>
      </c>
      <c r="Z53">
        <v>1</v>
      </c>
      <c r="AA53" t="s">
        <v>9</v>
      </c>
      <c r="AB53" t="s">
        <v>448</v>
      </c>
      <c r="AC53" s="41">
        <v>0.34</v>
      </c>
      <c r="AE53" s="42">
        <v>1</v>
      </c>
      <c r="AF53" t="s">
        <v>9</v>
      </c>
      <c r="AG53" t="s">
        <v>2</v>
      </c>
      <c r="AH53" s="41">
        <v>0.25</v>
      </c>
      <c r="AJ53" s="42">
        <v>0</v>
      </c>
      <c r="AK53" t="s">
        <v>9</v>
      </c>
      <c r="AL53" t="s">
        <v>1</v>
      </c>
      <c r="AM53" s="41">
        <v>0.25</v>
      </c>
      <c r="AO53" s="42">
        <v>0</v>
      </c>
      <c r="AP53" t="s">
        <v>9</v>
      </c>
      <c r="AQ53" t="s">
        <v>448</v>
      </c>
      <c r="AR53" s="41">
        <v>0.25</v>
      </c>
      <c r="AT53" s="42">
        <v>1</v>
      </c>
      <c r="AU53" t="s">
        <v>9</v>
      </c>
      <c r="AV53" t="s">
        <v>2</v>
      </c>
      <c r="AW53" s="41">
        <v>0.5</v>
      </c>
      <c r="AY53" s="42">
        <v>1</v>
      </c>
      <c r="AZ53" t="s">
        <v>9</v>
      </c>
      <c r="BA53" t="s">
        <v>1</v>
      </c>
      <c r="BB53" s="41">
        <v>0.5</v>
      </c>
      <c r="BD53" s="42">
        <v>1</v>
      </c>
      <c r="BE53" t="s">
        <v>9</v>
      </c>
      <c r="BF53" t="s">
        <v>448</v>
      </c>
      <c r="BG53" s="41">
        <v>0.5</v>
      </c>
    </row>
    <row r="54" spans="1:59">
      <c r="A54">
        <v>1</v>
      </c>
      <c r="B54" t="s">
        <v>9</v>
      </c>
      <c r="C54" t="s">
        <v>2</v>
      </c>
      <c r="D54" s="41">
        <v>0.75</v>
      </c>
      <c r="F54">
        <v>1</v>
      </c>
      <c r="G54" t="s">
        <v>9</v>
      </c>
      <c r="H54" t="s">
        <v>1</v>
      </c>
      <c r="I54" s="41">
        <v>0.75</v>
      </c>
      <c r="K54">
        <v>1</v>
      </c>
      <c r="L54" t="s">
        <v>9</v>
      </c>
      <c r="M54" t="s">
        <v>448</v>
      </c>
      <c r="N54" s="41">
        <v>0.75</v>
      </c>
      <c r="P54">
        <v>1</v>
      </c>
      <c r="Q54" t="s">
        <v>9</v>
      </c>
      <c r="R54" t="s">
        <v>2</v>
      </c>
      <c r="S54" s="41">
        <v>0.34</v>
      </c>
      <c r="U54">
        <v>0</v>
      </c>
      <c r="V54" t="s">
        <v>9</v>
      </c>
      <c r="W54" t="s">
        <v>1</v>
      </c>
      <c r="X54" s="41">
        <v>0.34</v>
      </c>
      <c r="Z54">
        <v>1</v>
      </c>
      <c r="AA54" t="s">
        <v>9</v>
      </c>
      <c r="AB54" t="s">
        <v>448</v>
      </c>
      <c r="AC54" s="41">
        <v>0.34</v>
      </c>
      <c r="AE54" s="42">
        <v>1</v>
      </c>
      <c r="AF54" t="s">
        <v>9</v>
      </c>
      <c r="AG54" t="s">
        <v>2</v>
      </c>
      <c r="AH54" s="41">
        <v>0.25</v>
      </c>
      <c r="AJ54" s="42">
        <v>1</v>
      </c>
      <c r="AK54" t="s">
        <v>9</v>
      </c>
      <c r="AL54" t="s">
        <v>1</v>
      </c>
      <c r="AM54" s="41">
        <v>0.25</v>
      </c>
      <c r="AO54" s="42">
        <v>1</v>
      </c>
      <c r="AP54" t="s">
        <v>9</v>
      </c>
      <c r="AQ54" t="s">
        <v>448</v>
      </c>
      <c r="AR54" s="41">
        <v>0.25</v>
      </c>
      <c r="AT54" s="42">
        <v>1</v>
      </c>
      <c r="AU54" t="s">
        <v>9</v>
      </c>
      <c r="AV54" t="s">
        <v>2</v>
      </c>
      <c r="AW54" s="41">
        <v>0.5</v>
      </c>
      <c r="AY54" s="42">
        <v>1</v>
      </c>
      <c r="AZ54" t="s">
        <v>9</v>
      </c>
      <c r="BA54" t="s">
        <v>1</v>
      </c>
      <c r="BB54" s="41">
        <v>0.5</v>
      </c>
      <c r="BD54" s="42">
        <v>1</v>
      </c>
      <c r="BE54" t="s">
        <v>9</v>
      </c>
      <c r="BF54" t="s">
        <v>448</v>
      </c>
      <c r="BG54" s="41">
        <v>0.5</v>
      </c>
    </row>
    <row r="55" spans="1:59">
      <c r="A55">
        <v>1</v>
      </c>
      <c r="B55" t="s">
        <v>9</v>
      </c>
      <c r="C55" t="s">
        <v>2</v>
      </c>
      <c r="D55" s="41">
        <v>0.75</v>
      </c>
      <c r="F55">
        <v>1</v>
      </c>
      <c r="G55" t="s">
        <v>9</v>
      </c>
      <c r="H55" t="s">
        <v>1</v>
      </c>
      <c r="I55" s="41">
        <v>0.75</v>
      </c>
      <c r="K55">
        <v>1</v>
      </c>
      <c r="L55" t="s">
        <v>9</v>
      </c>
      <c r="M55" t="s">
        <v>448</v>
      </c>
      <c r="N55" s="41">
        <v>0.75</v>
      </c>
      <c r="P55">
        <v>1</v>
      </c>
      <c r="Q55" t="s">
        <v>9</v>
      </c>
      <c r="R55" t="s">
        <v>2</v>
      </c>
      <c r="S55" s="41">
        <v>0.34</v>
      </c>
      <c r="U55">
        <v>1</v>
      </c>
      <c r="V55" t="s">
        <v>9</v>
      </c>
      <c r="W55" t="s">
        <v>1</v>
      </c>
      <c r="X55" s="41">
        <v>0.34</v>
      </c>
      <c r="Z55">
        <v>1</v>
      </c>
      <c r="AA55" t="s">
        <v>9</v>
      </c>
      <c r="AB55" t="s">
        <v>448</v>
      </c>
      <c r="AC55" s="41">
        <v>0.34</v>
      </c>
      <c r="AE55" s="42">
        <v>1</v>
      </c>
      <c r="AF55" t="s">
        <v>9</v>
      </c>
      <c r="AG55" t="s">
        <v>2</v>
      </c>
      <c r="AH55" s="41">
        <v>0.25</v>
      </c>
      <c r="AJ55" s="42">
        <v>1</v>
      </c>
      <c r="AK55" t="s">
        <v>9</v>
      </c>
      <c r="AL55" t="s">
        <v>1</v>
      </c>
      <c r="AM55" s="41">
        <v>0.25</v>
      </c>
      <c r="AO55" s="42">
        <v>1</v>
      </c>
      <c r="AP55" t="s">
        <v>9</v>
      </c>
      <c r="AQ55" t="s">
        <v>448</v>
      </c>
      <c r="AR55" s="41">
        <v>0.25</v>
      </c>
      <c r="AT55" s="42">
        <v>1</v>
      </c>
      <c r="AU55" t="s">
        <v>9</v>
      </c>
      <c r="AV55" t="s">
        <v>2</v>
      </c>
      <c r="AW55" s="41">
        <v>0.5</v>
      </c>
      <c r="AY55" s="42">
        <v>1</v>
      </c>
      <c r="AZ55" t="s">
        <v>9</v>
      </c>
      <c r="BA55" t="s">
        <v>1</v>
      </c>
      <c r="BB55" s="41">
        <v>0.5</v>
      </c>
      <c r="BD55" s="42">
        <v>1</v>
      </c>
      <c r="BE55" t="s">
        <v>9</v>
      </c>
      <c r="BF55" t="s">
        <v>448</v>
      </c>
      <c r="BG55" s="41">
        <v>0.5</v>
      </c>
    </row>
    <row r="56" spans="1:59">
      <c r="A56">
        <v>1</v>
      </c>
      <c r="B56" t="s">
        <v>9</v>
      </c>
      <c r="C56" t="s">
        <v>2</v>
      </c>
      <c r="D56" s="41">
        <v>0.75</v>
      </c>
      <c r="F56">
        <v>1</v>
      </c>
      <c r="G56" t="s">
        <v>9</v>
      </c>
      <c r="H56" t="s">
        <v>1</v>
      </c>
      <c r="I56" s="41">
        <v>0.75</v>
      </c>
      <c r="K56">
        <v>1</v>
      </c>
      <c r="L56" t="s">
        <v>9</v>
      </c>
      <c r="M56" t="s">
        <v>448</v>
      </c>
      <c r="N56" s="41">
        <v>0.75</v>
      </c>
      <c r="P56">
        <v>1</v>
      </c>
      <c r="Q56" t="s">
        <v>9</v>
      </c>
      <c r="R56" t="s">
        <v>2</v>
      </c>
      <c r="S56" s="41">
        <v>0.34</v>
      </c>
      <c r="U56">
        <v>0</v>
      </c>
      <c r="V56" t="s">
        <v>9</v>
      </c>
      <c r="W56" t="s">
        <v>1</v>
      </c>
      <c r="X56" s="41">
        <v>0.34</v>
      </c>
      <c r="Z56">
        <v>1</v>
      </c>
      <c r="AA56" t="s">
        <v>9</v>
      </c>
      <c r="AB56" t="s">
        <v>448</v>
      </c>
      <c r="AC56" s="41">
        <v>0.34</v>
      </c>
      <c r="AE56" s="42">
        <v>1</v>
      </c>
      <c r="AF56" t="s">
        <v>9</v>
      </c>
      <c r="AG56" t="s">
        <v>2</v>
      </c>
      <c r="AH56" s="41">
        <v>0.25</v>
      </c>
      <c r="AJ56" s="42">
        <v>1</v>
      </c>
      <c r="AK56" t="s">
        <v>9</v>
      </c>
      <c r="AL56" t="s">
        <v>1</v>
      </c>
      <c r="AM56" s="41">
        <v>0.25</v>
      </c>
      <c r="AO56" s="42">
        <v>1</v>
      </c>
      <c r="AP56" t="s">
        <v>9</v>
      </c>
      <c r="AQ56" t="s">
        <v>448</v>
      </c>
      <c r="AR56" s="41">
        <v>0.25</v>
      </c>
      <c r="AT56" s="42">
        <v>1</v>
      </c>
      <c r="AU56" t="s">
        <v>9</v>
      </c>
      <c r="AV56" t="s">
        <v>2</v>
      </c>
      <c r="AW56" s="41">
        <v>0.5</v>
      </c>
      <c r="AY56" s="42">
        <v>1</v>
      </c>
      <c r="AZ56" t="s">
        <v>9</v>
      </c>
      <c r="BA56" t="s">
        <v>1</v>
      </c>
      <c r="BB56" s="41">
        <v>0.5</v>
      </c>
      <c r="BD56" s="42">
        <v>1</v>
      </c>
      <c r="BE56" t="s">
        <v>9</v>
      </c>
      <c r="BF56" t="s">
        <v>448</v>
      </c>
      <c r="BG56" s="41">
        <v>0.5</v>
      </c>
    </row>
    <row r="57" spans="1:59">
      <c r="A57">
        <v>1</v>
      </c>
      <c r="B57" t="s">
        <v>9</v>
      </c>
      <c r="C57" t="s">
        <v>2</v>
      </c>
      <c r="D57" s="41">
        <v>0.75</v>
      </c>
      <c r="F57">
        <v>1</v>
      </c>
      <c r="G57" t="s">
        <v>9</v>
      </c>
      <c r="H57" t="s">
        <v>1</v>
      </c>
      <c r="I57" s="41">
        <v>0.75</v>
      </c>
      <c r="K57">
        <v>1</v>
      </c>
      <c r="L57" t="s">
        <v>9</v>
      </c>
      <c r="M57" t="s">
        <v>448</v>
      </c>
      <c r="N57" s="41">
        <v>0.75</v>
      </c>
      <c r="P57">
        <v>0</v>
      </c>
      <c r="Q57" t="s">
        <v>9</v>
      </c>
      <c r="R57" t="s">
        <v>2</v>
      </c>
      <c r="S57" s="41">
        <v>0.34</v>
      </c>
      <c r="U57">
        <v>1</v>
      </c>
      <c r="V57" t="s">
        <v>9</v>
      </c>
      <c r="W57" t="s">
        <v>1</v>
      </c>
      <c r="X57" s="41">
        <v>0.34</v>
      </c>
      <c r="Z57">
        <v>1</v>
      </c>
      <c r="AA57" t="s">
        <v>9</v>
      </c>
      <c r="AB57" t="s">
        <v>448</v>
      </c>
      <c r="AC57" s="41">
        <v>0.34</v>
      </c>
      <c r="AE57" s="42">
        <v>0</v>
      </c>
      <c r="AF57" t="s">
        <v>9</v>
      </c>
      <c r="AG57" t="s">
        <v>2</v>
      </c>
      <c r="AH57" s="41">
        <v>0.25</v>
      </c>
      <c r="AJ57" s="42">
        <v>1</v>
      </c>
      <c r="AK57" t="s">
        <v>9</v>
      </c>
      <c r="AL57" t="s">
        <v>1</v>
      </c>
      <c r="AM57" s="41">
        <v>0.25</v>
      </c>
      <c r="AO57" s="42">
        <v>0</v>
      </c>
      <c r="AP57" t="s">
        <v>9</v>
      </c>
      <c r="AQ57" t="s">
        <v>448</v>
      </c>
      <c r="AR57" s="41">
        <v>0.25</v>
      </c>
      <c r="AT57" s="42">
        <v>1</v>
      </c>
      <c r="AU57" t="s">
        <v>9</v>
      </c>
      <c r="AV57" t="s">
        <v>2</v>
      </c>
      <c r="AW57" s="41">
        <v>0.5</v>
      </c>
      <c r="AY57" s="42">
        <v>1</v>
      </c>
      <c r="AZ57" t="s">
        <v>9</v>
      </c>
      <c r="BA57" t="s">
        <v>1</v>
      </c>
      <c r="BB57" s="41">
        <v>0.5</v>
      </c>
      <c r="BD57" s="42">
        <v>1</v>
      </c>
      <c r="BE57" t="s">
        <v>9</v>
      </c>
      <c r="BF57" t="s">
        <v>448</v>
      </c>
      <c r="BG57" s="41">
        <v>0.5</v>
      </c>
    </row>
    <row r="58" spans="1:59">
      <c r="A58">
        <v>1</v>
      </c>
      <c r="B58" t="s">
        <v>9</v>
      </c>
      <c r="C58" t="s">
        <v>2</v>
      </c>
      <c r="D58" s="41">
        <v>0.75</v>
      </c>
      <c r="F58">
        <v>1</v>
      </c>
      <c r="G58" t="s">
        <v>9</v>
      </c>
      <c r="H58" t="s">
        <v>1</v>
      </c>
      <c r="I58" s="41">
        <v>0.75</v>
      </c>
      <c r="K58">
        <v>1</v>
      </c>
      <c r="L58" t="s">
        <v>9</v>
      </c>
      <c r="M58" t="s">
        <v>448</v>
      </c>
      <c r="N58" s="41">
        <v>0.75</v>
      </c>
      <c r="P58">
        <v>1</v>
      </c>
      <c r="Q58" t="s">
        <v>9</v>
      </c>
      <c r="R58" t="s">
        <v>2</v>
      </c>
      <c r="S58" s="41">
        <v>0.34</v>
      </c>
      <c r="U58">
        <v>1</v>
      </c>
      <c r="V58" t="s">
        <v>9</v>
      </c>
      <c r="W58" t="s">
        <v>1</v>
      </c>
      <c r="X58" s="41">
        <v>0.34</v>
      </c>
      <c r="Z58">
        <v>1</v>
      </c>
      <c r="AA58" t="s">
        <v>9</v>
      </c>
      <c r="AB58" t="s">
        <v>448</v>
      </c>
      <c r="AC58" s="41">
        <v>0.34</v>
      </c>
      <c r="AE58" s="42">
        <v>1</v>
      </c>
      <c r="AF58" t="s">
        <v>9</v>
      </c>
      <c r="AG58" t="s">
        <v>2</v>
      </c>
      <c r="AH58" s="41">
        <v>0.25</v>
      </c>
      <c r="AJ58" s="42">
        <v>1</v>
      </c>
      <c r="AK58" t="s">
        <v>9</v>
      </c>
      <c r="AL58" t="s">
        <v>1</v>
      </c>
      <c r="AM58" s="41">
        <v>0.25</v>
      </c>
      <c r="AO58" s="42">
        <v>1</v>
      </c>
      <c r="AP58" t="s">
        <v>9</v>
      </c>
      <c r="AQ58" t="s">
        <v>448</v>
      </c>
      <c r="AR58" s="41">
        <v>0.25</v>
      </c>
      <c r="AT58" s="42">
        <v>1</v>
      </c>
      <c r="AU58" t="s">
        <v>9</v>
      </c>
      <c r="AV58" t="s">
        <v>2</v>
      </c>
      <c r="AW58" s="41">
        <v>0.5</v>
      </c>
      <c r="AY58" s="42">
        <v>1</v>
      </c>
      <c r="AZ58" t="s">
        <v>9</v>
      </c>
      <c r="BA58" t="s">
        <v>1</v>
      </c>
      <c r="BB58" s="41">
        <v>0.5</v>
      </c>
      <c r="BD58" s="42">
        <v>1</v>
      </c>
      <c r="BE58" t="s">
        <v>9</v>
      </c>
      <c r="BF58" t="s">
        <v>448</v>
      </c>
      <c r="BG58" s="41">
        <v>0.5</v>
      </c>
    </row>
    <row r="59" spans="1:59">
      <c r="A59">
        <v>1</v>
      </c>
      <c r="B59" t="s">
        <v>9</v>
      </c>
      <c r="C59" t="s">
        <v>2</v>
      </c>
      <c r="D59" s="41">
        <v>0.75</v>
      </c>
      <c r="F59">
        <v>1</v>
      </c>
      <c r="G59" t="s">
        <v>9</v>
      </c>
      <c r="H59" t="s">
        <v>1</v>
      </c>
      <c r="I59" s="41">
        <v>0.75</v>
      </c>
      <c r="K59">
        <v>1</v>
      </c>
      <c r="L59" t="s">
        <v>9</v>
      </c>
      <c r="M59" t="s">
        <v>448</v>
      </c>
      <c r="N59" s="41">
        <v>0.75</v>
      </c>
      <c r="P59">
        <v>1</v>
      </c>
      <c r="Q59" t="s">
        <v>9</v>
      </c>
      <c r="R59" t="s">
        <v>2</v>
      </c>
      <c r="S59" s="41">
        <v>0.34</v>
      </c>
      <c r="U59">
        <v>1</v>
      </c>
      <c r="V59" t="s">
        <v>9</v>
      </c>
      <c r="W59" t="s">
        <v>1</v>
      </c>
      <c r="X59" s="41">
        <v>0.34</v>
      </c>
      <c r="Z59">
        <v>1</v>
      </c>
      <c r="AA59" t="s">
        <v>9</v>
      </c>
      <c r="AB59" t="s">
        <v>448</v>
      </c>
      <c r="AC59" s="41">
        <v>0.34</v>
      </c>
      <c r="AE59" s="42">
        <v>1</v>
      </c>
      <c r="AF59" t="s">
        <v>9</v>
      </c>
      <c r="AG59" t="s">
        <v>2</v>
      </c>
      <c r="AH59" s="41">
        <v>0.25</v>
      </c>
      <c r="AJ59" s="42">
        <v>0</v>
      </c>
      <c r="AK59" t="s">
        <v>9</v>
      </c>
      <c r="AL59" t="s">
        <v>1</v>
      </c>
      <c r="AM59" s="41">
        <v>0.25</v>
      </c>
      <c r="AO59" s="42">
        <v>1</v>
      </c>
      <c r="AP59" t="s">
        <v>9</v>
      </c>
      <c r="AQ59" t="s">
        <v>448</v>
      </c>
      <c r="AR59" s="41">
        <v>0.25</v>
      </c>
      <c r="AT59" s="42">
        <v>1</v>
      </c>
      <c r="AU59" t="s">
        <v>9</v>
      </c>
      <c r="AV59" t="s">
        <v>2</v>
      </c>
      <c r="AW59" s="41">
        <v>0.5</v>
      </c>
      <c r="AY59" s="42">
        <v>1</v>
      </c>
      <c r="AZ59" t="s">
        <v>9</v>
      </c>
      <c r="BA59" t="s">
        <v>1</v>
      </c>
      <c r="BB59" s="41">
        <v>0.5</v>
      </c>
      <c r="BD59" s="42">
        <v>1</v>
      </c>
      <c r="BE59" t="s">
        <v>9</v>
      </c>
      <c r="BF59" t="s">
        <v>448</v>
      </c>
      <c r="BG59" s="41">
        <v>0.5</v>
      </c>
    </row>
    <row r="60" spans="1:59">
      <c r="A60">
        <v>1</v>
      </c>
      <c r="B60" t="s">
        <v>9</v>
      </c>
      <c r="C60" t="s">
        <v>2</v>
      </c>
      <c r="D60" s="41">
        <v>0.75</v>
      </c>
      <c r="F60">
        <v>1</v>
      </c>
      <c r="G60" t="s">
        <v>9</v>
      </c>
      <c r="H60" t="s">
        <v>1</v>
      </c>
      <c r="I60" s="41">
        <v>0.75</v>
      </c>
      <c r="K60">
        <v>1</v>
      </c>
      <c r="L60" t="s">
        <v>9</v>
      </c>
      <c r="M60" t="s">
        <v>448</v>
      </c>
      <c r="N60" s="41">
        <v>0.75</v>
      </c>
      <c r="P60">
        <v>1</v>
      </c>
      <c r="Q60" t="s">
        <v>9</v>
      </c>
      <c r="R60" t="s">
        <v>2</v>
      </c>
      <c r="S60" s="41">
        <v>0.34</v>
      </c>
      <c r="U60">
        <v>0</v>
      </c>
      <c r="V60" t="s">
        <v>9</v>
      </c>
      <c r="W60" t="s">
        <v>1</v>
      </c>
      <c r="X60" s="41">
        <v>0.34</v>
      </c>
      <c r="Z60">
        <v>1</v>
      </c>
      <c r="AA60" t="s">
        <v>9</v>
      </c>
      <c r="AB60" t="s">
        <v>448</v>
      </c>
      <c r="AC60" s="41">
        <v>0.34</v>
      </c>
      <c r="AE60" s="42">
        <v>1</v>
      </c>
      <c r="AF60" t="s">
        <v>9</v>
      </c>
      <c r="AG60" t="s">
        <v>2</v>
      </c>
      <c r="AH60" s="41">
        <v>0.25</v>
      </c>
      <c r="AJ60" s="42">
        <v>0</v>
      </c>
      <c r="AK60" t="s">
        <v>9</v>
      </c>
      <c r="AL60" t="s">
        <v>1</v>
      </c>
      <c r="AM60" s="41">
        <v>0.25</v>
      </c>
      <c r="AO60" s="42">
        <v>1</v>
      </c>
      <c r="AP60" t="s">
        <v>9</v>
      </c>
      <c r="AQ60" t="s">
        <v>448</v>
      </c>
      <c r="AR60" s="41">
        <v>0.25</v>
      </c>
      <c r="AT60" s="42">
        <v>1</v>
      </c>
      <c r="AU60" t="s">
        <v>9</v>
      </c>
      <c r="AV60" t="s">
        <v>2</v>
      </c>
      <c r="AW60" s="41">
        <v>0.5</v>
      </c>
      <c r="AY60" s="42">
        <v>1</v>
      </c>
      <c r="AZ60" t="s">
        <v>9</v>
      </c>
      <c r="BA60" t="s">
        <v>1</v>
      </c>
      <c r="BB60" s="41">
        <v>0.5</v>
      </c>
      <c r="BD60" s="42">
        <v>1</v>
      </c>
      <c r="BE60" t="s">
        <v>9</v>
      </c>
      <c r="BF60" t="s">
        <v>448</v>
      </c>
      <c r="BG60" s="41">
        <v>0.5</v>
      </c>
    </row>
    <row r="61" spans="1:59">
      <c r="A61">
        <v>1</v>
      </c>
      <c r="B61" t="s">
        <v>9</v>
      </c>
      <c r="C61" t="s">
        <v>2</v>
      </c>
      <c r="D61" s="41">
        <v>0.75</v>
      </c>
      <c r="F61">
        <v>1</v>
      </c>
      <c r="G61" t="s">
        <v>9</v>
      </c>
      <c r="H61" t="s">
        <v>1</v>
      </c>
      <c r="I61" s="41">
        <v>0.75</v>
      </c>
      <c r="K61">
        <v>1</v>
      </c>
      <c r="L61" t="s">
        <v>9</v>
      </c>
      <c r="M61" t="s">
        <v>448</v>
      </c>
      <c r="N61" s="41">
        <v>0.75</v>
      </c>
      <c r="P61">
        <v>1</v>
      </c>
      <c r="Q61" t="s">
        <v>9</v>
      </c>
      <c r="R61" t="s">
        <v>2</v>
      </c>
      <c r="S61" s="41">
        <v>0.34</v>
      </c>
      <c r="U61">
        <v>1</v>
      </c>
      <c r="V61" t="s">
        <v>9</v>
      </c>
      <c r="W61" t="s">
        <v>1</v>
      </c>
      <c r="X61" s="41">
        <v>0.34</v>
      </c>
      <c r="Z61">
        <v>1</v>
      </c>
      <c r="AA61" t="s">
        <v>9</v>
      </c>
      <c r="AB61" t="s">
        <v>448</v>
      </c>
      <c r="AC61" s="41">
        <v>0.34</v>
      </c>
      <c r="AE61" s="42">
        <v>1</v>
      </c>
      <c r="AF61" t="s">
        <v>9</v>
      </c>
      <c r="AG61" t="s">
        <v>2</v>
      </c>
      <c r="AH61" s="41">
        <v>0.25</v>
      </c>
      <c r="AJ61" s="42">
        <v>0</v>
      </c>
      <c r="AK61" t="s">
        <v>9</v>
      </c>
      <c r="AL61" t="s">
        <v>1</v>
      </c>
      <c r="AM61" s="41">
        <v>0.25</v>
      </c>
      <c r="AO61" s="42">
        <v>1</v>
      </c>
      <c r="AP61" t="s">
        <v>9</v>
      </c>
      <c r="AQ61" t="s">
        <v>448</v>
      </c>
      <c r="AR61" s="41">
        <v>0.25</v>
      </c>
      <c r="AT61" s="42">
        <v>1</v>
      </c>
      <c r="AU61" t="s">
        <v>9</v>
      </c>
      <c r="AV61" t="s">
        <v>2</v>
      </c>
      <c r="AW61" s="41">
        <v>0.5</v>
      </c>
      <c r="AY61" s="42">
        <v>1</v>
      </c>
      <c r="AZ61" t="s">
        <v>9</v>
      </c>
      <c r="BA61" t="s">
        <v>1</v>
      </c>
      <c r="BB61" s="41">
        <v>0.5</v>
      </c>
      <c r="BD61" s="42">
        <v>1</v>
      </c>
      <c r="BE61" t="s">
        <v>9</v>
      </c>
      <c r="BF61" t="s">
        <v>448</v>
      </c>
      <c r="BG61" s="41">
        <v>0.5</v>
      </c>
    </row>
    <row r="62" spans="1:59">
      <c r="A62">
        <v>1</v>
      </c>
      <c r="B62" t="s">
        <v>9</v>
      </c>
      <c r="C62" t="s">
        <v>2</v>
      </c>
      <c r="D62" s="41">
        <v>0.75</v>
      </c>
      <c r="F62">
        <v>1</v>
      </c>
      <c r="G62" t="s">
        <v>9</v>
      </c>
      <c r="H62" t="s">
        <v>1</v>
      </c>
      <c r="I62" s="41">
        <v>0.75</v>
      </c>
      <c r="K62">
        <v>1</v>
      </c>
      <c r="L62" t="s">
        <v>9</v>
      </c>
      <c r="M62" t="s">
        <v>448</v>
      </c>
      <c r="N62" s="41">
        <v>0.75</v>
      </c>
      <c r="P62">
        <v>1</v>
      </c>
      <c r="Q62" t="s">
        <v>9</v>
      </c>
      <c r="R62" t="s">
        <v>2</v>
      </c>
      <c r="S62" s="41">
        <v>0.34</v>
      </c>
      <c r="U62">
        <v>1</v>
      </c>
      <c r="V62" t="s">
        <v>9</v>
      </c>
      <c r="W62" t="s">
        <v>1</v>
      </c>
      <c r="X62" s="41">
        <v>0.34</v>
      </c>
      <c r="Z62">
        <v>1</v>
      </c>
      <c r="AA62" t="s">
        <v>9</v>
      </c>
      <c r="AB62" t="s">
        <v>448</v>
      </c>
      <c r="AC62" s="41">
        <v>0.34</v>
      </c>
      <c r="AE62" s="42">
        <v>1</v>
      </c>
      <c r="AF62" t="s">
        <v>9</v>
      </c>
      <c r="AG62" t="s">
        <v>2</v>
      </c>
      <c r="AH62" s="41">
        <v>0.25</v>
      </c>
      <c r="AJ62" s="42">
        <v>0</v>
      </c>
      <c r="AK62" t="s">
        <v>9</v>
      </c>
      <c r="AL62" t="s">
        <v>1</v>
      </c>
      <c r="AM62" s="41">
        <v>0.25</v>
      </c>
      <c r="AO62" s="42">
        <v>1</v>
      </c>
      <c r="AP62" t="s">
        <v>9</v>
      </c>
      <c r="AQ62" t="s">
        <v>448</v>
      </c>
      <c r="AR62" s="41">
        <v>0.25</v>
      </c>
      <c r="AT62" s="42">
        <v>1</v>
      </c>
      <c r="AU62" t="s">
        <v>9</v>
      </c>
      <c r="AV62" t="s">
        <v>2</v>
      </c>
      <c r="AW62" s="41">
        <v>0.5</v>
      </c>
      <c r="AY62" s="42">
        <v>1</v>
      </c>
      <c r="AZ62" t="s">
        <v>9</v>
      </c>
      <c r="BA62" t="s">
        <v>1</v>
      </c>
      <c r="BB62" s="41">
        <v>0.5</v>
      </c>
      <c r="BD62" s="42">
        <v>1</v>
      </c>
      <c r="BE62" t="s">
        <v>9</v>
      </c>
      <c r="BF62" t="s">
        <v>448</v>
      </c>
      <c r="BG62" s="41">
        <v>0.5</v>
      </c>
    </row>
    <row r="63" spans="1:59">
      <c r="A63">
        <v>1</v>
      </c>
      <c r="B63" t="s">
        <v>9</v>
      </c>
      <c r="C63" t="s">
        <v>2</v>
      </c>
      <c r="D63" s="41">
        <v>0.75</v>
      </c>
      <c r="F63">
        <v>0</v>
      </c>
      <c r="G63" t="s">
        <v>9</v>
      </c>
      <c r="H63" t="s">
        <v>1</v>
      </c>
      <c r="I63" s="41">
        <v>0.75</v>
      </c>
      <c r="K63">
        <v>0</v>
      </c>
      <c r="L63" t="s">
        <v>9</v>
      </c>
      <c r="M63" t="s">
        <v>448</v>
      </c>
      <c r="N63" s="41">
        <v>0.75</v>
      </c>
      <c r="P63">
        <v>0</v>
      </c>
      <c r="Q63" t="s">
        <v>9</v>
      </c>
      <c r="R63" t="s">
        <v>2</v>
      </c>
      <c r="S63" s="41">
        <v>0.34</v>
      </c>
      <c r="U63">
        <v>0</v>
      </c>
      <c r="V63" t="s">
        <v>9</v>
      </c>
      <c r="W63" t="s">
        <v>1</v>
      </c>
      <c r="X63" s="41">
        <v>0.34</v>
      </c>
      <c r="Z63">
        <v>1</v>
      </c>
      <c r="AA63" t="s">
        <v>9</v>
      </c>
      <c r="AB63" t="s">
        <v>448</v>
      </c>
      <c r="AC63" s="41">
        <v>0.34</v>
      </c>
      <c r="AE63" s="42">
        <v>1</v>
      </c>
      <c r="AF63" t="s">
        <v>9</v>
      </c>
      <c r="AG63" t="s">
        <v>2</v>
      </c>
      <c r="AH63" s="41">
        <v>0.25</v>
      </c>
      <c r="AJ63" s="42">
        <v>1</v>
      </c>
      <c r="AK63" t="s">
        <v>9</v>
      </c>
      <c r="AL63" t="s">
        <v>1</v>
      </c>
      <c r="AM63" s="41">
        <v>0.25</v>
      </c>
      <c r="AO63" s="42">
        <v>0</v>
      </c>
      <c r="AP63" t="s">
        <v>9</v>
      </c>
      <c r="AQ63" t="s">
        <v>448</v>
      </c>
      <c r="AR63" s="41">
        <v>0.25</v>
      </c>
      <c r="AT63" s="42">
        <v>0</v>
      </c>
      <c r="AU63" t="s">
        <v>9</v>
      </c>
      <c r="AV63" t="s">
        <v>2</v>
      </c>
      <c r="AW63" s="41">
        <v>0.5</v>
      </c>
      <c r="AY63" s="42">
        <v>1</v>
      </c>
      <c r="AZ63" t="s">
        <v>9</v>
      </c>
      <c r="BA63" t="s">
        <v>1</v>
      </c>
      <c r="BB63" s="41">
        <v>0.5</v>
      </c>
      <c r="BD63" s="42">
        <v>0</v>
      </c>
      <c r="BE63" t="s">
        <v>9</v>
      </c>
      <c r="BF63" t="s">
        <v>448</v>
      </c>
      <c r="BG63" s="41">
        <v>0.5</v>
      </c>
    </row>
    <row r="64" spans="1:59">
      <c r="A64">
        <v>1</v>
      </c>
      <c r="B64" t="s">
        <v>9</v>
      </c>
      <c r="C64" t="s">
        <v>2</v>
      </c>
      <c r="D64" s="41">
        <v>0.75</v>
      </c>
      <c r="F64">
        <v>1</v>
      </c>
      <c r="G64" t="s">
        <v>9</v>
      </c>
      <c r="H64" t="s">
        <v>1</v>
      </c>
      <c r="I64" s="41">
        <v>0.75</v>
      </c>
      <c r="K64">
        <v>1</v>
      </c>
      <c r="L64" t="s">
        <v>9</v>
      </c>
      <c r="M64" t="s">
        <v>448</v>
      </c>
      <c r="N64" s="41">
        <v>0.75</v>
      </c>
      <c r="P64">
        <v>1</v>
      </c>
      <c r="Q64" t="s">
        <v>9</v>
      </c>
      <c r="R64" t="s">
        <v>2</v>
      </c>
      <c r="S64" s="41">
        <v>0.34</v>
      </c>
      <c r="U64">
        <v>1</v>
      </c>
      <c r="V64" t="s">
        <v>9</v>
      </c>
      <c r="W64" t="s">
        <v>1</v>
      </c>
      <c r="X64" s="41">
        <v>0.34</v>
      </c>
      <c r="Z64">
        <v>1</v>
      </c>
      <c r="AA64" t="s">
        <v>9</v>
      </c>
      <c r="AB64" t="s">
        <v>448</v>
      </c>
      <c r="AC64" s="41">
        <v>0.34</v>
      </c>
      <c r="AE64" s="42">
        <v>1</v>
      </c>
      <c r="AF64" t="s">
        <v>9</v>
      </c>
      <c r="AG64" t="s">
        <v>2</v>
      </c>
      <c r="AH64" s="41">
        <v>0.25</v>
      </c>
      <c r="AJ64" s="42">
        <v>1</v>
      </c>
      <c r="AK64" t="s">
        <v>9</v>
      </c>
      <c r="AL64" t="s">
        <v>1</v>
      </c>
      <c r="AM64" s="41">
        <v>0.25</v>
      </c>
      <c r="AO64" s="42">
        <v>1</v>
      </c>
      <c r="AP64" t="s">
        <v>9</v>
      </c>
      <c r="AQ64" t="s">
        <v>448</v>
      </c>
      <c r="AR64" s="41">
        <v>0.25</v>
      </c>
      <c r="AT64" s="42">
        <v>1</v>
      </c>
      <c r="AU64" t="s">
        <v>9</v>
      </c>
      <c r="AV64" t="s">
        <v>2</v>
      </c>
      <c r="AW64" s="41">
        <v>0.5</v>
      </c>
      <c r="AY64" s="42">
        <v>1</v>
      </c>
      <c r="AZ64" t="s">
        <v>9</v>
      </c>
      <c r="BA64" t="s">
        <v>1</v>
      </c>
      <c r="BB64" s="41">
        <v>0.5</v>
      </c>
      <c r="BD64" s="42">
        <v>1</v>
      </c>
      <c r="BE64" t="s">
        <v>9</v>
      </c>
      <c r="BF64" t="s">
        <v>448</v>
      </c>
      <c r="BG64" s="41">
        <v>0.5</v>
      </c>
    </row>
    <row r="65" spans="1:59">
      <c r="A65">
        <v>1</v>
      </c>
      <c r="B65" t="s">
        <v>9</v>
      </c>
      <c r="C65" t="s">
        <v>2</v>
      </c>
      <c r="D65" s="41">
        <v>0.75</v>
      </c>
      <c r="F65">
        <v>1</v>
      </c>
      <c r="G65" t="s">
        <v>9</v>
      </c>
      <c r="H65" t="s">
        <v>1</v>
      </c>
      <c r="I65" s="41">
        <v>0.75</v>
      </c>
      <c r="K65">
        <v>1</v>
      </c>
      <c r="L65" t="s">
        <v>9</v>
      </c>
      <c r="M65" t="s">
        <v>448</v>
      </c>
      <c r="N65" s="41">
        <v>0.75</v>
      </c>
      <c r="P65">
        <v>1</v>
      </c>
      <c r="Q65" t="s">
        <v>9</v>
      </c>
      <c r="R65" t="s">
        <v>2</v>
      </c>
      <c r="S65" s="41">
        <v>0.34</v>
      </c>
      <c r="U65">
        <v>1</v>
      </c>
      <c r="V65" t="s">
        <v>9</v>
      </c>
      <c r="W65" t="s">
        <v>1</v>
      </c>
      <c r="X65" s="41">
        <v>0.34</v>
      </c>
      <c r="Z65">
        <v>1</v>
      </c>
      <c r="AA65" t="s">
        <v>9</v>
      </c>
      <c r="AB65" t="s">
        <v>448</v>
      </c>
      <c r="AC65" s="41">
        <v>0.34</v>
      </c>
      <c r="AE65" s="42">
        <v>0</v>
      </c>
      <c r="AF65" t="s">
        <v>9</v>
      </c>
      <c r="AG65" t="s">
        <v>2</v>
      </c>
      <c r="AH65" s="41">
        <v>0.25</v>
      </c>
      <c r="AJ65" s="42">
        <v>1</v>
      </c>
      <c r="AK65" t="s">
        <v>9</v>
      </c>
      <c r="AL65" t="s">
        <v>1</v>
      </c>
      <c r="AM65" s="41">
        <v>0.25</v>
      </c>
      <c r="AO65" s="42">
        <v>1</v>
      </c>
      <c r="AP65" t="s">
        <v>9</v>
      </c>
      <c r="AQ65" t="s">
        <v>448</v>
      </c>
      <c r="AR65" s="41">
        <v>0.25</v>
      </c>
      <c r="AT65" s="42">
        <v>1</v>
      </c>
      <c r="AU65" t="s">
        <v>9</v>
      </c>
      <c r="AV65" t="s">
        <v>2</v>
      </c>
      <c r="AW65" s="41">
        <v>0.5</v>
      </c>
      <c r="AY65" s="42">
        <v>1</v>
      </c>
      <c r="AZ65" t="s">
        <v>9</v>
      </c>
      <c r="BA65" t="s">
        <v>1</v>
      </c>
      <c r="BB65" s="41">
        <v>0.5</v>
      </c>
      <c r="BD65" s="42">
        <v>1</v>
      </c>
      <c r="BE65" t="s">
        <v>9</v>
      </c>
      <c r="BF65" t="s">
        <v>448</v>
      </c>
      <c r="BG65" s="41">
        <v>0.5</v>
      </c>
    </row>
    <row r="66" spans="1:59">
      <c r="A66">
        <v>1</v>
      </c>
      <c r="B66" t="s">
        <v>9</v>
      </c>
      <c r="C66" t="s">
        <v>2</v>
      </c>
      <c r="D66" s="41">
        <v>0.75</v>
      </c>
      <c r="F66">
        <v>1</v>
      </c>
      <c r="G66" t="s">
        <v>9</v>
      </c>
      <c r="H66" t="s">
        <v>1</v>
      </c>
      <c r="I66" s="41">
        <v>0.75</v>
      </c>
      <c r="K66">
        <v>1</v>
      </c>
      <c r="L66" t="s">
        <v>9</v>
      </c>
      <c r="M66" t="s">
        <v>448</v>
      </c>
      <c r="N66" s="41">
        <v>0.75</v>
      </c>
      <c r="P66">
        <v>1</v>
      </c>
      <c r="Q66" t="s">
        <v>9</v>
      </c>
      <c r="R66" t="s">
        <v>2</v>
      </c>
      <c r="S66" s="41">
        <v>0.34</v>
      </c>
      <c r="U66">
        <v>1</v>
      </c>
      <c r="V66" t="s">
        <v>9</v>
      </c>
      <c r="W66" t="s">
        <v>1</v>
      </c>
      <c r="X66" s="41">
        <v>0.34</v>
      </c>
      <c r="Z66">
        <v>1</v>
      </c>
      <c r="AA66" t="s">
        <v>9</v>
      </c>
      <c r="AB66" t="s">
        <v>448</v>
      </c>
      <c r="AC66" s="41">
        <v>0.34</v>
      </c>
      <c r="AE66" s="42">
        <v>1</v>
      </c>
      <c r="AF66" t="s">
        <v>9</v>
      </c>
      <c r="AG66" t="s">
        <v>2</v>
      </c>
      <c r="AH66" s="41">
        <v>0.25</v>
      </c>
      <c r="AJ66" s="42">
        <v>1</v>
      </c>
      <c r="AK66" t="s">
        <v>9</v>
      </c>
      <c r="AL66" t="s">
        <v>1</v>
      </c>
      <c r="AM66" s="41">
        <v>0.25</v>
      </c>
      <c r="AO66" s="42">
        <v>1</v>
      </c>
      <c r="AP66" t="s">
        <v>9</v>
      </c>
      <c r="AQ66" t="s">
        <v>448</v>
      </c>
      <c r="AR66" s="41">
        <v>0.25</v>
      </c>
      <c r="AT66" s="42">
        <v>1</v>
      </c>
      <c r="AU66" t="s">
        <v>9</v>
      </c>
      <c r="AV66" t="s">
        <v>2</v>
      </c>
      <c r="AW66" s="41">
        <v>0.5</v>
      </c>
      <c r="AY66" s="42">
        <v>1</v>
      </c>
      <c r="AZ66" t="s">
        <v>9</v>
      </c>
      <c r="BA66" t="s">
        <v>1</v>
      </c>
      <c r="BB66" s="41">
        <v>0.5</v>
      </c>
      <c r="BD66" s="42">
        <v>1</v>
      </c>
      <c r="BE66" t="s">
        <v>9</v>
      </c>
      <c r="BF66" t="s">
        <v>448</v>
      </c>
      <c r="BG66" s="41">
        <v>0.5</v>
      </c>
    </row>
    <row r="67" spans="1:59">
      <c r="A67">
        <v>1</v>
      </c>
      <c r="B67" t="s">
        <v>9</v>
      </c>
      <c r="C67" t="s">
        <v>2</v>
      </c>
      <c r="D67" s="41">
        <v>0.75</v>
      </c>
      <c r="F67">
        <v>1</v>
      </c>
      <c r="G67" t="s">
        <v>9</v>
      </c>
      <c r="H67" t="s">
        <v>1</v>
      </c>
      <c r="I67" s="41">
        <v>0.75</v>
      </c>
      <c r="K67">
        <v>1</v>
      </c>
      <c r="L67" t="s">
        <v>9</v>
      </c>
      <c r="M67" t="s">
        <v>448</v>
      </c>
      <c r="N67" s="41">
        <v>0.75</v>
      </c>
      <c r="P67">
        <v>1</v>
      </c>
      <c r="Q67" t="s">
        <v>9</v>
      </c>
      <c r="R67" t="s">
        <v>2</v>
      </c>
      <c r="S67" s="41">
        <v>0.34</v>
      </c>
      <c r="U67">
        <v>1</v>
      </c>
      <c r="V67" t="s">
        <v>9</v>
      </c>
      <c r="W67" t="s">
        <v>1</v>
      </c>
      <c r="X67" s="41">
        <v>0.34</v>
      </c>
      <c r="Z67">
        <v>1</v>
      </c>
      <c r="AA67" t="s">
        <v>9</v>
      </c>
      <c r="AB67" t="s">
        <v>448</v>
      </c>
      <c r="AC67" s="41">
        <v>0.34</v>
      </c>
      <c r="AE67" s="42">
        <v>0</v>
      </c>
      <c r="AF67" t="s">
        <v>9</v>
      </c>
      <c r="AG67" t="s">
        <v>2</v>
      </c>
      <c r="AH67" s="41">
        <v>0.25</v>
      </c>
      <c r="AJ67" s="42">
        <v>1</v>
      </c>
      <c r="AK67" t="s">
        <v>9</v>
      </c>
      <c r="AL67" t="s">
        <v>1</v>
      </c>
      <c r="AM67" s="41">
        <v>0.25</v>
      </c>
      <c r="AO67" s="42">
        <v>0</v>
      </c>
      <c r="AP67" t="s">
        <v>9</v>
      </c>
      <c r="AQ67" t="s">
        <v>448</v>
      </c>
      <c r="AR67" s="41">
        <v>0.25</v>
      </c>
      <c r="AT67" s="42">
        <v>1</v>
      </c>
      <c r="AU67" t="s">
        <v>9</v>
      </c>
      <c r="AV67" t="s">
        <v>2</v>
      </c>
      <c r="AW67" s="41">
        <v>0.5</v>
      </c>
      <c r="AY67" s="42">
        <v>1</v>
      </c>
      <c r="AZ67" t="s">
        <v>9</v>
      </c>
      <c r="BA67" t="s">
        <v>1</v>
      </c>
      <c r="BB67" s="41">
        <v>0.5</v>
      </c>
      <c r="BD67" s="42">
        <v>1</v>
      </c>
      <c r="BE67" t="s">
        <v>9</v>
      </c>
      <c r="BF67" t="s">
        <v>448</v>
      </c>
      <c r="BG67" s="41">
        <v>0.5</v>
      </c>
    </row>
    <row r="68" spans="1:59">
      <c r="A68">
        <v>1</v>
      </c>
      <c r="B68" t="s">
        <v>9</v>
      </c>
      <c r="C68" t="s">
        <v>2</v>
      </c>
      <c r="D68" s="41">
        <v>0.75</v>
      </c>
      <c r="F68">
        <v>1</v>
      </c>
      <c r="G68" t="s">
        <v>9</v>
      </c>
      <c r="H68" t="s">
        <v>1</v>
      </c>
      <c r="I68" s="41">
        <v>0.75</v>
      </c>
      <c r="K68">
        <v>1</v>
      </c>
      <c r="L68" t="s">
        <v>9</v>
      </c>
      <c r="M68" t="s">
        <v>448</v>
      </c>
      <c r="N68" s="41">
        <v>0.75</v>
      </c>
      <c r="P68">
        <v>1</v>
      </c>
      <c r="Q68" t="s">
        <v>9</v>
      </c>
      <c r="R68" t="s">
        <v>2</v>
      </c>
      <c r="S68" s="41">
        <v>0.34</v>
      </c>
      <c r="U68">
        <v>1</v>
      </c>
      <c r="V68" t="s">
        <v>9</v>
      </c>
      <c r="W68" t="s">
        <v>1</v>
      </c>
      <c r="X68" s="41">
        <v>0.34</v>
      </c>
      <c r="Z68">
        <v>1</v>
      </c>
      <c r="AA68" t="s">
        <v>9</v>
      </c>
      <c r="AB68" t="s">
        <v>448</v>
      </c>
      <c r="AC68" s="41">
        <v>0.34</v>
      </c>
      <c r="AE68" s="42">
        <v>1</v>
      </c>
      <c r="AF68" t="s">
        <v>9</v>
      </c>
      <c r="AG68" t="s">
        <v>2</v>
      </c>
      <c r="AH68" s="41">
        <v>0.25</v>
      </c>
      <c r="AJ68" s="42">
        <v>0</v>
      </c>
      <c r="AK68" t="s">
        <v>9</v>
      </c>
      <c r="AL68" t="s">
        <v>1</v>
      </c>
      <c r="AM68" s="41">
        <v>0.25</v>
      </c>
      <c r="AO68" s="42">
        <v>1</v>
      </c>
      <c r="AP68" t="s">
        <v>9</v>
      </c>
      <c r="AQ68" t="s">
        <v>448</v>
      </c>
      <c r="AR68" s="41">
        <v>0.25</v>
      </c>
      <c r="AT68" s="42">
        <v>1</v>
      </c>
      <c r="AU68" t="s">
        <v>9</v>
      </c>
      <c r="AV68" t="s">
        <v>2</v>
      </c>
      <c r="AW68" s="41">
        <v>0.5</v>
      </c>
      <c r="AY68" s="42">
        <v>1</v>
      </c>
      <c r="AZ68" t="s">
        <v>9</v>
      </c>
      <c r="BA68" t="s">
        <v>1</v>
      </c>
      <c r="BB68" s="41">
        <v>0.5</v>
      </c>
      <c r="BD68" s="42">
        <v>1</v>
      </c>
      <c r="BE68" t="s">
        <v>9</v>
      </c>
      <c r="BF68" t="s">
        <v>448</v>
      </c>
      <c r="BG68" s="41">
        <v>0.5</v>
      </c>
    </row>
    <row r="69" spans="1:59">
      <c r="A69">
        <v>1</v>
      </c>
      <c r="B69" t="s">
        <v>9</v>
      </c>
      <c r="C69" t="s">
        <v>2</v>
      </c>
      <c r="D69" s="41">
        <v>0.75</v>
      </c>
      <c r="F69">
        <v>1</v>
      </c>
      <c r="G69" t="s">
        <v>9</v>
      </c>
      <c r="H69" t="s">
        <v>1</v>
      </c>
      <c r="I69" s="41">
        <v>0.75</v>
      </c>
      <c r="K69">
        <v>1</v>
      </c>
      <c r="L69" t="s">
        <v>9</v>
      </c>
      <c r="M69" t="s">
        <v>448</v>
      </c>
      <c r="N69" s="41">
        <v>0.75</v>
      </c>
      <c r="P69">
        <v>1</v>
      </c>
      <c r="Q69" t="s">
        <v>9</v>
      </c>
      <c r="R69" t="s">
        <v>2</v>
      </c>
      <c r="S69" s="41">
        <v>0.34</v>
      </c>
      <c r="U69">
        <v>1</v>
      </c>
      <c r="V69" t="s">
        <v>9</v>
      </c>
      <c r="W69" t="s">
        <v>1</v>
      </c>
      <c r="X69" s="41">
        <v>0.34</v>
      </c>
      <c r="Z69">
        <v>1</v>
      </c>
      <c r="AA69" t="s">
        <v>9</v>
      </c>
      <c r="AB69" t="s">
        <v>448</v>
      </c>
      <c r="AC69" s="41">
        <v>0.34</v>
      </c>
      <c r="AE69" s="42">
        <v>0</v>
      </c>
      <c r="AF69" t="s">
        <v>9</v>
      </c>
      <c r="AG69" t="s">
        <v>2</v>
      </c>
      <c r="AH69" s="41">
        <v>0.25</v>
      </c>
      <c r="AJ69" s="42">
        <v>1</v>
      </c>
      <c r="AK69" t="s">
        <v>9</v>
      </c>
      <c r="AL69" t="s">
        <v>1</v>
      </c>
      <c r="AM69" s="41">
        <v>0.25</v>
      </c>
      <c r="AO69" s="42">
        <v>0</v>
      </c>
      <c r="AP69" t="s">
        <v>9</v>
      </c>
      <c r="AQ69" t="s">
        <v>448</v>
      </c>
      <c r="AR69" s="41">
        <v>0.25</v>
      </c>
      <c r="AT69" s="42">
        <v>1</v>
      </c>
      <c r="AU69" t="s">
        <v>9</v>
      </c>
      <c r="AV69" t="s">
        <v>2</v>
      </c>
      <c r="AW69" s="41">
        <v>0.5</v>
      </c>
      <c r="AY69" s="42">
        <v>1</v>
      </c>
      <c r="AZ69" t="s">
        <v>9</v>
      </c>
      <c r="BA69" t="s">
        <v>1</v>
      </c>
      <c r="BB69" s="41">
        <v>0.5</v>
      </c>
      <c r="BD69" s="42">
        <v>1</v>
      </c>
      <c r="BE69" t="s">
        <v>9</v>
      </c>
      <c r="BF69" t="s">
        <v>448</v>
      </c>
      <c r="BG69" s="41">
        <v>0.5</v>
      </c>
    </row>
    <row r="70" spans="1:59">
      <c r="A70">
        <v>1</v>
      </c>
      <c r="B70" t="s">
        <v>9</v>
      </c>
      <c r="C70" t="s">
        <v>2</v>
      </c>
      <c r="D70" s="41">
        <v>0.75</v>
      </c>
      <c r="F70">
        <v>1</v>
      </c>
      <c r="G70" t="s">
        <v>9</v>
      </c>
      <c r="H70" t="s">
        <v>1</v>
      </c>
      <c r="I70" s="41">
        <v>0.75</v>
      </c>
      <c r="K70">
        <v>1</v>
      </c>
      <c r="L70" t="s">
        <v>9</v>
      </c>
      <c r="M70" t="s">
        <v>448</v>
      </c>
      <c r="N70" s="41">
        <v>0.75</v>
      </c>
      <c r="P70">
        <v>1</v>
      </c>
      <c r="Q70" t="s">
        <v>9</v>
      </c>
      <c r="R70" t="s">
        <v>2</v>
      </c>
      <c r="S70" s="41">
        <v>0.34</v>
      </c>
      <c r="U70">
        <v>1</v>
      </c>
      <c r="V70" t="s">
        <v>9</v>
      </c>
      <c r="W70" t="s">
        <v>1</v>
      </c>
      <c r="X70" s="41">
        <v>0.34</v>
      </c>
      <c r="Z70">
        <v>1</v>
      </c>
      <c r="AA70" t="s">
        <v>9</v>
      </c>
      <c r="AB70" t="s">
        <v>448</v>
      </c>
      <c r="AC70" s="41">
        <v>0.34</v>
      </c>
      <c r="AE70" s="42">
        <v>1</v>
      </c>
      <c r="AF70" t="s">
        <v>9</v>
      </c>
      <c r="AG70" t="s">
        <v>2</v>
      </c>
      <c r="AH70" s="41">
        <v>0.25</v>
      </c>
      <c r="AJ70" s="42">
        <v>0</v>
      </c>
      <c r="AK70" t="s">
        <v>9</v>
      </c>
      <c r="AL70" t="s">
        <v>1</v>
      </c>
      <c r="AM70" s="41">
        <v>0.25</v>
      </c>
      <c r="AO70" s="42">
        <v>1</v>
      </c>
      <c r="AP70" t="s">
        <v>9</v>
      </c>
      <c r="AQ70" t="s">
        <v>448</v>
      </c>
      <c r="AR70" s="41">
        <v>0.25</v>
      </c>
      <c r="AT70" s="42">
        <v>1</v>
      </c>
      <c r="AU70" t="s">
        <v>9</v>
      </c>
      <c r="AV70" t="s">
        <v>2</v>
      </c>
      <c r="AW70" s="41">
        <v>0.5</v>
      </c>
      <c r="AY70" s="42">
        <v>1</v>
      </c>
      <c r="AZ70" t="s">
        <v>9</v>
      </c>
      <c r="BA70" t="s">
        <v>1</v>
      </c>
      <c r="BB70" s="41">
        <v>0.5</v>
      </c>
      <c r="BD70" s="42">
        <v>1</v>
      </c>
      <c r="BE70" t="s">
        <v>9</v>
      </c>
      <c r="BF70" t="s">
        <v>448</v>
      </c>
      <c r="BG70" s="41">
        <v>0.5</v>
      </c>
    </row>
    <row r="71" spans="1:59">
      <c r="A71">
        <v>1</v>
      </c>
      <c r="B71" t="s">
        <v>9</v>
      </c>
      <c r="C71" t="s">
        <v>2</v>
      </c>
      <c r="D71" s="41">
        <v>0.75</v>
      </c>
      <c r="F71">
        <v>0</v>
      </c>
      <c r="G71" t="s">
        <v>9</v>
      </c>
      <c r="H71" t="s">
        <v>1</v>
      </c>
      <c r="I71" s="41">
        <v>0.75</v>
      </c>
      <c r="K71">
        <v>1</v>
      </c>
      <c r="L71" t="s">
        <v>9</v>
      </c>
      <c r="M71" t="s">
        <v>448</v>
      </c>
      <c r="N71" s="41">
        <v>0.75</v>
      </c>
      <c r="P71">
        <v>0</v>
      </c>
      <c r="Q71" t="s">
        <v>9</v>
      </c>
      <c r="R71" t="s">
        <v>2</v>
      </c>
      <c r="S71" s="41">
        <v>0.34</v>
      </c>
      <c r="U71">
        <v>0</v>
      </c>
      <c r="V71" t="s">
        <v>9</v>
      </c>
      <c r="W71" t="s">
        <v>1</v>
      </c>
      <c r="X71" s="41">
        <v>0.34</v>
      </c>
      <c r="Z71">
        <v>1</v>
      </c>
      <c r="AA71" t="s">
        <v>9</v>
      </c>
      <c r="AB71" t="s">
        <v>448</v>
      </c>
      <c r="AC71" s="41">
        <v>0.34</v>
      </c>
      <c r="AE71" s="42">
        <v>1</v>
      </c>
      <c r="AF71" t="s">
        <v>9</v>
      </c>
      <c r="AG71" t="s">
        <v>2</v>
      </c>
      <c r="AH71" s="41">
        <v>0.25</v>
      </c>
      <c r="AJ71" s="42">
        <v>0</v>
      </c>
      <c r="AK71" t="s">
        <v>9</v>
      </c>
      <c r="AL71" t="s">
        <v>1</v>
      </c>
      <c r="AM71" s="41">
        <v>0.25</v>
      </c>
      <c r="AO71" s="42">
        <v>1</v>
      </c>
      <c r="AP71" t="s">
        <v>9</v>
      </c>
      <c r="AQ71" t="s">
        <v>448</v>
      </c>
      <c r="AR71" s="41">
        <v>0.25</v>
      </c>
      <c r="AT71" s="42">
        <v>0</v>
      </c>
      <c r="AU71" t="s">
        <v>9</v>
      </c>
      <c r="AV71" t="s">
        <v>2</v>
      </c>
      <c r="AW71" s="41">
        <v>0.5</v>
      </c>
      <c r="AY71" s="42">
        <v>1</v>
      </c>
      <c r="AZ71" t="s">
        <v>9</v>
      </c>
      <c r="BA71" t="s">
        <v>1</v>
      </c>
      <c r="BB71" s="41">
        <v>0.5</v>
      </c>
      <c r="BD71" s="42">
        <v>1</v>
      </c>
      <c r="BE71" t="s">
        <v>9</v>
      </c>
      <c r="BF71" t="s">
        <v>448</v>
      </c>
      <c r="BG71" s="41">
        <v>0.5</v>
      </c>
    </row>
    <row r="72" spans="1:59">
      <c r="A72">
        <v>1</v>
      </c>
      <c r="B72" t="s">
        <v>9</v>
      </c>
      <c r="C72" t="s">
        <v>2</v>
      </c>
      <c r="D72" s="41">
        <v>0.75</v>
      </c>
      <c r="F72">
        <v>1</v>
      </c>
      <c r="G72" t="s">
        <v>9</v>
      </c>
      <c r="H72" t="s">
        <v>1</v>
      </c>
      <c r="I72" s="41">
        <v>0.75</v>
      </c>
      <c r="K72">
        <v>1</v>
      </c>
      <c r="L72" t="s">
        <v>9</v>
      </c>
      <c r="M72" t="s">
        <v>448</v>
      </c>
      <c r="N72" s="41">
        <v>0.75</v>
      </c>
      <c r="P72">
        <v>1</v>
      </c>
      <c r="Q72" t="s">
        <v>9</v>
      </c>
      <c r="R72" t="s">
        <v>2</v>
      </c>
      <c r="S72" s="41">
        <v>0.34</v>
      </c>
      <c r="U72">
        <v>0</v>
      </c>
      <c r="V72" t="s">
        <v>9</v>
      </c>
      <c r="W72" t="s">
        <v>1</v>
      </c>
      <c r="X72" s="41">
        <v>0.34</v>
      </c>
      <c r="Z72">
        <v>1</v>
      </c>
      <c r="AA72" t="s">
        <v>9</v>
      </c>
      <c r="AB72" t="s">
        <v>448</v>
      </c>
      <c r="AC72" s="41">
        <v>0.34</v>
      </c>
      <c r="AE72" s="42">
        <v>1</v>
      </c>
      <c r="AF72" t="s">
        <v>9</v>
      </c>
      <c r="AG72" t="s">
        <v>2</v>
      </c>
      <c r="AH72" s="41">
        <v>0.25</v>
      </c>
      <c r="AJ72" s="42">
        <v>0</v>
      </c>
      <c r="AK72" t="s">
        <v>9</v>
      </c>
      <c r="AL72" t="s">
        <v>1</v>
      </c>
      <c r="AM72" s="41">
        <v>0.25</v>
      </c>
      <c r="AO72" s="42">
        <v>1</v>
      </c>
      <c r="AP72" t="s">
        <v>9</v>
      </c>
      <c r="AQ72" t="s">
        <v>448</v>
      </c>
      <c r="AR72" s="41">
        <v>0.25</v>
      </c>
      <c r="AT72" s="42">
        <v>1</v>
      </c>
      <c r="AU72" t="s">
        <v>9</v>
      </c>
      <c r="AV72" t="s">
        <v>2</v>
      </c>
      <c r="AW72" s="41">
        <v>0.5</v>
      </c>
      <c r="AY72" s="42">
        <v>1</v>
      </c>
      <c r="AZ72" t="s">
        <v>9</v>
      </c>
      <c r="BA72" t="s">
        <v>1</v>
      </c>
      <c r="BB72" s="41">
        <v>0.5</v>
      </c>
      <c r="BD72" s="42">
        <v>1</v>
      </c>
      <c r="BE72" t="s">
        <v>9</v>
      </c>
      <c r="BF72" t="s">
        <v>448</v>
      </c>
      <c r="BG72" s="41">
        <v>0.5</v>
      </c>
    </row>
    <row r="73" spans="1:59">
      <c r="A73">
        <v>1</v>
      </c>
      <c r="B73" t="s">
        <v>9</v>
      </c>
      <c r="C73" t="s">
        <v>2</v>
      </c>
      <c r="D73" s="41">
        <v>0.75</v>
      </c>
      <c r="F73">
        <v>1</v>
      </c>
      <c r="G73" t="s">
        <v>9</v>
      </c>
      <c r="H73" t="s">
        <v>1</v>
      </c>
      <c r="I73" s="41">
        <v>0.75</v>
      </c>
      <c r="K73">
        <v>1</v>
      </c>
      <c r="L73" t="s">
        <v>9</v>
      </c>
      <c r="M73" t="s">
        <v>448</v>
      </c>
      <c r="N73" s="41">
        <v>0.75</v>
      </c>
      <c r="P73">
        <v>1</v>
      </c>
      <c r="Q73" t="s">
        <v>9</v>
      </c>
      <c r="R73" t="s">
        <v>2</v>
      </c>
      <c r="S73" s="41">
        <v>0.34</v>
      </c>
      <c r="U73">
        <v>1</v>
      </c>
      <c r="V73" t="s">
        <v>9</v>
      </c>
      <c r="W73" t="s">
        <v>1</v>
      </c>
      <c r="X73" s="41">
        <v>0.34</v>
      </c>
      <c r="Z73">
        <v>1</v>
      </c>
      <c r="AA73" t="s">
        <v>9</v>
      </c>
      <c r="AB73" t="s">
        <v>448</v>
      </c>
      <c r="AC73" s="41">
        <v>0.34</v>
      </c>
      <c r="AE73" s="42">
        <v>1</v>
      </c>
      <c r="AF73" t="s">
        <v>9</v>
      </c>
      <c r="AG73" t="s">
        <v>2</v>
      </c>
      <c r="AH73" s="41">
        <v>0.25</v>
      </c>
      <c r="AJ73" s="42">
        <v>1</v>
      </c>
      <c r="AK73" t="s">
        <v>9</v>
      </c>
      <c r="AL73" t="s">
        <v>1</v>
      </c>
      <c r="AM73" s="41">
        <v>0.25</v>
      </c>
      <c r="AO73" s="42">
        <v>1</v>
      </c>
      <c r="AP73" t="s">
        <v>9</v>
      </c>
      <c r="AQ73" t="s">
        <v>448</v>
      </c>
      <c r="AR73" s="41">
        <v>0.25</v>
      </c>
      <c r="AT73" s="42">
        <v>1</v>
      </c>
      <c r="AU73" t="s">
        <v>9</v>
      </c>
      <c r="AV73" t="s">
        <v>2</v>
      </c>
      <c r="AW73" s="41">
        <v>0.5</v>
      </c>
      <c r="AY73" s="42">
        <v>1</v>
      </c>
      <c r="AZ73" t="s">
        <v>9</v>
      </c>
      <c r="BA73" t="s">
        <v>1</v>
      </c>
      <c r="BB73" s="41">
        <v>0.5</v>
      </c>
      <c r="BD73" s="42">
        <v>1</v>
      </c>
      <c r="BE73" t="s">
        <v>9</v>
      </c>
      <c r="BF73" t="s">
        <v>448</v>
      </c>
      <c r="BG73" s="41">
        <v>0.5</v>
      </c>
    </row>
    <row r="74" spans="1:59">
      <c r="A74">
        <v>1</v>
      </c>
      <c r="B74" t="s">
        <v>9</v>
      </c>
      <c r="C74" t="s">
        <v>2</v>
      </c>
      <c r="D74" s="41">
        <v>0.75</v>
      </c>
      <c r="F74">
        <v>1</v>
      </c>
      <c r="G74" t="s">
        <v>9</v>
      </c>
      <c r="H74" t="s">
        <v>1</v>
      </c>
      <c r="I74" s="41">
        <v>0.75</v>
      </c>
      <c r="K74">
        <v>1</v>
      </c>
      <c r="L74" t="s">
        <v>9</v>
      </c>
      <c r="M74" t="s">
        <v>448</v>
      </c>
      <c r="N74" s="41">
        <v>0.75</v>
      </c>
      <c r="P74">
        <v>1</v>
      </c>
      <c r="Q74" t="s">
        <v>9</v>
      </c>
      <c r="R74" t="s">
        <v>2</v>
      </c>
      <c r="S74" s="41">
        <v>0.34</v>
      </c>
      <c r="U74">
        <v>0</v>
      </c>
      <c r="V74" t="s">
        <v>9</v>
      </c>
      <c r="W74" t="s">
        <v>1</v>
      </c>
      <c r="X74" s="41">
        <v>0.34</v>
      </c>
      <c r="Z74">
        <v>1</v>
      </c>
      <c r="AA74" t="s">
        <v>9</v>
      </c>
      <c r="AB74" t="s">
        <v>448</v>
      </c>
      <c r="AC74" s="41">
        <v>0.34</v>
      </c>
      <c r="AE74" s="42">
        <v>1</v>
      </c>
      <c r="AF74" t="s">
        <v>9</v>
      </c>
      <c r="AG74" t="s">
        <v>2</v>
      </c>
      <c r="AH74" s="41">
        <v>0.25</v>
      </c>
      <c r="AJ74" s="42">
        <v>0</v>
      </c>
      <c r="AK74" t="s">
        <v>9</v>
      </c>
      <c r="AL74" t="s">
        <v>1</v>
      </c>
      <c r="AM74" s="41">
        <v>0.25</v>
      </c>
      <c r="AO74" s="42">
        <v>1</v>
      </c>
      <c r="AP74" t="s">
        <v>9</v>
      </c>
      <c r="AQ74" t="s">
        <v>448</v>
      </c>
      <c r="AR74" s="41">
        <v>0.25</v>
      </c>
      <c r="AT74" s="42">
        <v>1</v>
      </c>
      <c r="AU74" t="s">
        <v>9</v>
      </c>
      <c r="AV74" t="s">
        <v>2</v>
      </c>
      <c r="AW74" s="41">
        <v>0.5</v>
      </c>
      <c r="AY74" s="42">
        <v>1</v>
      </c>
      <c r="AZ74" t="s">
        <v>9</v>
      </c>
      <c r="BA74" t="s">
        <v>1</v>
      </c>
      <c r="BB74" s="41">
        <v>0.5</v>
      </c>
      <c r="BD74" s="42">
        <v>1</v>
      </c>
      <c r="BE74" t="s">
        <v>9</v>
      </c>
      <c r="BF74" t="s">
        <v>448</v>
      </c>
      <c r="BG74" s="41">
        <v>0.5</v>
      </c>
    </row>
    <row r="75" spans="1:59">
      <c r="A75">
        <v>1</v>
      </c>
      <c r="B75" t="s">
        <v>9</v>
      </c>
      <c r="C75" t="s">
        <v>2</v>
      </c>
      <c r="D75" s="41">
        <v>0.75</v>
      </c>
      <c r="F75">
        <v>1</v>
      </c>
      <c r="G75" t="s">
        <v>9</v>
      </c>
      <c r="H75" t="s">
        <v>1</v>
      </c>
      <c r="I75" s="41">
        <v>0.75</v>
      </c>
      <c r="K75">
        <v>1</v>
      </c>
      <c r="L75" t="s">
        <v>9</v>
      </c>
      <c r="M75" t="s">
        <v>448</v>
      </c>
      <c r="N75" s="41">
        <v>0.75</v>
      </c>
      <c r="P75">
        <v>1</v>
      </c>
      <c r="Q75" t="s">
        <v>9</v>
      </c>
      <c r="R75" t="s">
        <v>2</v>
      </c>
      <c r="S75" s="41">
        <v>0.34</v>
      </c>
      <c r="U75">
        <v>1</v>
      </c>
      <c r="V75" t="s">
        <v>9</v>
      </c>
      <c r="W75" t="s">
        <v>1</v>
      </c>
      <c r="X75" s="41">
        <v>0.34</v>
      </c>
      <c r="Z75">
        <v>1</v>
      </c>
      <c r="AA75" t="s">
        <v>9</v>
      </c>
      <c r="AB75" t="s">
        <v>448</v>
      </c>
      <c r="AC75" s="41">
        <v>0.34</v>
      </c>
      <c r="AE75" s="42">
        <v>0</v>
      </c>
      <c r="AF75" t="s">
        <v>9</v>
      </c>
      <c r="AG75" t="s">
        <v>2</v>
      </c>
      <c r="AH75" s="41">
        <v>0.25</v>
      </c>
      <c r="AJ75" s="42">
        <v>1</v>
      </c>
      <c r="AK75" t="s">
        <v>9</v>
      </c>
      <c r="AL75" t="s">
        <v>1</v>
      </c>
      <c r="AM75" s="41">
        <v>0.25</v>
      </c>
      <c r="AO75" s="42">
        <v>1</v>
      </c>
      <c r="AP75" t="s">
        <v>9</v>
      </c>
      <c r="AQ75" t="s">
        <v>448</v>
      </c>
      <c r="AR75" s="41">
        <v>0.25</v>
      </c>
      <c r="AT75" s="42">
        <v>1</v>
      </c>
      <c r="AU75" t="s">
        <v>9</v>
      </c>
      <c r="AV75" t="s">
        <v>2</v>
      </c>
      <c r="AW75" s="41">
        <v>0.5</v>
      </c>
      <c r="AY75" s="42">
        <v>1</v>
      </c>
      <c r="AZ75" t="s">
        <v>9</v>
      </c>
      <c r="BA75" t="s">
        <v>1</v>
      </c>
      <c r="BB75" s="41">
        <v>0.5</v>
      </c>
      <c r="BD75" s="42">
        <v>1</v>
      </c>
      <c r="BE75" t="s">
        <v>9</v>
      </c>
      <c r="BF75" t="s">
        <v>448</v>
      </c>
      <c r="BG75" s="41">
        <v>0.5</v>
      </c>
    </row>
    <row r="76" spans="1:59">
      <c r="A76">
        <v>1</v>
      </c>
      <c r="B76" t="s">
        <v>9</v>
      </c>
      <c r="C76" t="s">
        <v>2</v>
      </c>
      <c r="D76" s="41">
        <v>0.75</v>
      </c>
      <c r="F76">
        <v>1</v>
      </c>
      <c r="G76" t="s">
        <v>9</v>
      </c>
      <c r="H76" t="s">
        <v>1</v>
      </c>
      <c r="I76" s="41">
        <v>0.75</v>
      </c>
      <c r="K76">
        <v>1</v>
      </c>
      <c r="L76" t="s">
        <v>9</v>
      </c>
      <c r="M76" t="s">
        <v>448</v>
      </c>
      <c r="N76" s="41">
        <v>0.75</v>
      </c>
      <c r="P76">
        <v>1</v>
      </c>
      <c r="Q76" t="s">
        <v>9</v>
      </c>
      <c r="R76" t="s">
        <v>2</v>
      </c>
      <c r="S76" s="41">
        <v>0.34</v>
      </c>
      <c r="U76">
        <v>1</v>
      </c>
      <c r="V76" t="s">
        <v>9</v>
      </c>
      <c r="W76" t="s">
        <v>1</v>
      </c>
      <c r="X76" s="41">
        <v>0.34</v>
      </c>
      <c r="Z76">
        <v>1</v>
      </c>
      <c r="AA76" t="s">
        <v>9</v>
      </c>
      <c r="AB76" t="s">
        <v>448</v>
      </c>
      <c r="AC76" s="41">
        <v>0.34</v>
      </c>
      <c r="AE76" s="42">
        <v>1</v>
      </c>
      <c r="AF76" t="s">
        <v>9</v>
      </c>
      <c r="AG76" t="s">
        <v>2</v>
      </c>
      <c r="AH76" s="41">
        <v>0.25</v>
      </c>
      <c r="AJ76" s="42">
        <v>1</v>
      </c>
      <c r="AK76" t="s">
        <v>9</v>
      </c>
      <c r="AL76" t="s">
        <v>1</v>
      </c>
      <c r="AM76" s="41">
        <v>0.25</v>
      </c>
      <c r="AO76" s="42">
        <v>1</v>
      </c>
      <c r="AP76" t="s">
        <v>9</v>
      </c>
      <c r="AQ76" t="s">
        <v>448</v>
      </c>
      <c r="AR76" s="41">
        <v>0.25</v>
      </c>
      <c r="AT76" s="42">
        <v>1</v>
      </c>
      <c r="AU76" t="s">
        <v>9</v>
      </c>
      <c r="AV76" t="s">
        <v>2</v>
      </c>
      <c r="AW76" s="41">
        <v>0.5</v>
      </c>
      <c r="AY76" s="42">
        <v>1</v>
      </c>
      <c r="AZ76" t="s">
        <v>9</v>
      </c>
      <c r="BA76" t="s">
        <v>1</v>
      </c>
      <c r="BB76" s="41">
        <v>0.5</v>
      </c>
      <c r="BD76" s="42">
        <v>1</v>
      </c>
      <c r="BE76" t="s">
        <v>9</v>
      </c>
      <c r="BF76" t="s">
        <v>448</v>
      </c>
      <c r="BG76" s="41">
        <v>0.5</v>
      </c>
    </row>
    <row r="77" spans="1:59">
      <c r="A77">
        <v>1</v>
      </c>
      <c r="B77" t="s">
        <v>10</v>
      </c>
      <c r="C77" t="s">
        <v>2</v>
      </c>
      <c r="D77" s="41">
        <v>0.75</v>
      </c>
      <c r="F77">
        <v>1</v>
      </c>
      <c r="G77" t="s">
        <v>10</v>
      </c>
      <c r="H77" t="s">
        <v>1</v>
      </c>
      <c r="I77" s="41">
        <v>0.75</v>
      </c>
      <c r="P77">
        <v>1</v>
      </c>
      <c r="Q77" t="s">
        <v>10</v>
      </c>
      <c r="R77" t="s">
        <v>2</v>
      </c>
      <c r="S77" s="41">
        <v>0.34</v>
      </c>
      <c r="U77">
        <v>1</v>
      </c>
      <c r="V77" t="s">
        <v>10</v>
      </c>
      <c r="W77" t="s">
        <v>1</v>
      </c>
      <c r="X77" s="41">
        <v>0.34</v>
      </c>
      <c r="AE77" s="42">
        <v>1</v>
      </c>
      <c r="AF77" t="s">
        <v>10</v>
      </c>
      <c r="AG77" t="s">
        <v>2</v>
      </c>
      <c r="AH77" s="41">
        <v>0.25</v>
      </c>
      <c r="AJ77" s="42">
        <v>1</v>
      </c>
      <c r="AK77" t="s">
        <v>10</v>
      </c>
      <c r="AL77" t="s">
        <v>1</v>
      </c>
      <c r="AM77" s="41">
        <v>0.25</v>
      </c>
      <c r="AT77" s="42">
        <v>1</v>
      </c>
      <c r="AU77" t="s">
        <v>10</v>
      </c>
      <c r="AV77" t="s">
        <v>2</v>
      </c>
      <c r="AW77" s="41">
        <v>0.5</v>
      </c>
      <c r="AY77" s="42">
        <v>0</v>
      </c>
      <c r="AZ77" t="s">
        <v>10</v>
      </c>
      <c r="BA77" t="s">
        <v>1</v>
      </c>
      <c r="BB77" s="41">
        <v>0.5</v>
      </c>
      <c r="BD77" s="42"/>
      <c r="BG77" s="41"/>
    </row>
    <row r="78" spans="1:59">
      <c r="A78">
        <v>1</v>
      </c>
      <c r="B78" t="s">
        <v>10</v>
      </c>
      <c r="C78" t="s">
        <v>2</v>
      </c>
      <c r="D78" s="41">
        <v>0.75</v>
      </c>
      <c r="F78">
        <v>1</v>
      </c>
      <c r="G78" t="s">
        <v>10</v>
      </c>
      <c r="H78" t="s">
        <v>1</v>
      </c>
      <c r="I78" s="41">
        <v>0.75</v>
      </c>
      <c r="P78">
        <v>0</v>
      </c>
      <c r="Q78" t="s">
        <v>10</v>
      </c>
      <c r="R78" t="s">
        <v>2</v>
      </c>
      <c r="S78" s="41">
        <v>0.34</v>
      </c>
      <c r="U78">
        <v>0</v>
      </c>
      <c r="V78" t="s">
        <v>10</v>
      </c>
      <c r="W78" t="s">
        <v>1</v>
      </c>
      <c r="X78" s="41">
        <v>0.34</v>
      </c>
      <c r="AE78" s="42">
        <v>0</v>
      </c>
      <c r="AF78" t="s">
        <v>10</v>
      </c>
      <c r="AG78" t="s">
        <v>2</v>
      </c>
      <c r="AH78" s="41">
        <v>0.25</v>
      </c>
      <c r="AJ78" s="42">
        <v>0</v>
      </c>
      <c r="AK78" t="s">
        <v>10</v>
      </c>
      <c r="AL78" t="s">
        <v>1</v>
      </c>
      <c r="AM78" s="41">
        <v>0.25</v>
      </c>
      <c r="AT78" s="42">
        <v>1</v>
      </c>
      <c r="AU78" t="s">
        <v>10</v>
      </c>
      <c r="AV78" t="s">
        <v>2</v>
      </c>
      <c r="AW78" s="41">
        <v>0.5</v>
      </c>
      <c r="AY78" s="42">
        <v>0</v>
      </c>
      <c r="AZ78" t="s">
        <v>10</v>
      </c>
      <c r="BA78" t="s">
        <v>1</v>
      </c>
      <c r="BB78" s="41">
        <v>0.5</v>
      </c>
    </row>
    <row r="79" spans="1:59">
      <c r="A79">
        <v>1</v>
      </c>
      <c r="B79" t="s">
        <v>10</v>
      </c>
      <c r="C79" t="s">
        <v>2</v>
      </c>
      <c r="D79" s="41">
        <v>0.75</v>
      </c>
      <c r="F79">
        <v>0</v>
      </c>
      <c r="G79" t="s">
        <v>10</v>
      </c>
      <c r="H79" t="s">
        <v>1</v>
      </c>
      <c r="I79" s="41">
        <v>0.75</v>
      </c>
      <c r="P79">
        <v>0</v>
      </c>
      <c r="Q79" t="s">
        <v>10</v>
      </c>
      <c r="R79" t="s">
        <v>2</v>
      </c>
      <c r="S79" s="41">
        <v>0.34</v>
      </c>
      <c r="U79">
        <v>1</v>
      </c>
      <c r="V79" t="s">
        <v>10</v>
      </c>
      <c r="W79" t="s">
        <v>1</v>
      </c>
      <c r="X79" s="41">
        <v>0.34</v>
      </c>
      <c r="AE79" s="42">
        <v>0</v>
      </c>
      <c r="AF79" t="s">
        <v>10</v>
      </c>
      <c r="AG79" t="s">
        <v>2</v>
      </c>
      <c r="AH79" s="41">
        <v>0.25</v>
      </c>
      <c r="AJ79" s="42">
        <v>0</v>
      </c>
      <c r="AK79" t="s">
        <v>10</v>
      </c>
      <c r="AL79" t="s">
        <v>1</v>
      </c>
      <c r="AM79" s="41">
        <v>0.25</v>
      </c>
      <c r="AT79" s="42">
        <v>1</v>
      </c>
      <c r="AU79" t="s">
        <v>10</v>
      </c>
      <c r="AV79" t="s">
        <v>2</v>
      </c>
      <c r="AW79" s="41">
        <v>0.5</v>
      </c>
      <c r="AY79" s="42">
        <v>0</v>
      </c>
      <c r="AZ79" t="s">
        <v>10</v>
      </c>
      <c r="BA79" t="s">
        <v>1</v>
      </c>
      <c r="BB79" s="41">
        <v>0.5</v>
      </c>
    </row>
    <row r="80" spans="1:59">
      <c r="A80">
        <v>1</v>
      </c>
      <c r="B80" t="s">
        <v>10</v>
      </c>
      <c r="C80" t="s">
        <v>2</v>
      </c>
      <c r="D80" s="41">
        <v>0.75</v>
      </c>
      <c r="F80">
        <v>0</v>
      </c>
      <c r="G80" t="s">
        <v>10</v>
      </c>
      <c r="H80" t="s">
        <v>1</v>
      </c>
      <c r="I80" s="41">
        <v>0.75</v>
      </c>
      <c r="P80">
        <v>1</v>
      </c>
      <c r="Q80" t="s">
        <v>10</v>
      </c>
      <c r="R80" t="s">
        <v>2</v>
      </c>
      <c r="S80" s="41">
        <v>0.34</v>
      </c>
      <c r="U80">
        <v>1</v>
      </c>
      <c r="V80" t="s">
        <v>10</v>
      </c>
      <c r="W80" t="s">
        <v>1</v>
      </c>
      <c r="X80" s="41">
        <v>0.34</v>
      </c>
      <c r="AE80" s="42">
        <v>0</v>
      </c>
      <c r="AF80" t="s">
        <v>10</v>
      </c>
      <c r="AG80" t="s">
        <v>2</v>
      </c>
      <c r="AH80" s="41">
        <v>0.25</v>
      </c>
      <c r="AJ80" s="42">
        <v>0</v>
      </c>
      <c r="AK80" t="s">
        <v>10</v>
      </c>
      <c r="AL80" t="s">
        <v>1</v>
      </c>
      <c r="AM80" s="41">
        <v>0.25</v>
      </c>
      <c r="AT80" s="42">
        <v>1</v>
      </c>
      <c r="AU80" t="s">
        <v>10</v>
      </c>
      <c r="AV80" t="s">
        <v>2</v>
      </c>
      <c r="AW80" s="41">
        <v>0.5</v>
      </c>
      <c r="AY80" s="42">
        <v>0</v>
      </c>
      <c r="AZ80" t="s">
        <v>10</v>
      </c>
      <c r="BA80" t="s">
        <v>1</v>
      </c>
      <c r="BB80" s="41">
        <v>0.5</v>
      </c>
    </row>
    <row r="81" spans="1:54">
      <c r="A81">
        <v>1</v>
      </c>
      <c r="B81" t="s">
        <v>10</v>
      </c>
      <c r="C81" t="s">
        <v>2</v>
      </c>
      <c r="D81" s="41">
        <v>0.75</v>
      </c>
      <c r="F81">
        <v>1</v>
      </c>
      <c r="G81" t="s">
        <v>10</v>
      </c>
      <c r="H81" t="s">
        <v>1</v>
      </c>
      <c r="I81" s="41">
        <v>0.75</v>
      </c>
      <c r="P81">
        <v>1</v>
      </c>
      <c r="Q81" t="s">
        <v>10</v>
      </c>
      <c r="R81" t="s">
        <v>2</v>
      </c>
      <c r="S81" s="41">
        <v>0.34</v>
      </c>
      <c r="U81">
        <v>0</v>
      </c>
      <c r="V81" t="s">
        <v>10</v>
      </c>
      <c r="W81" t="s">
        <v>1</v>
      </c>
      <c r="X81" s="41">
        <v>0.34</v>
      </c>
      <c r="AE81" s="42">
        <v>1</v>
      </c>
      <c r="AF81" t="s">
        <v>10</v>
      </c>
      <c r="AG81" t="s">
        <v>2</v>
      </c>
      <c r="AH81" s="41">
        <v>0.25</v>
      </c>
      <c r="AJ81" s="42">
        <v>0</v>
      </c>
      <c r="AK81" t="s">
        <v>10</v>
      </c>
      <c r="AL81" t="s">
        <v>1</v>
      </c>
      <c r="AM81" s="41">
        <v>0.25</v>
      </c>
      <c r="AT81" s="42">
        <v>1</v>
      </c>
      <c r="AU81" t="s">
        <v>10</v>
      </c>
      <c r="AV81" t="s">
        <v>2</v>
      </c>
      <c r="AW81" s="41">
        <v>0.5</v>
      </c>
      <c r="AY81" s="42">
        <v>0</v>
      </c>
      <c r="AZ81" t="s">
        <v>10</v>
      </c>
      <c r="BA81" t="s">
        <v>1</v>
      </c>
      <c r="BB81" s="41">
        <v>0.5</v>
      </c>
    </row>
    <row r="82" spans="1:54">
      <c r="A82">
        <v>1</v>
      </c>
      <c r="B82" t="s">
        <v>10</v>
      </c>
      <c r="C82" t="s">
        <v>2</v>
      </c>
      <c r="D82" s="41">
        <v>0.75</v>
      </c>
      <c r="F82">
        <v>0</v>
      </c>
      <c r="G82" t="s">
        <v>10</v>
      </c>
      <c r="H82" t="s">
        <v>1</v>
      </c>
      <c r="I82" s="41">
        <v>0.75</v>
      </c>
      <c r="P82">
        <v>0</v>
      </c>
      <c r="Q82" t="s">
        <v>10</v>
      </c>
      <c r="R82" t="s">
        <v>2</v>
      </c>
      <c r="S82" s="41">
        <v>0.34</v>
      </c>
      <c r="U82">
        <v>1</v>
      </c>
      <c r="V82" t="s">
        <v>10</v>
      </c>
      <c r="W82" t="s">
        <v>1</v>
      </c>
      <c r="X82" s="41">
        <v>0.34</v>
      </c>
      <c r="AE82" s="42">
        <v>1</v>
      </c>
      <c r="AF82" t="s">
        <v>10</v>
      </c>
      <c r="AG82" t="s">
        <v>2</v>
      </c>
      <c r="AH82" s="41">
        <v>0.25</v>
      </c>
      <c r="AJ82" s="42">
        <v>0</v>
      </c>
      <c r="AK82" t="s">
        <v>10</v>
      </c>
      <c r="AL82" t="s">
        <v>1</v>
      </c>
      <c r="AM82" s="41">
        <v>0.25</v>
      </c>
      <c r="AT82" s="42">
        <v>1</v>
      </c>
      <c r="AU82" t="s">
        <v>10</v>
      </c>
      <c r="AV82" t="s">
        <v>2</v>
      </c>
      <c r="AW82" s="41">
        <v>0.5</v>
      </c>
      <c r="AY82" s="42">
        <v>0</v>
      </c>
      <c r="AZ82" t="s">
        <v>10</v>
      </c>
      <c r="BA82" t="s">
        <v>1</v>
      </c>
      <c r="BB82" s="41">
        <v>0.5</v>
      </c>
    </row>
    <row r="83" spans="1:54">
      <c r="A83">
        <v>1</v>
      </c>
      <c r="B83" t="s">
        <v>10</v>
      </c>
      <c r="C83" t="s">
        <v>2</v>
      </c>
      <c r="D83" s="41">
        <v>0.75</v>
      </c>
      <c r="F83">
        <v>0</v>
      </c>
      <c r="G83" t="s">
        <v>10</v>
      </c>
      <c r="H83" t="s">
        <v>1</v>
      </c>
      <c r="I83" s="41">
        <v>0.75</v>
      </c>
      <c r="P83">
        <v>1</v>
      </c>
      <c r="Q83" t="s">
        <v>10</v>
      </c>
      <c r="R83" t="s">
        <v>2</v>
      </c>
      <c r="S83" s="41">
        <v>0.34</v>
      </c>
      <c r="U83">
        <v>1</v>
      </c>
      <c r="V83" t="s">
        <v>10</v>
      </c>
      <c r="W83" t="s">
        <v>1</v>
      </c>
      <c r="X83" s="41">
        <v>0.34</v>
      </c>
      <c r="AE83" s="42">
        <v>1</v>
      </c>
      <c r="AF83" t="s">
        <v>10</v>
      </c>
      <c r="AG83" t="s">
        <v>2</v>
      </c>
      <c r="AH83" s="41">
        <v>0.25</v>
      </c>
      <c r="AJ83" s="42">
        <v>0</v>
      </c>
      <c r="AK83" t="s">
        <v>10</v>
      </c>
      <c r="AL83" t="s">
        <v>1</v>
      </c>
      <c r="AM83" s="41">
        <v>0.25</v>
      </c>
      <c r="AT83" s="42">
        <v>1</v>
      </c>
      <c r="AU83" t="s">
        <v>10</v>
      </c>
      <c r="AV83" t="s">
        <v>2</v>
      </c>
      <c r="AW83" s="41">
        <v>0.5</v>
      </c>
      <c r="AY83" s="42">
        <v>0</v>
      </c>
      <c r="AZ83" t="s">
        <v>10</v>
      </c>
      <c r="BA83" t="s">
        <v>1</v>
      </c>
      <c r="BB83" s="41">
        <v>0.5</v>
      </c>
    </row>
    <row r="84" spans="1:54">
      <c r="A84">
        <v>1</v>
      </c>
      <c r="B84" t="s">
        <v>10</v>
      </c>
      <c r="C84" t="s">
        <v>2</v>
      </c>
      <c r="D84" s="41">
        <v>0.75</v>
      </c>
      <c r="F84">
        <v>0</v>
      </c>
      <c r="G84" t="s">
        <v>10</v>
      </c>
      <c r="H84" t="s">
        <v>1</v>
      </c>
      <c r="I84" s="41">
        <v>0.75</v>
      </c>
      <c r="P84">
        <v>1</v>
      </c>
      <c r="Q84" t="s">
        <v>10</v>
      </c>
      <c r="R84" t="s">
        <v>2</v>
      </c>
      <c r="S84" s="41">
        <v>0.34</v>
      </c>
      <c r="U84">
        <v>1</v>
      </c>
      <c r="V84" t="s">
        <v>10</v>
      </c>
      <c r="W84" t="s">
        <v>1</v>
      </c>
      <c r="X84" s="41">
        <v>0.34</v>
      </c>
      <c r="AE84" s="42">
        <v>0</v>
      </c>
      <c r="AF84" t="s">
        <v>10</v>
      </c>
      <c r="AG84" t="s">
        <v>2</v>
      </c>
      <c r="AH84" s="41">
        <v>0.25</v>
      </c>
      <c r="AJ84" s="42">
        <v>0</v>
      </c>
      <c r="AK84" t="s">
        <v>10</v>
      </c>
      <c r="AL84" t="s">
        <v>1</v>
      </c>
      <c r="AM84" s="41">
        <v>0.25</v>
      </c>
      <c r="AT84" s="42">
        <v>1</v>
      </c>
      <c r="AU84" t="s">
        <v>10</v>
      </c>
      <c r="AV84" t="s">
        <v>2</v>
      </c>
      <c r="AW84" s="41">
        <v>0.5</v>
      </c>
      <c r="AY84" s="42">
        <v>0</v>
      </c>
      <c r="AZ84" t="s">
        <v>10</v>
      </c>
      <c r="BA84" t="s">
        <v>1</v>
      </c>
      <c r="BB84" s="41">
        <v>0.5</v>
      </c>
    </row>
    <row r="85" spans="1:54">
      <c r="A85">
        <v>1</v>
      </c>
      <c r="B85" t="s">
        <v>10</v>
      </c>
      <c r="C85" t="s">
        <v>2</v>
      </c>
      <c r="D85" s="41">
        <v>0.75</v>
      </c>
      <c r="F85">
        <v>1</v>
      </c>
      <c r="G85" t="s">
        <v>10</v>
      </c>
      <c r="H85" t="s">
        <v>1</v>
      </c>
      <c r="I85" s="41">
        <v>0.75</v>
      </c>
      <c r="P85">
        <v>0</v>
      </c>
      <c r="Q85" t="s">
        <v>10</v>
      </c>
      <c r="R85" t="s">
        <v>2</v>
      </c>
      <c r="S85" s="41">
        <v>0.34</v>
      </c>
      <c r="U85">
        <v>1</v>
      </c>
      <c r="V85" t="s">
        <v>10</v>
      </c>
      <c r="W85" t="s">
        <v>1</v>
      </c>
      <c r="X85" s="41">
        <v>0.34</v>
      </c>
      <c r="AE85" s="42">
        <v>0</v>
      </c>
      <c r="AF85" t="s">
        <v>10</v>
      </c>
      <c r="AG85" t="s">
        <v>2</v>
      </c>
      <c r="AH85" s="41">
        <v>0.25</v>
      </c>
      <c r="AJ85" s="42">
        <v>1</v>
      </c>
      <c r="AK85" t="s">
        <v>10</v>
      </c>
      <c r="AL85" t="s">
        <v>1</v>
      </c>
      <c r="AM85" s="41">
        <v>0.25</v>
      </c>
      <c r="AT85" s="42">
        <v>1</v>
      </c>
      <c r="AU85" t="s">
        <v>10</v>
      </c>
      <c r="AV85" t="s">
        <v>2</v>
      </c>
      <c r="AW85" s="41">
        <v>0.5</v>
      </c>
      <c r="AY85" s="42">
        <v>0</v>
      </c>
      <c r="AZ85" t="s">
        <v>10</v>
      </c>
      <c r="BA85" t="s">
        <v>1</v>
      </c>
      <c r="BB85" s="41">
        <v>0.5</v>
      </c>
    </row>
    <row r="86" spans="1:54">
      <c r="A86">
        <v>1</v>
      </c>
      <c r="B86" t="s">
        <v>10</v>
      </c>
      <c r="C86" t="s">
        <v>2</v>
      </c>
      <c r="D86" s="41">
        <v>0.75</v>
      </c>
      <c r="F86">
        <v>1</v>
      </c>
      <c r="G86" t="s">
        <v>10</v>
      </c>
      <c r="H86" t="s">
        <v>1</v>
      </c>
      <c r="I86" s="41">
        <v>0.75</v>
      </c>
      <c r="P86">
        <v>1</v>
      </c>
      <c r="Q86" t="s">
        <v>10</v>
      </c>
      <c r="R86" t="s">
        <v>2</v>
      </c>
      <c r="S86" s="41">
        <v>0.34</v>
      </c>
      <c r="U86">
        <v>1</v>
      </c>
      <c r="V86" t="s">
        <v>10</v>
      </c>
      <c r="W86" t="s">
        <v>1</v>
      </c>
      <c r="X86" s="41">
        <v>0.34</v>
      </c>
      <c r="AE86" s="42">
        <v>0</v>
      </c>
      <c r="AF86" t="s">
        <v>10</v>
      </c>
      <c r="AG86" t="s">
        <v>2</v>
      </c>
      <c r="AH86" s="41">
        <v>0.25</v>
      </c>
      <c r="AJ86" s="42">
        <v>1</v>
      </c>
      <c r="AK86" t="s">
        <v>10</v>
      </c>
      <c r="AL86" t="s">
        <v>1</v>
      </c>
      <c r="AM86" s="41">
        <v>0.25</v>
      </c>
      <c r="AT86" s="42">
        <v>1</v>
      </c>
      <c r="AU86" t="s">
        <v>10</v>
      </c>
      <c r="AV86" t="s">
        <v>2</v>
      </c>
      <c r="AW86" s="41">
        <v>0.5</v>
      </c>
      <c r="AY86" s="42">
        <v>0</v>
      </c>
      <c r="AZ86" t="s">
        <v>10</v>
      </c>
      <c r="BA86" t="s">
        <v>1</v>
      </c>
      <c r="BB86" s="41">
        <v>0.5</v>
      </c>
    </row>
    <row r="87" spans="1:54">
      <c r="A87">
        <v>0</v>
      </c>
      <c r="B87" t="s">
        <v>10</v>
      </c>
      <c r="C87" t="s">
        <v>2</v>
      </c>
      <c r="D87" s="41">
        <v>0.75</v>
      </c>
      <c r="F87">
        <v>0</v>
      </c>
      <c r="G87" t="s">
        <v>10</v>
      </c>
      <c r="H87" t="s">
        <v>1</v>
      </c>
      <c r="I87" s="41">
        <v>0.75</v>
      </c>
      <c r="P87">
        <v>0</v>
      </c>
      <c r="Q87" t="s">
        <v>10</v>
      </c>
      <c r="R87" t="s">
        <v>2</v>
      </c>
      <c r="S87" s="41">
        <v>0.34</v>
      </c>
      <c r="U87">
        <v>1</v>
      </c>
      <c r="V87" t="s">
        <v>10</v>
      </c>
      <c r="W87" t="s">
        <v>1</v>
      </c>
      <c r="X87" s="41">
        <v>0.34</v>
      </c>
      <c r="AE87" s="42">
        <v>0</v>
      </c>
      <c r="AF87" t="s">
        <v>10</v>
      </c>
      <c r="AG87" t="s">
        <v>2</v>
      </c>
      <c r="AH87" s="41">
        <v>0.25</v>
      </c>
      <c r="AJ87" s="42">
        <v>0</v>
      </c>
      <c r="AK87" t="s">
        <v>10</v>
      </c>
      <c r="AL87" t="s">
        <v>1</v>
      </c>
      <c r="AM87" s="41">
        <v>0.25</v>
      </c>
      <c r="AT87" s="42">
        <v>1</v>
      </c>
      <c r="AU87" t="s">
        <v>10</v>
      </c>
      <c r="AV87" t="s">
        <v>2</v>
      </c>
      <c r="AW87" s="41">
        <v>0.5</v>
      </c>
      <c r="AY87" s="42">
        <v>0</v>
      </c>
      <c r="AZ87" t="s">
        <v>10</v>
      </c>
      <c r="BA87" t="s">
        <v>1</v>
      </c>
      <c r="BB87" s="41">
        <v>0.5</v>
      </c>
    </row>
    <row r="88" spans="1:54">
      <c r="A88">
        <v>1</v>
      </c>
      <c r="B88" t="s">
        <v>10</v>
      </c>
      <c r="C88" t="s">
        <v>2</v>
      </c>
      <c r="D88" s="41">
        <v>0.75</v>
      </c>
      <c r="F88">
        <v>0</v>
      </c>
      <c r="G88" t="s">
        <v>10</v>
      </c>
      <c r="H88" t="s">
        <v>1</v>
      </c>
      <c r="I88" s="41">
        <v>0.75</v>
      </c>
      <c r="P88">
        <v>1</v>
      </c>
      <c r="Q88" t="s">
        <v>10</v>
      </c>
      <c r="R88" t="s">
        <v>2</v>
      </c>
      <c r="S88" s="41">
        <v>0.34</v>
      </c>
      <c r="U88">
        <v>0</v>
      </c>
      <c r="V88" t="s">
        <v>10</v>
      </c>
      <c r="W88" t="s">
        <v>1</v>
      </c>
      <c r="X88" s="41">
        <v>0.34</v>
      </c>
      <c r="AE88" s="42">
        <v>0</v>
      </c>
      <c r="AF88" t="s">
        <v>10</v>
      </c>
      <c r="AG88" t="s">
        <v>2</v>
      </c>
      <c r="AH88" s="41">
        <v>0.25</v>
      </c>
      <c r="AJ88" s="42">
        <v>0</v>
      </c>
      <c r="AK88" t="s">
        <v>10</v>
      </c>
      <c r="AL88" t="s">
        <v>1</v>
      </c>
      <c r="AM88" s="41">
        <v>0.25</v>
      </c>
      <c r="AT88" s="42">
        <v>1</v>
      </c>
      <c r="AU88" t="s">
        <v>10</v>
      </c>
      <c r="AV88" t="s">
        <v>2</v>
      </c>
      <c r="AW88" s="41">
        <v>0.5</v>
      </c>
      <c r="AY88" s="42">
        <v>0</v>
      </c>
      <c r="AZ88" t="s">
        <v>10</v>
      </c>
      <c r="BA88" t="s">
        <v>1</v>
      </c>
      <c r="BB88" s="41">
        <v>0.5</v>
      </c>
    </row>
    <row r="89" spans="1:54">
      <c r="A89">
        <v>1</v>
      </c>
      <c r="B89" t="s">
        <v>10</v>
      </c>
      <c r="C89" t="s">
        <v>2</v>
      </c>
      <c r="D89" s="41">
        <v>0.75</v>
      </c>
      <c r="F89">
        <v>1</v>
      </c>
      <c r="G89" t="s">
        <v>10</v>
      </c>
      <c r="H89" t="s">
        <v>1</v>
      </c>
      <c r="I89" s="41">
        <v>0.75</v>
      </c>
      <c r="P89">
        <v>1</v>
      </c>
      <c r="Q89" t="s">
        <v>10</v>
      </c>
      <c r="R89" t="s">
        <v>2</v>
      </c>
      <c r="S89" s="41">
        <v>0.34</v>
      </c>
      <c r="U89">
        <v>1</v>
      </c>
      <c r="V89" t="s">
        <v>10</v>
      </c>
      <c r="W89" t="s">
        <v>1</v>
      </c>
      <c r="X89" s="41">
        <v>0.34</v>
      </c>
      <c r="AE89" s="42">
        <v>1</v>
      </c>
      <c r="AF89" t="s">
        <v>10</v>
      </c>
      <c r="AG89" t="s">
        <v>2</v>
      </c>
      <c r="AH89" s="41">
        <v>0.25</v>
      </c>
      <c r="AJ89" s="42">
        <v>1</v>
      </c>
      <c r="AK89" t="s">
        <v>10</v>
      </c>
      <c r="AL89" t="s">
        <v>1</v>
      </c>
      <c r="AM89" s="41">
        <v>0.25</v>
      </c>
      <c r="AT89" s="42">
        <v>1</v>
      </c>
      <c r="AU89" t="s">
        <v>10</v>
      </c>
      <c r="AV89" t="s">
        <v>2</v>
      </c>
      <c r="AW89" s="41">
        <v>0.5</v>
      </c>
      <c r="AY89" s="42">
        <v>0</v>
      </c>
      <c r="AZ89" t="s">
        <v>10</v>
      </c>
      <c r="BA89" t="s">
        <v>1</v>
      </c>
      <c r="BB89" s="41">
        <v>0.5</v>
      </c>
    </row>
    <row r="90" spans="1:54">
      <c r="A90">
        <v>1</v>
      </c>
      <c r="B90" t="s">
        <v>10</v>
      </c>
      <c r="C90" t="s">
        <v>2</v>
      </c>
      <c r="D90" s="41">
        <v>0.75</v>
      </c>
      <c r="F90">
        <v>1</v>
      </c>
      <c r="G90" t="s">
        <v>10</v>
      </c>
      <c r="H90" t="s">
        <v>1</v>
      </c>
      <c r="I90" s="41">
        <v>0.75</v>
      </c>
      <c r="P90">
        <v>1</v>
      </c>
      <c r="Q90" t="s">
        <v>10</v>
      </c>
      <c r="R90" t="s">
        <v>2</v>
      </c>
      <c r="S90" s="41">
        <v>0.34</v>
      </c>
      <c r="U90">
        <v>1</v>
      </c>
      <c r="V90" t="s">
        <v>10</v>
      </c>
      <c r="W90" t="s">
        <v>1</v>
      </c>
      <c r="X90" s="41">
        <v>0.34</v>
      </c>
      <c r="AE90" s="42">
        <v>0</v>
      </c>
      <c r="AF90" t="s">
        <v>10</v>
      </c>
      <c r="AG90" t="s">
        <v>2</v>
      </c>
      <c r="AH90" s="41">
        <v>0.25</v>
      </c>
      <c r="AJ90" s="42">
        <v>0</v>
      </c>
      <c r="AK90" t="s">
        <v>10</v>
      </c>
      <c r="AL90" t="s">
        <v>1</v>
      </c>
      <c r="AM90" s="41">
        <v>0.25</v>
      </c>
      <c r="AT90" s="42">
        <v>1</v>
      </c>
      <c r="AU90" t="s">
        <v>10</v>
      </c>
      <c r="AV90" t="s">
        <v>2</v>
      </c>
      <c r="AW90" s="41">
        <v>0.5</v>
      </c>
      <c r="AY90" s="42">
        <v>0</v>
      </c>
      <c r="AZ90" t="s">
        <v>10</v>
      </c>
      <c r="BA90" t="s">
        <v>1</v>
      </c>
      <c r="BB90" s="41">
        <v>0.5</v>
      </c>
    </row>
    <row r="91" spans="1:54">
      <c r="A91">
        <v>1</v>
      </c>
      <c r="B91" t="s">
        <v>10</v>
      </c>
      <c r="C91" t="s">
        <v>2</v>
      </c>
      <c r="D91" s="41">
        <v>0.75</v>
      </c>
      <c r="F91">
        <v>1</v>
      </c>
      <c r="G91" t="s">
        <v>10</v>
      </c>
      <c r="H91" t="s">
        <v>1</v>
      </c>
      <c r="I91" s="41">
        <v>0.75</v>
      </c>
      <c r="P91">
        <v>1</v>
      </c>
      <c r="Q91" t="s">
        <v>10</v>
      </c>
      <c r="R91" t="s">
        <v>2</v>
      </c>
      <c r="S91" s="41">
        <v>0.34</v>
      </c>
      <c r="U91">
        <v>1</v>
      </c>
      <c r="V91" t="s">
        <v>10</v>
      </c>
      <c r="W91" t="s">
        <v>1</v>
      </c>
      <c r="X91" s="41">
        <v>0.34</v>
      </c>
      <c r="AE91" s="42">
        <v>1</v>
      </c>
      <c r="AF91" t="s">
        <v>10</v>
      </c>
      <c r="AG91" t="s">
        <v>2</v>
      </c>
      <c r="AH91" s="41">
        <v>0.25</v>
      </c>
      <c r="AJ91" s="42">
        <v>1</v>
      </c>
      <c r="AK91" t="s">
        <v>10</v>
      </c>
      <c r="AL91" t="s">
        <v>1</v>
      </c>
      <c r="AM91" s="41">
        <v>0.25</v>
      </c>
      <c r="AT91" s="42">
        <v>1</v>
      </c>
      <c r="AU91" t="s">
        <v>10</v>
      </c>
      <c r="AV91" t="s">
        <v>2</v>
      </c>
      <c r="AW91" s="41">
        <v>0.5</v>
      </c>
      <c r="AY91" s="42">
        <v>0</v>
      </c>
      <c r="AZ91" t="s">
        <v>10</v>
      </c>
      <c r="BA91" t="s">
        <v>1</v>
      </c>
      <c r="BB91" s="41">
        <v>0.5</v>
      </c>
    </row>
    <row r="92" spans="1:54">
      <c r="A92">
        <v>1</v>
      </c>
      <c r="B92" t="s">
        <v>10</v>
      </c>
      <c r="C92" t="s">
        <v>2</v>
      </c>
      <c r="D92" s="41">
        <v>0.75</v>
      </c>
      <c r="F92">
        <v>1</v>
      </c>
      <c r="G92" t="s">
        <v>10</v>
      </c>
      <c r="H92" t="s">
        <v>1</v>
      </c>
      <c r="I92" s="41">
        <v>0.75</v>
      </c>
      <c r="P92">
        <v>0</v>
      </c>
      <c r="Q92" t="s">
        <v>10</v>
      </c>
      <c r="R92" t="s">
        <v>2</v>
      </c>
      <c r="S92" s="41">
        <v>0.34</v>
      </c>
      <c r="U92">
        <v>1</v>
      </c>
      <c r="V92" t="s">
        <v>10</v>
      </c>
      <c r="W92" t="s">
        <v>1</v>
      </c>
      <c r="X92" s="41">
        <v>0.34</v>
      </c>
      <c r="AE92" s="42">
        <v>0</v>
      </c>
      <c r="AF92" t="s">
        <v>10</v>
      </c>
      <c r="AG92" t="s">
        <v>2</v>
      </c>
      <c r="AH92" s="41">
        <v>0.25</v>
      </c>
      <c r="AJ92" s="42">
        <v>1</v>
      </c>
      <c r="AK92" t="s">
        <v>10</v>
      </c>
      <c r="AL92" t="s">
        <v>1</v>
      </c>
      <c r="AM92" s="41">
        <v>0.25</v>
      </c>
      <c r="AT92" s="42">
        <v>1</v>
      </c>
      <c r="AU92" t="s">
        <v>10</v>
      </c>
      <c r="AV92" t="s">
        <v>2</v>
      </c>
      <c r="AW92" s="41">
        <v>0.5</v>
      </c>
      <c r="AY92" s="42">
        <v>1</v>
      </c>
      <c r="AZ92" t="s">
        <v>10</v>
      </c>
      <c r="BA92" t="s">
        <v>1</v>
      </c>
      <c r="BB92" s="41">
        <v>0.5</v>
      </c>
    </row>
    <row r="93" spans="1:54">
      <c r="A93">
        <v>1</v>
      </c>
      <c r="B93" t="s">
        <v>10</v>
      </c>
      <c r="C93" t="s">
        <v>2</v>
      </c>
      <c r="D93" s="41">
        <v>0.75</v>
      </c>
      <c r="F93">
        <v>0</v>
      </c>
      <c r="G93" t="s">
        <v>10</v>
      </c>
      <c r="H93" t="s">
        <v>1</v>
      </c>
      <c r="I93" s="41">
        <v>0.75</v>
      </c>
      <c r="P93">
        <v>1</v>
      </c>
      <c r="Q93" t="s">
        <v>10</v>
      </c>
      <c r="R93" t="s">
        <v>2</v>
      </c>
      <c r="S93" s="41">
        <v>0.34</v>
      </c>
      <c r="U93">
        <v>1</v>
      </c>
      <c r="V93" t="s">
        <v>10</v>
      </c>
      <c r="W93" t="s">
        <v>1</v>
      </c>
      <c r="X93" s="41">
        <v>0.34</v>
      </c>
      <c r="AE93" s="42">
        <v>1</v>
      </c>
      <c r="AF93" t="s">
        <v>10</v>
      </c>
      <c r="AG93" t="s">
        <v>2</v>
      </c>
      <c r="AH93" s="41">
        <v>0.25</v>
      </c>
      <c r="AJ93" s="42">
        <v>0</v>
      </c>
      <c r="AK93" t="s">
        <v>10</v>
      </c>
      <c r="AL93" t="s">
        <v>1</v>
      </c>
      <c r="AM93" s="41">
        <v>0.25</v>
      </c>
      <c r="AT93" s="42">
        <v>1</v>
      </c>
      <c r="AU93" t="s">
        <v>10</v>
      </c>
      <c r="AV93" t="s">
        <v>2</v>
      </c>
      <c r="AW93" s="41">
        <v>0.5</v>
      </c>
      <c r="AY93" s="42">
        <v>0</v>
      </c>
      <c r="AZ93" t="s">
        <v>10</v>
      </c>
      <c r="BA93" t="s">
        <v>1</v>
      </c>
      <c r="BB93" s="41">
        <v>0.5</v>
      </c>
    </row>
    <row r="94" spans="1:54">
      <c r="A94">
        <v>1</v>
      </c>
      <c r="B94" t="s">
        <v>10</v>
      </c>
      <c r="C94" t="s">
        <v>2</v>
      </c>
      <c r="D94" s="41">
        <v>0.75</v>
      </c>
      <c r="F94">
        <v>0</v>
      </c>
      <c r="G94" t="s">
        <v>10</v>
      </c>
      <c r="H94" t="s">
        <v>1</v>
      </c>
      <c r="I94" s="41">
        <v>0.75</v>
      </c>
      <c r="P94">
        <v>1</v>
      </c>
      <c r="Q94" t="s">
        <v>10</v>
      </c>
      <c r="R94" t="s">
        <v>2</v>
      </c>
      <c r="S94" s="41">
        <v>0.34</v>
      </c>
      <c r="U94">
        <v>1</v>
      </c>
      <c r="V94" t="s">
        <v>10</v>
      </c>
      <c r="W94" t="s">
        <v>1</v>
      </c>
      <c r="X94" s="41">
        <v>0.34</v>
      </c>
      <c r="AE94" s="42">
        <v>1</v>
      </c>
      <c r="AF94" t="s">
        <v>10</v>
      </c>
      <c r="AG94" t="s">
        <v>2</v>
      </c>
      <c r="AH94" s="41">
        <v>0.25</v>
      </c>
      <c r="AJ94" s="42">
        <v>0</v>
      </c>
      <c r="AK94" t="s">
        <v>10</v>
      </c>
      <c r="AL94" t="s">
        <v>1</v>
      </c>
      <c r="AM94" s="41">
        <v>0.25</v>
      </c>
      <c r="AT94" s="42">
        <v>1</v>
      </c>
      <c r="AU94" t="s">
        <v>10</v>
      </c>
      <c r="AV94" t="s">
        <v>2</v>
      </c>
      <c r="AW94" s="41">
        <v>0.5</v>
      </c>
      <c r="AY94" s="42">
        <v>0</v>
      </c>
      <c r="AZ94" t="s">
        <v>10</v>
      </c>
      <c r="BA94" t="s">
        <v>1</v>
      </c>
      <c r="BB94" s="41">
        <v>0.5</v>
      </c>
    </row>
    <row r="95" spans="1:54">
      <c r="A95">
        <v>1</v>
      </c>
      <c r="B95" t="s">
        <v>10</v>
      </c>
      <c r="C95" t="s">
        <v>2</v>
      </c>
      <c r="D95" s="41">
        <v>0.75</v>
      </c>
      <c r="F95">
        <v>1</v>
      </c>
      <c r="G95" t="s">
        <v>10</v>
      </c>
      <c r="H95" t="s">
        <v>1</v>
      </c>
      <c r="I95" s="41">
        <v>0.75</v>
      </c>
      <c r="P95">
        <v>1</v>
      </c>
      <c r="Q95" t="s">
        <v>10</v>
      </c>
      <c r="R95" t="s">
        <v>2</v>
      </c>
      <c r="S95" s="41">
        <v>0.34</v>
      </c>
      <c r="U95">
        <v>1</v>
      </c>
      <c r="V95" t="s">
        <v>10</v>
      </c>
      <c r="W95" t="s">
        <v>1</v>
      </c>
      <c r="X95" s="41">
        <v>0.34</v>
      </c>
      <c r="AE95" s="42">
        <v>1</v>
      </c>
      <c r="AF95" t="s">
        <v>10</v>
      </c>
      <c r="AG95" t="s">
        <v>2</v>
      </c>
      <c r="AH95" s="41">
        <v>0.25</v>
      </c>
      <c r="AJ95" s="42">
        <v>1</v>
      </c>
      <c r="AK95" t="s">
        <v>10</v>
      </c>
      <c r="AL95" t="s">
        <v>1</v>
      </c>
      <c r="AM95" s="41">
        <v>0.25</v>
      </c>
      <c r="AT95" s="42">
        <v>1</v>
      </c>
      <c r="AU95" t="s">
        <v>10</v>
      </c>
      <c r="AV95" t="s">
        <v>2</v>
      </c>
      <c r="AW95" s="41">
        <v>0.5</v>
      </c>
      <c r="AY95" s="42">
        <v>1</v>
      </c>
      <c r="AZ95" t="s">
        <v>10</v>
      </c>
      <c r="BA95" t="s">
        <v>1</v>
      </c>
      <c r="BB95" s="41">
        <v>0.5</v>
      </c>
    </row>
    <row r="96" spans="1:54">
      <c r="A96">
        <v>1</v>
      </c>
      <c r="B96" t="s">
        <v>10</v>
      </c>
      <c r="C96" t="s">
        <v>2</v>
      </c>
      <c r="D96" s="41">
        <v>0.75</v>
      </c>
      <c r="F96">
        <v>0</v>
      </c>
      <c r="G96" t="s">
        <v>10</v>
      </c>
      <c r="H96" t="s">
        <v>1</v>
      </c>
      <c r="I96" s="41">
        <v>0.75</v>
      </c>
      <c r="P96">
        <v>1</v>
      </c>
      <c r="Q96" t="s">
        <v>10</v>
      </c>
      <c r="R96" t="s">
        <v>2</v>
      </c>
      <c r="S96" s="41">
        <v>0.34</v>
      </c>
      <c r="U96">
        <v>1</v>
      </c>
      <c r="V96" t="s">
        <v>10</v>
      </c>
      <c r="W96" t="s">
        <v>1</v>
      </c>
      <c r="X96" s="41">
        <v>0.34</v>
      </c>
      <c r="AE96" s="42">
        <v>0</v>
      </c>
      <c r="AF96" t="s">
        <v>10</v>
      </c>
      <c r="AG96" t="s">
        <v>2</v>
      </c>
      <c r="AH96" s="41">
        <v>0.25</v>
      </c>
      <c r="AJ96" s="42">
        <v>0</v>
      </c>
      <c r="AK96" t="s">
        <v>10</v>
      </c>
      <c r="AL96" t="s">
        <v>1</v>
      </c>
      <c r="AM96" s="41">
        <v>0.25</v>
      </c>
      <c r="AT96" s="42">
        <v>1</v>
      </c>
      <c r="AU96" t="s">
        <v>10</v>
      </c>
      <c r="AV96" t="s">
        <v>2</v>
      </c>
      <c r="AW96" s="41">
        <v>0.5</v>
      </c>
      <c r="AY96" s="42">
        <v>0</v>
      </c>
      <c r="AZ96" t="s">
        <v>10</v>
      </c>
      <c r="BA96" t="s">
        <v>1</v>
      </c>
      <c r="BB96" s="41">
        <v>0.5</v>
      </c>
    </row>
    <row r="97" spans="1:54">
      <c r="A97">
        <v>1</v>
      </c>
      <c r="B97" t="s">
        <v>10</v>
      </c>
      <c r="C97" t="s">
        <v>2</v>
      </c>
      <c r="D97" s="41">
        <v>0.75</v>
      </c>
      <c r="F97">
        <v>1</v>
      </c>
      <c r="G97" t="s">
        <v>10</v>
      </c>
      <c r="H97" t="s">
        <v>1</v>
      </c>
      <c r="I97" s="41">
        <v>0.75</v>
      </c>
      <c r="P97">
        <v>1</v>
      </c>
      <c r="Q97" t="s">
        <v>10</v>
      </c>
      <c r="R97" t="s">
        <v>2</v>
      </c>
      <c r="S97" s="41">
        <v>0.34</v>
      </c>
      <c r="U97">
        <v>1</v>
      </c>
      <c r="V97" t="s">
        <v>10</v>
      </c>
      <c r="W97" t="s">
        <v>1</v>
      </c>
      <c r="X97" s="41">
        <v>0.34</v>
      </c>
      <c r="AE97" s="42">
        <v>1</v>
      </c>
      <c r="AF97" t="s">
        <v>10</v>
      </c>
      <c r="AG97" t="s">
        <v>2</v>
      </c>
      <c r="AH97" s="41">
        <v>0.25</v>
      </c>
      <c r="AJ97" s="42">
        <v>0</v>
      </c>
      <c r="AK97" t="s">
        <v>10</v>
      </c>
      <c r="AL97" t="s">
        <v>1</v>
      </c>
      <c r="AM97" s="41">
        <v>0.25</v>
      </c>
      <c r="AT97" s="42">
        <v>1</v>
      </c>
      <c r="AU97" t="s">
        <v>10</v>
      </c>
      <c r="AV97" t="s">
        <v>2</v>
      </c>
      <c r="AW97" s="41">
        <v>0.5</v>
      </c>
      <c r="AY97" s="42">
        <v>0</v>
      </c>
      <c r="AZ97" t="s">
        <v>10</v>
      </c>
      <c r="BA97" t="s">
        <v>1</v>
      </c>
      <c r="BB97" s="41">
        <v>0.5</v>
      </c>
    </row>
    <row r="98" spans="1:54">
      <c r="A98">
        <v>1</v>
      </c>
      <c r="B98" t="s">
        <v>10</v>
      </c>
      <c r="C98" t="s">
        <v>2</v>
      </c>
      <c r="D98" s="41">
        <v>0.75</v>
      </c>
      <c r="F98">
        <v>1</v>
      </c>
      <c r="G98" t="s">
        <v>10</v>
      </c>
      <c r="H98" t="s">
        <v>1</v>
      </c>
      <c r="I98" s="41">
        <v>0.75</v>
      </c>
      <c r="P98">
        <v>1</v>
      </c>
      <c r="Q98" t="s">
        <v>10</v>
      </c>
      <c r="R98" t="s">
        <v>2</v>
      </c>
      <c r="S98" s="41">
        <v>0.34</v>
      </c>
      <c r="U98">
        <v>1</v>
      </c>
      <c r="V98" t="s">
        <v>10</v>
      </c>
      <c r="W98" t="s">
        <v>1</v>
      </c>
      <c r="X98" s="41">
        <v>0.34</v>
      </c>
      <c r="AE98" s="42">
        <v>0</v>
      </c>
      <c r="AF98" t="s">
        <v>10</v>
      </c>
      <c r="AG98" t="s">
        <v>2</v>
      </c>
      <c r="AH98" s="41">
        <v>0.25</v>
      </c>
      <c r="AJ98" s="42">
        <v>1</v>
      </c>
      <c r="AK98" t="s">
        <v>10</v>
      </c>
      <c r="AL98" t="s">
        <v>1</v>
      </c>
      <c r="AM98" s="41">
        <v>0.25</v>
      </c>
      <c r="AT98" s="42">
        <v>1</v>
      </c>
      <c r="AU98" t="s">
        <v>10</v>
      </c>
      <c r="AV98" t="s">
        <v>2</v>
      </c>
      <c r="AW98" s="41">
        <v>0.5</v>
      </c>
      <c r="AY98" s="42">
        <v>0</v>
      </c>
      <c r="AZ98" t="s">
        <v>10</v>
      </c>
      <c r="BA98" t="s">
        <v>1</v>
      </c>
      <c r="BB98" s="41">
        <v>0.5</v>
      </c>
    </row>
    <row r="99" spans="1:54">
      <c r="A99">
        <v>1</v>
      </c>
      <c r="B99" t="s">
        <v>10</v>
      </c>
      <c r="C99" t="s">
        <v>2</v>
      </c>
      <c r="D99" s="41">
        <v>0.75</v>
      </c>
      <c r="F99">
        <v>0</v>
      </c>
      <c r="G99" t="s">
        <v>10</v>
      </c>
      <c r="H99" t="s">
        <v>1</v>
      </c>
      <c r="I99" s="41">
        <v>0.75</v>
      </c>
      <c r="P99">
        <v>1</v>
      </c>
      <c r="Q99" t="s">
        <v>10</v>
      </c>
      <c r="R99" t="s">
        <v>2</v>
      </c>
      <c r="S99" s="41">
        <v>0.34</v>
      </c>
      <c r="U99">
        <v>1</v>
      </c>
      <c r="V99" t="s">
        <v>10</v>
      </c>
      <c r="W99" t="s">
        <v>1</v>
      </c>
      <c r="X99" s="41">
        <v>0.34</v>
      </c>
      <c r="AE99" s="42">
        <v>1</v>
      </c>
      <c r="AF99" t="s">
        <v>10</v>
      </c>
      <c r="AG99" t="s">
        <v>2</v>
      </c>
      <c r="AH99" s="41">
        <v>0.25</v>
      </c>
      <c r="AJ99" s="42">
        <v>0</v>
      </c>
      <c r="AK99" t="s">
        <v>10</v>
      </c>
      <c r="AL99" t="s">
        <v>1</v>
      </c>
      <c r="AM99" s="41">
        <v>0.25</v>
      </c>
      <c r="AT99" s="42">
        <v>1</v>
      </c>
      <c r="AU99" t="s">
        <v>10</v>
      </c>
      <c r="AV99" t="s">
        <v>2</v>
      </c>
      <c r="AW99" s="41">
        <v>0.5</v>
      </c>
      <c r="AY99" s="42">
        <v>0</v>
      </c>
      <c r="AZ99" t="s">
        <v>10</v>
      </c>
      <c r="BA99" t="s">
        <v>1</v>
      </c>
      <c r="BB99" s="41">
        <v>0.5</v>
      </c>
    </row>
    <row r="100" spans="1:54">
      <c r="A100">
        <v>1</v>
      </c>
      <c r="B100" t="s">
        <v>10</v>
      </c>
      <c r="C100" t="s">
        <v>2</v>
      </c>
      <c r="D100" s="41">
        <v>0.75</v>
      </c>
      <c r="F100">
        <v>0</v>
      </c>
      <c r="G100" t="s">
        <v>10</v>
      </c>
      <c r="H100" t="s">
        <v>1</v>
      </c>
      <c r="I100" s="41">
        <v>0.75</v>
      </c>
      <c r="P100">
        <v>1</v>
      </c>
      <c r="Q100" t="s">
        <v>10</v>
      </c>
      <c r="R100" t="s">
        <v>2</v>
      </c>
      <c r="S100" s="41">
        <v>0.34</v>
      </c>
      <c r="U100">
        <v>1</v>
      </c>
      <c r="V100" t="s">
        <v>10</v>
      </c>
      <c r="W100" t="s">
        <v>1</v>
      </c>
      <c r="X100" s="41">
        <v>0.34</v>
      </c>
      <c r="AE100" s="42">
        <v>1</v>
      </c>
      <c r="AF100" t="s">
        <v>10</v>
      </c>
      <c r="AG100" t="s">
        <v>2</v>
      </c>
      <c r="AH100" s="41">
        <v>0.25</v>
      </c>
      <c r="AJ100" s="42">
        <v>0</v>
      </c>
      <c r="AK100" t="s">
        <v>10</v>
      </c>
      <c r="AL100" t="s">
        <v>1</v>
      </c>
      <c r="AM100" s="41">
        <v>0.25</v>
      </c>
      <c r="AT100" s="42">
        <v>1</v>
      </c>
      <c r="AU100" t="s">
        <v>10</v>
      </c>
      <c r="AV100" t="s">
        <v>2</v>
      </c>
      <c r="AW100" s="41">
        <v>0.5</v>
      </c>
      <c r="AY100" s="42">
        <v>0</v>
      </c>
      <c r="AZ100" t="s">
        <v>10</v>
      </c>
      <c r="BA100" t="s">
        <v>1</v>
      </c>
      <c r="BB100" s="41">
        <v>0.5</v>
      </c>
    </row>
    <row r="101" spans="1:54">
      <c r="A101">
        <v>1</v>
      </c>
      <c r="B101" t="s">
        <v>10</v>
      </c>
      <c r="C101" t="s">
        <v>2</v>
      </c>
      <c r="D101" s="41">
        <v>0.75</v>
      </c>
      <c r="F101">
        <v>0</v>
      </c>
      <c r="G101" t="s">
        <v>10</v>
      </c>
      <c r="H101" t="s">
        <v>1</v>
      </c>
      <c r="I101" s="41">
        <v>0.75</v>
      </c>
      <c r="P101">
        <v>1</v>
      </c>
      <c r="Q101" t="s">
        <v>10</v>
      </c>
      <c r="R101" t="s">
        <v>2</v>
      </c>
      <c r="S101" s="41">
        <v>0.34</v>
      </c>
      <c r="U101">
        <v>1</v>
      </c>
      <c r="V101" t="s">
        <v>10</v>
      </c>
      <c r="W101" t="s">
        <v>1</v>
      </c>
      <c r="X101" s="41">
        <v>0.34</v>
      </c>
      <c r="AE101" s="42">
        <v>1</v>
      </c>
      <c r="AF101" t="s">
        <v>10</v>
      </c>
      <c r="AG101" t="s">
        <v>2</v>
      </c>
      <c r="AH101" s="41">
        <v>0.25</v>
      </c>
      <c r="AJ101" s="42">
        <v>0</v>
      </c>
      <c r="AK101" t="s">
        <v>10</v>
      </c>
      <c r="AL101" t="s">
        <v>1</v>
      </c>
      <c r="AM101" s="41">
        <v>0.25</v>
      </c>
      <c r="AT101" s="42">
        <v>1</v>
      </c>
      <c r="AU101" t="s">
        <v>10</v>
      </c>
      <c r="AV101" t="s">
        <v>2</v>
      </c>
      <c r="AW101" s="41">
        <v>0.5</v>
      </c>
      <c r="AY101" s="42">
        <v>0</v>
      </c>
      <c r="AZ101" t="s">
        <v>10</v>
      </c>
      <c r="BA101" t="s">
        <v>1</v>
      </c>
      <c r="BB101" s="41">
        <v>0.5</v>
      </c>
    </row>
    <row r="102" spans="1:54">
      <c r="A102">
        <v>1</v>
      </c>
      <c r="B102" t="s">
        <v>10</v>
      </c>
      <c r="C102" t="s">
        <v>2</v>
      </c>
      <c r="D102" s="41">
        <v>0.75</v>
      </c>
      <c r="F102">
        <v>0</v>
      </c>
      <c r="G102" t="s">
        <v>10</v>
      </c>
      <c r="H102" t="s">
        <v>1</v>
      </c>
      <c r="I102" s="41">
        <v>0.75</v>
      </c>
      <c r="P102">
        <v>1</v>
      </c>
      <c r="Q102" t="s">
        <v>10</v>
      </c>
      <c r="R102" t="s">
        <v>2</v>
      </c>
      <c r="S102" s="41">
        <v>0.34</v>
      </c>
      <c r="U102">
        <v>1</v>
      </c>
      <c r="V102" t="s">
        <v>10</v>
      </c>
      <c r="W102" t="s">
        <v>1</v>
      </c>
      <c r="X102" s="41">
        <v>0.34</v>
      </c>
      <c r="AE102" s="42">
        <v>0</v>
      </c>
      <c r="AF102" t="s">
        <v>10</v>
      </c>
      <c r="AG102" t="s">
        <v>2</v>
      </c>
      <c r="AH102" s="41">
        <v>0.25</v>
      </c>
      <c r="AJ102" s="42">
        <v>1</v>
      </c>
      <c r="AK102" t="s">
        <v>10</v>
      </c>
      <c r="AL102" t="s">
        <v>1</v>
      </c>
      <c r="AM102" s="41">
        <v>0.25</v>
      </c>
      <c r="AT102" s="42">
        <v>1</v>
      </c>
      <c r="AU102" t="s">
        <v>10</v>
      </c>
      <c r="AV102" t="s">
        <v>2</v>
      </c>
      <c r="AW102" s="41">
        <v>0.5</v>
      </c>
      <c r="AY102" s="42">
        <v>0</v>
      </c>
      <c r="AZ102" t="s">
        <v>10</v>
      </c>
      <c r="BA102" t="s">
        <v>1</v>
      </c>
      <c r="BB102" s="41">
        <v>0.5</v>
      </c>
    </row>
    <row r="103" spans="1:54">
      <c r="A103">
        <v>1</v>
      </c>
      <c r="B103" t="s">
        <v>10</v>
      </c>
      <c r="C103" t="s">
        <v>2</v>
      </c>
      <c r="D103" s="41">
        <v>0.75</v>
      </c>
      <c r="F103">
        <v>0</v>
      </c>
      <c r="G103" t="s">
        <v>10</v>
      </c>
      <c r="H103" t="s">
        <v>1</v>
      </c>
      <c r="I103" s="41">
        <v>0.75</v>
      </c>
      <c r="P103">
        <v>1</v>
      </c>
      <c r="Q103" t="s">
        <v>10</v>
      </c>
      <c r="R103" t="s">
        <v>2</v>
      </c>
      <c r="S103" s="41">
        <v>0.34</v>
      </c>
      <c r="U103">
        <v>1</v>
      </c>
      <c r="V103" t="s">
        <v>10</v>
      </c>
      <c r="W103" t="s">
        <v>1</v>
      </c>
      <c r="X103" s="41">
        <v>0.34</v>
      </c>
      <c r="AE103" s="42">
        <v>0</v>
      </c>
      <c r="AF103" t="s">
        <v>10</v>
      </c>
      <c r="AG103" t="s">
        <v>2</v>
      </c>
      <c r="AH103" s="41">
        <v>0.25</v>
      </c>
      <c r="AJ103" s="42">
        <v>0</v>
      </c>
      <c r="AK103" t="s">
        <v>10</v>
      </c>
      <c r="AL103" t="s">
        <v>1</v>
      </c>
      <c r="AM103" s="41">
        <v>0.25</v>
      </c>
      <c r="AT103" s="42">
        <v>1</v>
      </c>
      <c r="AU103" t="s">
        <v>10</v>
      </c>
      <c r="AV103" t="s">
        <v>2</v>
      </c>
      <c r="AW103" s="41">
        <v>0.5</v>
      </c>
      <c r="AY103" s="42">
        <v>0</v>
      </c>
      <c r="AZ103" t="s">
        <v>10</v>
      </c>
      <c r="BA103" t="s">
        <v>1</v>
      </c>
      <c r="BB103" s="41">
        <v>0.5</v>
      </c>
    </row>
    <row r="104" spans="1:54">
      <c r="A104">
        <v>1</v>
      </c>
      <c r="B104" t="s">
        <v>10</v>
      </c>
      <c r="C104" t="s">
        <v>2</v>
      </c>
      <c r="D104" s="41">
        <v>0.75</v>
      </c>
      <c r="F104">
        <v>0</v>
      </c>
      <c r="G104" t="s">
        <v>10</v>
      </c>
      <c r="H104" t="s">
        <v>1</v>
      </c>
      <c r="I104" s="41">
        <v>0.75</v>
      </c>
      <c r="P104">
        <v>1</v>
      </c>
      <c r="Q104" t="s">
        <v>10</v>
      </c>
      <c r="R104" t="s">
        <v>2</v>
      </c>
      <c r="S104" s="41">
        <v>0.34</v>
      </c>
      <c r="U104">
        <v>1</v>
      </c>
      <c r="V104" t="s">
        <v>10</v>
      </c>
      <c r="W104" t="s">
        <v>1</v>
      </c>
      <c r="X104" s="41">
        <v>0.34</v>
      </c>
      <c r="AE104" s="42">
        <v>1</v>
      </c>
      <c r="AF104" t="s">
        <v>10</v>
      </c>
      <c r="AG104" t="s">
        <v>2</v>
      </c>
      <c r="AH104" s="41">
        <v>0.25</v>
      </c>
      <c r="AJ104" s="42">
        <v>0</v>
      </c>
      <c r="AK104" t="s">
        <v>10</v>
      </c>
      <c r="AL104" t="s">
        <v>1</v>
      </c>
      <c r="AM104" s="41">
        <v>0.25</v>
      </c>
      <c r="AT104" s="42">
        <v>1</v>
      </c>
      <c r="AU104" t="s">
        <v>10</v>
      </c>
      <c r="AV104" t="s">
        <v>2</v>
      </c>
      <c r="AW104" s="41">
        <v>0.5</v>
      </c>
      <c r="AY104" s="42">
        <v>0</v>
      </c>
      <c r="AZ104" t="s">
        <v>10</v>
      </c>
      <c r="BA104" t="s">
        <v>1</v>
      </c>
      <c r="BB104" s="41">
        <v>0.5</v>
      </c>
    </row>
    <row r="105" spans="1:54">
      <c r="A105">
        <v>1</v>
      </c>
      <c r="B105" t="s">
        <v>10</v>
      </c>
      <c r="C105" t="s">
        <v>2</v>
      </c>
      <c r="D105" s="41">
        <v>0.75</v>
      </c>
      <c r="F105">
        <v>0</v>
      </c>
      <c r="G105" t="s">
        <v>10</v>
      </c>
      <c r="H105" t="s">
        <v>1</v>
      </c>
      <c r="I105" s="41">
        <v>0.75</v>
      </c>
      <c r="P105">
        <v>1</v>
      </c>
      <c r="Q105" t="s">
        <v>10</v>
      </c>
      <c r="R105" t="s">
        <v>2</v>
      </c>
      <c r="S105" s="41">
        <v>0.34</v>
      </c>
      <c r="U105">
        <v>1</v>
      </c>
      <c r="V105" t="s">
        <v>10</v>
      </c>
      <c r="W105" t="s">
        <v>1</v>
      </c>
      <c r="X105" s="41">
        <v>0.34</v>
      </c>
      <c r="AE105" s="42">
        <v>1</v>
      </c>
      <c r="AF105" t="s">
        <v>10</v>
      </c>
      <c r="AG105" t="s">
        <v>2</v>
      </c>
      <c r="AH105" s="41">
        <v>0.25</v>
      </c>
      <c r="AJ105" s="42">
        <v>0</v>
      </c>
      <c r="AK105" t="s">
        <v>10</v>
      </c>
      <c r="AL105" t="s">
        <v>1</v>
      </c>
      <c r="AM105" s="41">
        <v>0.25</v>
      </c>
      <c r="AT105" s="42">
        <v>1</v>
      </c>
      <c r="AU105" t="s">
        <v>10</v>
      </c>
      <c r="AV105" t="s">
        <v>2</v>
      </c>
      <c r="AW105" s="41">
        <v>0.5</v>
      </c>
      <c r="AY105" s="42">
        <v>0</v>
      </c>
      <c r="AZ105" t="s">
        <v>10</v>
      </c>
      <c r="BA105" t="s">
        <v>1</v>
      </c>
      <c r="BB105" s="41">
        <v>0.5</v>
      </c>
    </row>
    <row r="106" spans="1:54">
      <c r="A106">
        <v>1</v>
      </c>
      <c r="B106" t="s">
        <v>10</v>
      </c>
      <c r="C106" t="s">
        <v>2</v>
      </c>
      <c r="D106" s="41">
        <v>0.75</v>
      </c>
      <c r="F106">
        <v>0</v>
      </c>
      <c r="G106" t="s">
        <v>10</v>
      </c>
      <c r="H106" t="s">
        <v>1</v>
      </c>
      <c r="I106" s="41">
        <v>0.75</v>
      </c>
      <c r="P106">
        <v>1</v>
      </c>
      <c r="Q106" t="s">
        <v>10</v>
      </c>
      <c r="R106" t="s">
        <v>2</v>
      </c>
      <c r="S106" s="41">
        <v>0.34</v>
      </c>
      <c r="U106">
        <v>1</v>
      </c>
      <c r="V106" t="s">
        <v>10</v>
      </c>
      <c r="W106" t="s">
        <v>1</v>
      </c>
      <c r="X106" s="41">
        <v>0.34</v>
      </c>
      <c r="AE106" s="42">
        <v>1</v>
      </c>
      <c r="AF106" t="s">
        <v>10</v>
      </c>
      <c r="AG106" t="s">
        <v>2</v>
      </c>
      <c r="AH106" s="41">
        <v>0.25</v>
      </c>
      <c r="AJ106" s="42">
        <v>0</v>
      </c>
      <c r="AK106" t="s">
        <v>10</v>
      </c>
      <c r="AL106" t="s">
        <v>1</v>
      </c>
      <c r="AM106" s="41">
        <v>0.25</v>
      </c>
      <c r="AT106" s="42">
        <v>1</v>
      </c>
      <c r="AU106" t="s">
        <v>10</v>
      </c>
      <c r="AV106" t="s">
        <v>2</v>
      </c>
      <c r="AW106" s="41">
        <v>0.5</v>
      </c>
      <c r="AY106" s="42">
        <v>0</v>
      </c>
      <c r="AZ106" t="s">
        <v>10</v>
      </c>
      <c r="BA106" t="s">
        <v>1</v>
      </c>
      <c r="BB106" s="41">
        <v>0.5</v>
      </c>
    </row>
    <row r="107" spans="1:54">
      <c r="A107">
        <v>1</v>
      </c>
      <c r="B107" t="s">
        <v>10</v>
      </c>
      <c r="C107" t="s">
        <v>2</v>
      </c>
      <c r="D107" s="41">
        <v>0.75</v>
      </c>
      <c r="F107">
        <v>0</v>
      </c>
      <c r="G107" t="s">
        <v>10</v>
      </c>
      <c r="H107" t="s">
        <v>1</v>
      </c>
      <c r="I107" s="41">
        <v>0.75</v>
      </c>
      <c r="P107">
        <v>1</v>
      </c>
      <c r="Q107" t="s">
        <v>10</v>
      </c>
      <c r="R107" t="s">
        <v>2</v>
      </c>
      <c r="S107" s="41">
        <v>0.34</v>
      </c>
      <c r="U107">
        <v>1</v>
      </c>
      <c r="V107" t="s">
        <v>10</v>
      </c>
      <c r="W107" t="s">
        <v>1</v>
      </c>
      <c r="X107" s="41">
        <v>0.34</v>
      </c>
      <c r="AE107" s="42">
        <v>0</v>
      </c>
      <c r="AF107" t="s">
        <v>10</v>
      </c>
      <c r="AG107" t="s">
        <v>2</v>
      </c>
      <c r="AH107" s="41">
        <v>0.25</v>
      </c>
      <c r="AJ107" s="42">
        <v>0</v>
      </c>
      <c r="AK107" t="s">
        <v>10</v>
      </c>
      <c r="AL107" t="s">
        <v>1</v>
      </c>
      <c r="AM107" s="41">
        <v>0.25</v>
      </c>
      <c r="AT107" s="42">
        <v>1</v>
      </c>
      <c r="AU107" t="s">
        <v>10</v>
      </c>
      <c r="AV107" t="s">
        <v>2</v>
      </c>
      <c r="AW107" s="41">
        <v>0.5</v>
      </c>
      <c r="AY107" s="42">
        <v>0</v>
      </c>
      <c r="AZ107" t="s">
        <v>10</v>
      </c>
      <c r="BA107" t="s">
        <v>1</v>
      </c>
      <c r="BB107" s="41">
        <v>0.5</v>
      </c>
    </row>
    <row r="108" spans="1:54">
      <c r="A108">
        <v>1</v>
      </c>
      <c r="B108" t="s">
        <v>10</v>
      </c>
      <c r="C108" t="s">
        <v>2</v>
      </c>
      <c r="D108" s="41">
        <v>0.75</v>
      </c>
      <c r="F108">
        <v>0</v>
      </c>
      <c r="G108" t="s">
        <v>10</v>
      </c>
      <c r="H108" t="s">
        <v>1</v>
      </c>
      <c r="I108" s="41">
        <v>0.75</v>
      </c>
      <c r="P108">
        <v>1</v>
      </c>
      <c r="Q108" t="s">
        <v>10</v>
      </c>
      <c r="R108" t="s">
        <v>2</v>
      </c>
      <c r="S108" s="41">
        <v>0.34</v>
      </c>
      <c r="U108">
        <v>1</v>
      </c>
      <c r="V108" t="s">
        <v>10</v>
      </c>
      <c r="W108" t="s">
        <v>1</v>
      </c>
      <c r="X108" s="41">
        <v>0.34</v>
      </c>
      <c r="AE108" s="42">
        <v>0</v>
      </c>
      <c r="AF108" t="s">
        <v>10</v>
      </c>
      <c r="AG108" t="s">
        <v>2</v>
      </c>
      <c r="AH108" s="41">
        <v>0.25</v>
      </c>
      <c r="AJ108" s="42">
        <v>0</v>
      </c>
      <c r="AK108" t="s">
        <v>10</v>
      </c>
      <c r="AL108" t="s">
        <v>1</v>
      </c>
      <c r="AM108" s="41">
        <v>0.25</v>
      </c>
      <c r="AT108" s="42">
        <v>1</v>
      </c>
      <c r="AU108" t="s">
        <v>10</v>
      </c>
      <c r="AV108" t="s">
        <v>2</v>
      </c>
      <c r="AW108" s="41">
        <v>0.5</v>
      </c>
      <c r="AY108" s="42">
        <v>0</v>
      </c>
      <c r="AZ108" t="s">
        <v>10</v>
      </c>
      <c r="BA108" t="s">
        <v>1</v>
      </c>
      <c r="BB108" s="41">
        <v>0.5</v>
      </c>
    </row>
    <row r="109" spans="1:54">
      <c r="A109">
        <v>1</v>
      </c>
      <c r="B109" t="s">
        <v>10</v>
      </c>
      <c r="C109" t="s">
        <v>2</v>
      </c>
      <c r="D109" s="41">
        <v>0.75</v>
      </c>
      <c r="F109">
        <v>1</v>
      </c>
      <c r="G109" t="s">
        <v>10</v>
      </c>
      <c r="H109" t="s">
        <v>1</v>
      </c>
      <c r="I109" s="41">
        <v>0.75</v>
      </c>
      <c r="P109">
        <v>1</v>
      </c>
      <c r="Q109" t="s">
        <v>10</v>
      </c>
      <c r="R109" t="s">
        <v>2</v>
      </c>
      <c r="S109" s="41">
        <v>0.34</v>
      </c>
      <c r="U109">
        <v>1</v>
      </c>
      <c r="V109" t="s">
        <v>10</v>
      </c>
      <c r="W109" t="s">
        <v>1</v>
      </c>
      <c r="X109" s="41">
        <v>0.34</v>
      </c>
      <c r="AE109" s="42">
        <v>0</v>
      </c>
      <c r="AF109" t="s">
        <v>10</v>
      </c>
      <c r="AG109" t="s">
        <v>2</v>
      </c>
      <c r="AH109" s="41">
        <v>0.25</v>
      </c>
      <c r="AJ109" s="42">
        <v>0</v>
      </c>
      <c r="AK109" t="s">
        <v>10</v>
      </c>
      <c r="AL109" t="s">
        <v>1</v>
      </c>
      <c r="AM109" s="41">
        <v>0.25</v>
      </c>
      <c r="AT109" s="42">
        <v>1</v>
      </c>
      <c r="AU109" t="s">
        <v>10</v>
      </c>
      <c r="AV109" t="s">
        <v>2</v>
      </c>
      <c r="AW109" s="41">
        <v>0.5</v>
      </c>
      <c r="AY109" s="42">
        <v>0</v>
      </c>
      <c r="AZ109" t="s">
        <v>10</v>
      </c>
      <c r="BA109" t="s">
        <v>1</v>
      </c>
      <c r="BB109" s="41">
        <v>0.5</v>
      </c>
    </row>
    <row r="110" spans="1:54">
      <c r="A110">
        <v>1</v>
      </c>
      <c r="B110" t="s">
        <v>10</v>
      </c>
      <c r="C110" t="s">
        <v>2</v>
      </c>
      <c r="D110" s="41">
        <v>0.75</v>
      </c>
      <c r="F110">
        <v>1</v>
      </c>
      <c r="G110" t="s">
        <v>10</v>
      </c>
      <c r="H110" t="s">
        <v>1</v>
      </c>
      <c r="I110" s="41">
        <v>0.75</v>
      </c>
      <c r="P110">
        <v>1</v>
      </c>
      <c r="Q110" t="s">
        <v>10</v>
      </c>
      <c r="R110" t="s">
        <v>2</v>
      </c>
      <c r="S110" s="41">
        <v>0.34</v>
      </c>
      <c r="U110">
        <v>1</v>
      </c>
      <c r="V110" t="s">
        <v>10</v>
      </c>
      <c r="W110" t="s">
        <v>1</v>
      </c>
      <c r="X110" s="41">
        <v>0.34</v>
      </c>
      <c r="AE110" s="42">
        <v>0</v>
      </c>
      <c r="AF110" t="s">
        <v>10</v>
      </c>
      <c r="AG110" t="s">
        <v>2</v>
      </c>
      <c r="AH110" s="41">
        <v>0.25</v>
      </c>
      <c r="AJ110" s="42">
        <v>0</v>
      </c>
      <c r="AK110" t="s">
        <v>10</v>
      </c>
      <c r="AL110" t="s">
        <v>1</v>
      </c>
      <c r="AM110" s="41">
        <v>0.25</v>
      </c>
      <c r="AT110" s="42">
        <v>1</v>
      </c>
      <c r="AU110" t="s">
        <v>10</v>
      </c>
      <c r="AV110" t="s">
        <v>2</v>
      </c>
      <c r="AW110" s="41">
        <v>0.5</v>
      </c>
      <c r="AY110" s="42">
        <v>0</v>
      </c>
      <c r="AZ110" t="s">
        <v>10</v>
      </c>
      <c r="BA110" t="s">
        <v>1</v>
      </c>
      <c r="BB110" s="41">
        <v>0.5</v>
      </c>
    </row>
    <row r="111" spans="1:54">
      <c r="A111">
        <v>1</v>
      </c>
      <c r="B111" t="s">
        <v>10</v>
      </c>
      <c r="C111" t="s">
        <v>2</v>
      </c>
      <c r="D111" s="41">
        <v>0.75</v>
      </c>
      <c r="F111">
        <v>1</v>
      </c>
      <c r="G111" t="s">
        <v>10</v>
      </c>
      <c r="H111" t="s">
        <v>1</v>
      </c>
      <c r="I111" s="41">
        <v>0.75</v>
      </c>
      <c r="P111">
        <v>1</v>
      </c>
      <c r="Q111" t="s">
        <v>10</v>
      </c>
      <c r="R111" t="s">
        <v>2</v>
      </c>
      <c r="S111" s="41">
        <v>0.34</v>
      </c>
      <c r="U111">
        <v>1</v>
      </c>
      <c r="V111" t="s">
        <v>10</v>
      </c>
      <c r="W111" t="s">
        <v>1</v>
      </c>
      <c r="X111" s="41">
        <v>0.34</v>
      </c>
      <c r="AE111" s="42">
        <v>1</v>
      </c>
      <c r="AF111" t="s">
        <v>10</v>
      </c>
      <c r="AG111" t="s">
        <v>2</v>
      </c>
      <c r="AH111" s="41">
        <v>0.25</v>
      </c>
      <c r="AJ111" s="42">
        <v>0</v>
      </c>
      <c r="AK111" t="s">
        <v>10</v>
      </c>
      <c r="AL111" t="s">
        <v>1</v>
      </c>
      <c r="AM111" s="41">
        <v>0.25</v>
      </c>
      <c r="AT111" s="42">
        <v>1</v>
      </c>
      <c r="AU111" t="s">
        <v>10</v>
      </c>
      <c r="AV111" t="s">
        <v>2</v>
      </c>
      <c r="AW111" s="41">
        <v>0.5</v>
      </c>
      <c r="AY111" s="42">
        <v>0</v>
      </c>
      <c r="AZ111" t="s">
        <v>10</v>
      </c>
      <c r="BA111" t="s">
        <v>1</v>
      </c>
      <c r="BB111" s="41">
        <v>0.5</v>
      </c>
    </row>
    <row r="112" spans="1:54">
      <c r="A112">
        <v>1</v>
      </c>
      <c r="B112" t="s">
        <v>10</v>
      </c>
      <c r="C112" t="s">
        <v>2</v>
      </c>
      <c r="D112" s="41">
        <v>0.75</v>
      </c>
      <c r="F112">
        <v>1</v>
      </c>
      <c r="G112" t="s">
        <v>10</v>
      </c>
      <c r="H112" t="s">
        <v>1</v>
      </c>
      <c r="I112" s="41">
        <v>0.75</v>
      </c>
      <c r="P112">
        <v>1</v>
      </c>
      <c r="Q112" t="s">
        <v>10</v>
      </c>
      <c r="R112" t="s">
        <v>2</v>
      </c>
      <c r="S112" s="41">
        <v>0.34</v>
      </c>
      <c r="U112">
        <v>1</v>
      </c>
      <c r="V112" t="s">
        <v>10</v>
      </c>
      <c r="W112" t="s">
        <v>1</v>
      </c>
      <c r="X112" s="41">
        <v>0.34</v>
      </c>
      <c r="AE112" s="42">
        <v>1</v>
      </c>
      <c r="AF112" t="s">
        <v>10</v>
      </c>
      <c r="AG112" t="s">
        <v>2</v>
      </c>
      <c r="AH112" s="41">
        <v>0.25</v>
      </c>
      <c r="AJ112" s="42">
        <v>1</v>
      </c>
      <c r="AK112" t="s">
        <v>10</v>
      </c>
      <c r="AL112" t="s">
        <v>1</v>
      </c>
      <c r="AM112" s="41">
        <v>0.25</v>
      </c>
      <c r="AT112" s="42">
        <v>1</v>
      </c>
      <c r="AU112" t="s">
        <v>10</v>
      </c>
      <c r="AV112" t="s">
        <v>2</v>
      </c>
      <c r="AW112" s="41">
        <v>0.5</v>
      </c>
      <c r="AY112" s="42">
        <v>1</v>
      </c>
      <c r="AZ112" t="s">
        <v>10</v>
      </c>
      <c r="BA112" t="s">
        <v>1</v>
      </c>
      <c r="BB112" s="41">
        <v>0.5</v>
      </c>
    </row>
    <row r="113" spans="1:54">
      <c r="A113">
        <v>1</v>
      </c>
      <c r="B113" t="s">
        <v>10</v>
      </c>
      <c r="C113" t="s">
        <v>2</v>
      </c>
      <c r="D113" s="41">
        <v>0.75</v>
      </c>
      <c r="F113">
        <v>0</v>
      </c>
      <c r="G113" t="s">
        <v>10</v>
      </c>
      <c r="H113" t="s">
        <v>1</v>
      </c>
      <c r="I113" s="41">
        <v>0.75</v>
      </c>
      <c r="P113">
        <v>1</v>
      </c>
      <c r="Q113" t="s">
        <v>10</v>
      </c>
      <c r="R113" t="s">
        <v>2</v>
      </c>
      <c r="S113" s="41">
        <v>0.34</v>
      </c>
      <c r="U113">
        <v>1</v>
      </c>
      <c r="V113" t="s">
        <v>10</v>
      </c>
      <c r="W113" t="s">
        <v>1</v>
      </c>
      <c r="X113" s="41">
        <v>0.34</v>
      </c>
      <c r="AE113" s="42">
        <v>1</v>
      </c>
      <c r="AF113" t="s">
        <v>10</v>
      </c>
      <c r="AG113" t="s">
        <v>2</v>
      </c>
      <c r="AH113" s="41">
        <v>0.25</v>
      </c>
      <c r="AJ113" s="42">
        <v>0</v>
      </c>
      <c r="AK113" t="s">
        <v>10</v>
      </c>
      <c r="AL113" t="s">
        <v>1</v>
      </c>
      <c r="AM113" s="41">
        <v>0.25</v>
      </c>
      <c r="AT113" s="42">
        <v>1</v>
      </c>
      <c r="AU113" t="s">
        <v>10</v>
      </c>
      <c r="AV113" t="s">
        <v>2</v>
      </c>
      <c r="AW113" s="41">
        <v>0.5</v>
      </c>
      <c r="AY113" s="42">
        <v>0</v>
      </c>
      <c r="AZ113" t="s">
        <v>10</v>
      </c>
      <c r="BA113" t="s">
        <v>1</v>
      </c>
      <c r="BB113" s="41">
        <v>0.5</v>
      </c>
    </row>
    <row r="114" spans="1:54">
      <c r="A114">
        <v>1</v>
      </c>
      <c r="B114" t="s">
        <v>10</v>
      </c>
      <c r="C114" t="s">
        <v>2</v>
      </c>
      <c r="D114" s="41">
        <v>0.75</v>
      </c>
      <c r="F114">
        <v>1</v>
      </c>
      <c r="G114" t="s">
        <v>10</v>
      </c>
      <c r="H114" t="s">
        <v>1</v>
      </c>
      <c r="I114" s="41">
        <v>0.75</v>
      </c>
      <c r="P114">
        <v>1</v>
      </c>
      <c r="Q114" t="s">
        <v>10</v>
      </c>
      <c r="R114" t="s">
        <v>2</v>
      </c>
      <c r="S114" s="41">
        <v>0.34</v>
      </c>
      <c r="U114">
        <v>1</v>
      </c>
      <c r="V114" t="s">
        <v>10</v>
      </c>
      <c r="W114" t="s">
        <v>1</v>
      </c>
      <c r="X114" s="41">
        <v>0.34</v>
      </c>
      <c r="AE114" s="42">
        <v>1</v>
      </c>
      <c r="AF114" t="s">
        <v>10</v>
      </c>
      <c r="AG114" t="s">
        <v>2</v>
      </c>
      <c r="AH114" s="41">
        <v>0.25</v>
      </c>
      <c r="AJ114" s="42">
        <v>0</v>
      </c>
      <c r="AK114" t="s">
        <v>10</v>
      </c>
      <c r="AL114" t="s">
        <v>1</v>
      </c>
      <c r="AM114" s="41">
        <v>0.25</v>
      </c>
      <c r="AT114" s="42">
        <v>1</v>
      </c>
      <c r="AU114" t="s">
        <v>10</v>
      </c>
      <c r="AV114" t="s">
        <v>2</v>
      </c>
      <c r="AW114" s="41">
        <v>0.5</v>
      </c>
      <c r="AY114" s="42">
        <v>1</v>
      </c>
      <c r="AZ114" t="s">
        <v>10</v>
      </c>
      <c r="BA114" t="s">
        <v>1</v>
      </c>
      <c r="BB114" s="41">
        <v>0.5</v>
      </c>
    </row>
    <row r="115" spans="1:54">
      <c r="A115">
        <v>1</v>
      </c>
      <c r="B115" t="s">
        <v>10</v>
      </c>
      <c r="C115" t="s">
        <v>2</v>
      </c>
      <c r="D115" s="41">
        <v>0.75</v>
      </c>
      <c r="F115">
        <v>1</v>
      </c>
      <c r="G115" t="s">
        <v>10</v>
      </c>
      <c r="H115" t="s">
        <v>1</v>
      </c>
      <c r="I115" s="41">
        <v>0.75</v>
      </c>
      <c r="P115">
        <v>1</v>
      </c>
      <c r="Q115" t="s">
        <v>10</v>
      </c>
      <c r="R115" t="s">
        <v>2</v>
      </c>
      <c r="S115" s="41">
        <v>0.34</v>
      </c>
      <c r="U115">
        <v>1</v>
      </c>
      <c r="V115" t="s">
        <v>10</v>
      </c>
      <c r="W115" t="s">
        <v>1</v>
      </c>
      <c r="X115" s="41">
        <v>0.34</v>
      </c>
      <c r="AE115" s="42">
        <v>1</v>
      </c>
      <c r="AF115" t="s">
        <v>10</v>
      </c>
      <c r="AG115" t="s">
        <v>2</v>
      </c>
      <c r="AH115" s="41">
        <v>0.25</v>
      </c>
      <c r="AJ115" s="42">
        <v>1</v>
      </c>
      <c r="AK115" t="s">
        <v>10</v>
      </c>
      <c r="AL115" t="s">
        <v>1</v>
      </c>
      <c r="AM115" s="41">
        <v>0.25</v>
      </c>
      <c r="AT115" s="42">
        <v>1</v>
      </c>
      <c r="AU115" t="s">
        <v>10</v>
      </c>
      <c r="AV115" t="s">
        <v>2</v>
      </c>
      <c r="AW115" s="41">
        <v>0.5</v>
      </c>
      <c r="AY115" s="42">
        <v>1</v>
      </c>
      <c r="AZ115" t="s">
        <v>10</v>
      </c>
      <c r="BA115" t="s">
        <v>1</v>
      </c>
      <c r="BB115" s="41">
        <v>0.5</v>
      </c>
    </row>
    <row r="116" spans="1:54">
      <c r="A116">
        <v>1</v>
      </c>
      <c r="B116" t="s">
        <v>10</v>
      </c>
      <c r="C116" t="s">
        <v>2</v>
      </c>
      <c r="D116" s="41">
        <v>0.75</v>
      </c>
      <c r="F116">
        <v>1</v>
      </c>
      <c r="G116" t="s">
        <v>10</v>
      </c>
      <c r="H116" t="s">
        <v>1</v>
      </c>
      <c r="I116" s="41">
        <v>0.75</v>
      </c>
      <c r="P116">
        <v>1</v>
      </c>
      <c r="Q116" t="s">
        <v>10</v>
      </c>
      <c r="R116" t="s">
        <v>2</v>
      </c>
      <c r="S116" s="41">
        <v>0.34</v>
      </c>
      <c r="U116">
        <v>1</v>
      </c>
      <c r="V116" t="s">
        <v>10</v>
      </c>
      <c r="W116" t="s">
        <v>1</v>
      </c>
      <c r="X116" s="41">
        <v>0.34</v>
      </c>
      <c r="AE116" s="42">
        <v>1</v>
      </c>
      <c r="AF116" t="s">
        <v>10</v>
      </c>
      <c r="AG116" t="s">
        <v>2</v>
      </c>
      <c r="AH116" s="41">
        <v>0.25</v>
      </c>
      <c r="AJ116" s="42">
        <v>1</v>
      </c>
      <c r="AK116" t="s">
        <v>10</v>
      </c>
      <c r="AL116" t="s">
        <v>1</v>
      </c>
      <c r="AM116" s="41">
        <v>0.25</v>
      </c>
      <c r="AT116" s="42">
        <v>1</v>
      </c>
      <c r="AU116" t="s">
        <v>10</v>
      </c>
      <c r="AV116" t="s">
        <v>2</v>
      </c>
      <c r="AW116" s="41">
        <v>0.5</v>
      </c>
      <c r="AY116" s="42">
        <v>1</v>
      </c>
      <c r="AZ116" t="s">
        <v>10</v>
      </c>
      <c r="BA116" t="s">
        <v>1</v>
      </c>
      <c r="BB116" s="41">
        <v>0.5</v>
      </c>
    </row>
    <row r="117" spans="1:54">
      <c r="A117">
        <v>0</v>
      </c>
      <c r="B117" t="s">
        <v>10</v>
      </c>
      <c r="C117" t="s">
        <v>2</v>
      </c>
      <c r="D117" s="41">
        <v>0.75</v>
      </c>
      <c r="F117">
        <v>0</v>
      </c>
      <c r="G117" t="s">
        <v>10</v>
      </c>
      <c r="H117" t="s">
        <v>1</v>
      </c>
      <c r="I117" s="41">
        <v>0.75</v>
      </c>
      <c r="P117">
        <v>0</v>
      </c>
      <c r="Q117" t="s">
        <v>10</v>
      </c>
      <c r="R117" t="s">
        <v>2</v>
      </c>
      <c r="S117" s="41">
        <v>0.34</v>
      </c>
      <c r="U117">
        <v>1</v>
      </c>
      <c r="V117" t="s">
        <v>10</v>
      </c>
      <c r="W117" t="s">
        <v>1</v>
      </c>
      <c r="X117" s="41">
        <v>0.34</v>
      </c>
      <c r="AE117" s="42">
        <v>0</v>
      </c>
      <c r="AF117" t="s">
        <v>10</v>
      </c>
      <c r="AG117" t="s">
        <v>2</v>
      </c>
      <c r="AH117" s="41">
        <v>0.25</v>
      </c>
      <c r="AJ117" s="42">
        <v>0</v>
      </c>
      <c r="AK117" t="s">
        <v>10</v>
      </c>
      <c r="AL117" t="s">
        <v>1</v>
      </c>
      <c r="AM117" s="41">
        <v>0.25</v>
      </c>
      <c r="AT117" s="42">
        <v>0</v>
      </c>
      <c r="AU117" t="s">
        <v>10</v>
      </c>
      <c r="AV117" t="s">
        <v>2</v>
      </c>
      <c r="AW117" s="41">
        <v>0.5</v>
      </c>
      <c r="AY117" s="42">
        <v>0</v>
      </c>
      <c r="AZ117" t="s">
        <v>10</v>
      </c>
      <c r="BA117" t="s">
        <v>1</v>
      </c>
      <c r="BB117" s="41">
        <v>0.5</v>
      </c>
    </row>
    <row r="118" spans="1:54">
      <c r="A118">
        <v>1</v>
      </c>
      <c r="B118" t="s">
        <v>10</v>
      </c>
      <c r="C118" t="s">
        <v>2</v>
      </c>
      <c r="D118" s="41">
        <v>0.75</v>
      </c>
      <c r="F118">
        <v>1</v>
      </c>
      <c r="G118" t="s">
        <v>10</v>
      </c>
      <c r="H118" t="s">
        <v>1</v>
      </c>
      <c r="I118" s="41">
        <v>0.75</v>
      </c>
      <c r="P118">
        <v>1</v>
      </c>
      <c r="Q118" t="s">
        <v>10</v>
      </c>
      <c r="R118" t="s">
        <v>2</v>
      </c>
      <c r="S118" s="41">
        <v>0.34</v>
      </c>
      <c r="U118">
        <v>1</v>
      </c>
      <c r="V118" t="s">
        <v>10</v>
      </c>
      <c r="W118" t="s">
        <v>1</v>
      </c>
      <c r="X118" s="41">
        <v>0.34</v>
      </c>
      <c r="AE118" s="42">
        <v>1</v>
      </c>
      <c r="AF118" t="s">
        <v>10</v>
      </c>
      <c r="AG118" t="s">
        <v>2</v>
      </c>
      <c r="AH118" s="41">
        <v>0.25</v>
      </c>
      <c r="AJ118" s="42">
        <v>1</v>
      </c>
      <c r="AK118" t="s">
        <v>10</v>
      </c>
      <c r="AL118" t="s">
        <v>1</v>
      </c>
      <c r="AM118" s="41">
        <v>0.25</v>
      </c>
      <c r="AT118" s="42">
        <v>1</v>
      </c>
      <c r="AU118" t="s">
        <v>10</v>
      </c>
      <c r="AV118" t="s">
        <v>2</v>
      </c>
      <c r="AW118" s="41">
        <v>0.5</v>
      </c>
      <c r="AY118" s="42">
        <v>0</v>
      </c>
      <c r="AZ118" t="s">
        <v>10</v>
      </c>
      <c r="BA118" t="s">
        <v>1</v>
      </c>
      <c r="BB118" s="41">
        <v>0.5</v>
      </c>
    </row>
    <row r="119" spans="1:54">
      <c r="A119">
        <v>1</v>
      </c>
      <c r="B119" t="s">
        <v>10</v>
      </c>
      <c r="C119" t="s">
        <v>2</v>
      </c>
      <c r="D119" s="41">
        <v>0.75</v>
      </c>
      <c r="F119">
        <v>0</v>
      </c>
      <c r="G119" t="s">
        <v>10</v>
      </c>
      <c r="H119" t="s">
        <v>1</v>
      </c>
      <c r="I119" s="41">
        <v>0.75</v>
      </c>
      <c r="P119">
        <v>1</v>
      </c>
      <c r="Q119" t="s">
        <v>10</v>
      </c>
      <c r="R119" t="s">
        <v>2</v>
      </c>
      <c r="S119" s="41">
        <v>0.34</v>
      </c>
      <c r="U119">
        <v>1</v>
      </c>
      <c r="V119" t="s">
        <v>10</v>
      </c>
      <c r="W119" t="s">
        <v>1</v>
      </c>
      <c r="X119" s="41">
        <v>0.34</v>
      </c>
      <c r="AE119" s="42">
        <v>1</v>
      </c>
      <c r="AF119" t="s">
        <v>10</v>
      </c>
      <c r="AG119" t="s">
        <v>2</v>
      </c>
      <c r="AH119" s="41">
        <v>0.25</v>
      </c>
      <c r="AJ119" s="42">
        <v>1</v>
      </c>
      <c r="AK119" t="s">
        <v>10</v>
      </c>
      <c r="AL119" t="s">
        <v>1</v>
      </c>
      <c r="AM119" s="41">
        <v>0.25</v>
      </c>
      <c r="AT119" s="42">
        <v>1</v>
      </c>
      <c r="AU119" t="s">
        <v>10</v>
      </c>
      <c r="AV119" t="s">
        <v>2</v>
      </c>
      <c r="AW119" s="41">
        <v>0.5</v>
      </c>
      <c r="AY119" s="42">
        <v>0</v>
      </c>
      <c r="AZ119" t="s">
        <v>10</v>
      </c>
      <c r="BA119" t="s">
        <v>1</v>
      </c>
      <c r="BB119" s="41">
        <v>0.5</v>
      </c>
    </row>
    <row r="120" spans="1:54">
      <c r="A120">
        <v>1</v>
      </c>
      <c r="B120" t="s">
        <v>10</v>
      </c>
      <c r="C120" t="s">
        <v>2</v>
      </c>
      <c r="D120" s="41">
        <v>0.75</v>
      </c>
      <c r="F120">
        <v>1</v>
      </c>
      <c r="G120" t="s">
        <v>10</v>
      </c>
      <c r="H120" t="s">
        <v>1</v>
      </c>
      <c r="I120" s="41">
        <v>0.75</v>
      </c>
      <c r="P120">
        <v>1</v>
      </c>
      <c r="Q120" t="s">
        <v>10</v>
      </c>
      <c r="R120" t="s">
        <v>2</v>
      </c>
      <c r="S120" s="41">
        <v>0.34</v>
      </c>
      <c r="U120">
        <v>1</v>
      </c>
      <c r="V120" t="s">
        <v>10</v>
      </c>
      <c r="W120" t="s">
        <v>1</v>
      </c>
      <c r="X120" s="41">
        <v>0.34</v>
      </c>
      <c r="AE120" s="42">
        <v>1</v>
      </c>
      <c r="AF120" t="s">
        <v>10</v>
      </c>
      <c r="AG120" t="s">
        <v>2</v>
      </c>
      <c r="AH120" s="41">
        <v>0.25</v>
      </c>
      <c r="AJ120" s="42">
        <v>1</v>
      </c>
      <c r="AK120" t="s">
        <v>10</v>
      </c>
      <c r="AL120" t="s">
        <v>1</v>
      </c>
      <c r="AM120" s="41">
        <v>0.25</v>
      </c>
      <c r="AT120" s="42">
        <v>1</v>
      </c>
      <c r="AU120" t="s">
        <v>10</v>
      </c>
      <c r="AV120" t="s">
        <v>2</v>
      </c>
      <c r="AW120" s="41">
        <v>0.5</v>
      </c>
      <c r="AY120" s="42">
        <v>1</v>
      </c>
      <c r="AZ120" t="s">
        <v>10</v>
      </c>
      <c r="BA120" t="s">
        <v>1</v>
      </c>
      <c r="BB120" s="41">
        <v>0.5</v>
      </c>
    </row>
    <row r="121" spans="1:54">
      <c r="A121">
        <v>1</v>
      </c>
      <c r="B121" t="s">
        <v>10</v>
      </c>
      <c r="C121" t="s">
        <v>2</v>
      </c>
      <c r="D121" s="41">
        <v>0.75</v>
      </c>
      <c r="F121">
        <v>0</v>
      </c>
      <c r="G121" t="s">
        <v>10</v>
      </c>
      <c r="H121" t="s">
        <v>1</v>
      </c>
      <c r="I121" s="41">
        <v>0.75</v>
      </c>
      <c r="P121">
        <v>1</v>
      </c>
      <c r="Q121" t="s">
        <v>10</v>
      </c>
      <c r="R121" t="s">
        <v>2</v>
      </c>
      <c r="S121" s="41">
        <v>0.34</v>
      </c>
      <c r="U121">
        <v>1</v>
      </c>
      <c r="V121" t="s">
        <v>10</v>
      </c>
      <c r="W121" t="s">
        <v>1</v>
      </c>
      <c r="X121" s="41">
        <v>0.34</v>
      </c>
      <c r="AE121" s="42">
        <v>1</v>
      </c>
      <c r="AF121" t="s">
        <v>10</v>
      </c>
      <c r="AG121" t="s">
        <v>2</v>
      </c>
      <c r="AH121" s="41">
        <v>0.25</v>
      </c>
      <c r="AJ121" s="42">
        <v>0</v>
      </c>
      <c r="AK121" t="s">
        <v>10</v>
      </c>
      <c r="AL121" t="s">
        <v>1</v>
      </c>
      <c r="AM121" s="41">
        <v>0.25</v>
      </c>
      <c r="AT121" s="42">
        <v>1</v>
      </c>
      <c r="AU121" t="s">
        <v>10</v>
      </c>
      <c r="AV121" t="s">
        <v>2</v>
      </c>
      <c r="AW121" s="41">
        <v>0.5</v>
      </c>
      <c r="AY121" s="42">
        <v>0</v>
      </c>
      <c r="AZ121" t="s">
        <v>10</v>
      </c>
      <c r="BA121" t="s">
        <v>1</v>
      </c>
      <c r="BB121" s="41">
        <v>0.5</v>
      </c>
    </row>
    <row r="122" spans="1:54">
      <c r="A122">
        <v>1</v>
      </c>
      <c r="B122" t="s">
        <v>10</v>
      </c>
      <c r="C122" t="s">
        <v>2</v>
      </c>
      <c r="D122" s="41">
        <v>0.75</v>
      </c>
      <c r="F122">
        <v>0</v>
      </c>
      <c r="G122" t="s">
        <v>10</v>
      </c>
      <c r="H122" t="s">
        <v>1</v>
      </c>
      <c r="I122" s="41">
        <v>0.75</v>
      </c>
      <c r="P122">
        <v>1</v>
      </c>
      <c r="Q122" t="s">
        <v>10</v>
      </c>
      <c r="R122" t="s">
        <v>2</v>
      </c>
      <c r="S122" s="41">
        <v>0.34</v>
      </c>
      <c r="U122">
        <v>1</v>
      </c>
      <c r="V122" t="s">
        <v>10</v>
      </c>
      <c r="W122" t="s">
        <v>1</v>
      </c>
      <c r="X122" s="41">
        <v>0.34</v>
      </c>
      <c r="AE122" s="42">
        <v>0</v>
      </c>
      <c r="AF122" t="s">
        <v>10</v>
      </c>
      <c r="AG122" t="s">
        <v>2</v>
      </c>
      <c r="AH122" s="41">
        <v>0.25</v>
      </c>
      <c r="AJ122" s="42">
        <v>0</v>
      </c>
      <c r="AK122" t="s">
        <v>10</v>
      </c>
      <c r="AL122" t="s">
        <v>1</v>
      </c>
      <c r="AM122" s="41">
        <v>0.25</v>
      </c>
      <c r="AT122" s="42">
        <v>1</v>
      </c>
      <c r="AU122" t="s">
        <v>10</v>
      </c>
      <c r="AV122" t="s">
        <v>2</v>
      </c>
      <c r="AW122" s="41">
        <v>0.5</v>
      </c>
      <c r="AY122" s="42">
        <v>0</v>
      </c>
      <c r="AZ122" t="s">
        <v>10</v>
      </c>
      <c r="BA122" t="s">
        <v>1</v>
      </c>
      <c r="BB122" s="41">
        <v>0.5</v>
      </c>
    </row>
    <row r="123" spans="1:54">
      <c r="A123">
        <v>1</v>
      </c>
      <c r="B123" t="s">
        <v>10</v>
      </c>
      <c r="C123" t="s">
        <v>2</v>
      </c>
      <c r="D123" s="41">
        <v>0.75</v>
      </c>
      <c r="F123">
        <v>0</v>
      </c>
      <c r="G123" t="s">
        <v>10</v>
      </c>
      <c r="H123" t="s">
        <v>1</v>
      </c>
      <c r="I123" s="41">
        <v>0.75</v>
      </c>
      <c r="P123">
        <v>1</v>
      </c>
      <c r="Q123" t="s">
        <v>10</v>
      </c>
      <c r="R123" t="s">
        <v>2</v>
      </c>
      <c r="S123" s="41">
        <v>0.34</v>
      </c>
      <c r="U123">
        <v>1</v>
      </c>
      <c r="V123" t="s">
        <v>10</v>
      </c>
      <c r="W123" t="s">
        <v>1</v>
      </c>
      <c r="X123" s="41">
        <v>0.34</v>
      </c>
      <c r="AE123" s="42">
        <v>1</v>
      </c>
      <c r="AF123" t="s">
        <v>10</v>
      </c>
      <c r="AG123" t="s">
        <v>2</v>
      </c>
      <c r="AH123" s="41">
        <v>0.25</v>
      </c>
      <c r="AJ123" s="42">
        <v>0</v>
      </c>
      <c r="AK123" t="s">
        <v>10</v>
      </c>
      <c r="AL123" t="s">
        <v>1</v>
      </c>
      <c r="AM123" s="41">
        <v>0.25</v>
      </c>
      <c r="AT123" s="42">
        <v>1</v>
      </c>
      <c r="AU123" t="s">
        <v>10</v>
      </c>
      <c r="AV123" t="s">
        <v>2</v>
      </c>
      <c r="AW123" s="41">
        <v>0.5</v>
      </c>
      <c r="AY123" s="42">
        <v>0</v>
      </c>
      <c r="AZ123" t="s">
        <v>10</v>
      </c>
      <c r="BA123" t="s">
        <v>1</v>
      </c>
      <c r="BB123" s="41">
        <v>0.5</v>
      </c>
    </row>
    <row r="124" spans="1:54">
      <c r="A124">
        <v>1</v>
      </c>
      <c r="B124" t="s">
        <v>10</v>
      </c>
      <c r="C124" t="s">
        <v>2</v>
      </c>
      <c r="D124" s="41">
        <v>0.75</v>
      </c>
      <c r="F124">
        <v>0</v>
      </c>
      <c r="G124" t="s">
        <v>10</v>
      </c>
      <c r="H124" t="s">
        <v>1</v>
      </c>
      <c r="I124" s="41">
        <v>0.75</v>
      </c>
      <c r="P124">
        <v>1</v>
      </c>
      <c r="Q124" t="s">
        <v>10</v>
      </c>
      <c r="R124" t="s">
        <v>2</v>
      </c>
      <c r="S124" s="41">
        <v>0.34</v>
      </c>
      <c r="U124">
        <v>1</v>
      </c>
      <c r="V124" t="s">
        <v>10</v>
      </c>
      <c r="W124" t="s">
        <v>1</v>
      </c>
      <c r="X124" s="41">
        <v>0.34</v>
      </c>
      <c r="AE124" s="42">
        <v>1</v>
      </c>
      <c r="AF124" t="s">
        <v>10</v>
      </c>
      <c r="AG124" t="s">
        <v>2</v>
      </c>
      <c r="AH124" s="41">
        <v>0.25</v>
      </c>
      <c r="AJ124" s="42">
        <v>0</v>
      </c>
      <c r="AK124" t="s">
        <v>10</v>
      </c>
      <c r="AL124" t="s">
        <v>1</v>
      </c>
      <c r="AM124" s="41">
        <v>0.25</v>
      </c>
      <c r="AT124" s="42">
        <v>1</v>
      </c>
      <c r="AU124" t="s">
        <v>10</v>
      </c>
      <c r="AV124" t="s">
        <v>2</v>
      </c>
      <c r="AW124" s="41">
        <v>0.5</v>
      </c>
      <c r="AY124" s="42">
        <v>0</v>
      </c>
      <c r="AZ124" t="s">
        <v>10</v>
      </c>
      <c r="BA124" t="s">
        <v>1</v>
      </c>
      <c r="BB124" s="41">
        <v>0.5</v>
      </c>
    </row>
    <row r="125" spans="1:54">
      <c r="A125">
        <v>1</v>
      </c>
      <c r="B125" t="s">
        <v>10</v>
      </c>
      <c r="C125" t="s">
        <v>2</v>
      </c>
      <c r="D125" s="41">
        <v>0.75</v>
      </c>
      <c r="F125">
        <v>0</v>
      </c>
      <c r="G125" t="s">
        <v>10</v>
      </c>
      <c r="H125" t="s">
        <v>1</v>
      </c>
      <c r="I125" s="41">
        <v>0.75</v>
      </c>
      <c r="P125">
        <v>1</v>
      </c>
      <c r="Q125" t="s">
        <v>10</v>
      </c>
      <c r="R125" t="s">
        <v>2</v>
      </c>
      <c r="S125" s="41">
        <v>0.34</v>
      </c>
      <c r="U125">
        <v>1</v>
      </c>
      <c r="V125" t="s">
        <v>10</v>
      </c>
      <c r="W125" t="s">
        <v>1</v>
      </c>
      <c r="X125" s="41">
        <v>0.34</v>
      </c>
      <c r="AE125" s="42">
        <v>0</v>
      </c>
      <c r="AF125" t="s">
        <v>10</v>
      </c>
      <c r="AG125" t="s">
        <v>2</v>
      </c>
      <c r="AH125" s="41">
        <v>0.25</v>
      </c>
      <c r="AJ125" s="42">
        <v>0</v>
      </c>
      <c r="AK125" t="s">
        <v>10</v>
      </c>
      <c r="AL125" t="s">
        <v>1</v>
      </c>
      <c r="AM125" s="41">
        <v>0.25</v>
      </c>
      <c r="AT125" s="42">
        <v>1</v>
      </c>
      <c r="AU125" t="s">
        <v>10</v>
      </c>
      <c r="AV125" t="s">
        <v>2</v>
      </c>
      <c r="AW125" s="41">
        <v>0.5</v>
      </c>
      <c r="AY125" s="42">
        <v>0</v>
      </c>
      <c r="AZ125" t="s">
        <v>10</v>
      </c>
      <c r="BA125" t="s">
        <v>1</v>
      </c>
      <c r="BB125" s="41">
        <v>0.5</v>
      </c>
    </row>
    <row r="126" spans="1:54">
      <c r="A126">
        <v>1</v>
      </c>
      <c r="B126" t="s">
        <v>10</v>
      </c>
      <c r="C126" t="s">
        <v>2</v>
      </c>
      <c r="D126" s="41">
        <v>0.75</v>
      </c>
      <c r="F126">
        <v>0</v>
      </c>
      <c r="G126" t="s">
        <v>10</v>
      </c>
      <c r="H126" t="s">
        <v>1</v>
      </c>
      <c r="I126" s="41">
        <v>0.75</v>
      </c>
      <c r="P126">
        <v>1</v>
      </c>
      <c r="Q126" t="s">
        <v>10</v>
      </c>
      <c r="R126" t="s">
        <v>2</v>
      </c>
      <c r="S126" s="41">
        <v>0.34</v>
      </c>
      <c r="U126">
        <v>1</v>
      </c>
      <c r="V126" t="s">
        <v>10</v>
      </c>
      <c r="W126" t="s">
        <v>1</v>
      </c>
      <c r="X126" s="41">
        <v>0.34</v>
      </c>
      <c r="AE126" s="42">
        <v>1</v>
      </c>
      <c r="AF126" t="s">
        <v>10</v>
      </c>
      <c r="AG126" t="s">
        <v>2</v>
      </c>
      <c r="AH126" s="41">
        <v>0.25</v>
      </c>
      <c r="AJ126" s="42">
        <v>0</v>
      </c>
      <c r="AK126" t="s">
        <v>10</v>
      </c>
      <c r="AL126" t="s">
        <v>1</v>
      </c>
      <c r="AM126" s="41">
        <v>0.25</v>
      </c>
      <c r="AT126" s="42">
        <v>1</v>
      </c>
      <c r="AU126" t="s">
        <v>10</v>
      </c>
      <c r="AV126" t="s">
        <v>2</v>
      </c>
      <c r="AW126" s="41">
        <v>0.5</v>
      </c>
      <c r="AY126" s="42">
        <v>0</v>
      </c>
      <c r="AZ126" t="s">
        <v>10</v>
      </c>
      <c r="BA126" t="s">
        <v>1</v>
      </c>
      <c r="BB126" s="41">
        <v>0.5</v>
      </c>
    </row>
    <row r="127" spans="1:54">
      <c r="A127">
        <v>0</v>
      </c>
      <c r="B127" t="s">
        <v>10</v>
      </c>
      <c r="C127" t="s">
        <v>2</v>
      </c>
      <c r="D127" s="41">
        <v>0.75</v>
      </c>
      <c r="F127">
        <v>0</v>
      </c>
      <c r="G127" t="s">
        <v>10</v>
      </c>
      <c r="H127" t="s">
        <v>1</v>
      </c>
      <c r="I127" s="41">
        <v>0.75</v>
      </c>
      <c r="P127">
        <v>1</v>
      </c>
      <c r="Q127" t="s">
        <v>10</v>
      </c>
      <c r="R127" t="s">
        <v>2</v>
      </c>
      <c r="S127" s="41">
        <v>0.34</v>
      </c>
      <c r="U127">
        <v>1</v>
      </c>
      <c r="V127" t="s">
        <v>10</v>
      </c>
      <c r="W127" t="s">
        <v>1</v>
      </c>
      <c r="X127" s="41">
        <v>0.34</v>
      </c>
      <c r="AE127" s="42">
        <v>0</v>
      </c>
      <c r="AF127" t="s">
        <v>10</v>
      </c>
      <c r="AG127" t="s">
        <v>2</v>
      </c>
      <c r="AH127" s="41">
        <v>0.25</v>
      </c>
      <c r="AJ127" s="42">
        <v>0</v>
      </c>
      <c r="AK127" t="s">
        <v>10</v>
      </c>
      <c r="AL127" t="s">
        <v>1</v>
      </c>
      <c r="AM127" s="41">
        <v>0.25</v>
      </c>
      <c r="AT127" s="42">
        <v>1</v>
      </c>
      <c r="AU127" t="s">
        <v>10</v>
      </c>
      <c r="AV127" t="s">
        <v>2</v>
      </c>
      <c r="AW127" s="41">
        <v>0.5</v>
      </c>
      <c r="AY127" s="42">
        <v>0</v>
      </c>
      <c r="AZ127" t="s">
        <v>10</v>
      </c>
      <c r="BA127" t="s">
        <v>1</v>
      </c>
      <c r="BB127" s="41">
        <v>0.5</v>
      </c>
    </row>
    <row r="128" spans="1:54">
      <c r="A128">
        <v>1</v>
      </c>
      <c r="B128" t="s">
        <v>10</v>
      </c>
      <c r="C128" t="s">
        <v>2</v>
      </c>
      <c r="D128" s="41">
        <v>0.75</v>
      </c>
      <c r="F128">
        <v>0</v>
      </c>
      <c r="G128" t="s">
        <v>10</v>
      </c>
      <c r="H128" t="s">
        <v>1</v>
      </c>
      <c r="I128" s="41">
        <v>0.75</v>
      </c>
      <c r="P128">
        <v>1</v>
      </c>
      <c r="Q128" t="s">
        <v>10</v>
      </c>
      <c r="R128" t="s">
        <v>2</v>
      </c>
      <c r="S128" s="41">
        <v>0.34</v>
      </c>
      <c r="U128">
        <v>1</v>
      </c>
      <c r="V128" t="s">
        <v>10</v>
      </c>
      <c r="W128" t="s">
        <v>1</v>
      </c>
      <c r="X128" s="41">
        <v>0.34</v>
      </c>
      <c r="AE128" s="42">
        <v>0</v>
      </c>
      <c r="AF128" t="s">
        <v>10</v>
      </c>
      <c r="AG128" t="s">
        <v>2</v>
      </c>
      <c r="AH128" s="41">
        <v>0.25</v>
      </c>
      <c r="AJ128" s="42">
        <v>0</v>
      </c>
      <c r="AK128" t="s">
        <v>10</v>
      </c>
      <c r="AL128" t="s">
        <v>1</v>
      </c>
      <c r="AM128" s="41">
        <v>0.25</v>
      </c>
      <c r="AT128" s="42">
        <v>1</v>
      </c>
      <c r="AU128" t="s">
        <v>10</v>
      </c>
      <c r="AV128" t="s">
        <v>2</v>
      </c>
      <c r="AW128" s="41">
        <v>0.5</v>
      </c>
      <c r="AY128" s="42">
        <v>0</v>
      </c>
      <c r="AZ128" t="s">
        <v>10</v>
      </c>
      <c r="BA128" t="s">
        <v>1</v>
      </c>
      <c r="BB128" s="41">
        <v>0.5</v>
      </c>
    </row>
    <row r="129" spans="1:54">
      <c r="A129">
        <v>1</v>
      </c>
      <c r="B129" t="s">
        <v>10</v>
      </c>
      <c r="C129" t="s">
        <v>2</v>
      </c>
      <c r="D129" s="41">
        <v>0.75</v>
      </c>
      <c r="F129">
        <v>1</v>
      </c>
      <c r="G129" t="s">
        <v>10</v>
      </c>
      <c r="H129" t="s">
        <v>1</v>
      </c>
      <c r="I129" s="41">
        <v>0.75</v>
      </c>
      <c r="P129">
        <v>0</v>
      </c>
      <c r="Q129" t="s">
        <v>10</v>
      </c>
      <c r="R129" t="s">
        <v>2</v>
      </c>
      <c r="S129" s="41">
        <v>0.34</v>
      </c>
      <c r="U129">
        <v>1</v>
      </c>
      <c r="V129" t="s">
        <v>10</v>
      </c>
      <c r="W129" t="s">
        <v>1</v>
      </c>
      <c r="X129" s="41">
        <v>0.34</v>
      </c>
      <c r="AE129" s="42">
        <v>1</v>
      </c>
      <c r="AF129" t="s">
        <v>10</v>
      </c>
      <c r="AG129" t="s">
        <v>2</v>
      </c>
      <c r="AH129" s="41">
        <v>0.25</v>
      </c>
      <c r="AJ129" s="42">
        <v>0</v>
      </c>
      <c r="AK129" t="s">
        <v>10</v>
      </c>
      <c r="AL129" t="s">
        <v>1</v>
      </c>
      <c r="AM129" s="41">
        <v>0.25</v>
      </c>
      <c r="AT129" s="42">
        <v>1</v>
      </c>
      <c r="AU129" t="s">
        <v>10</v>
      </c>
      <c r="AV129" t="s">
        <v>2</v>
      </c>
      <c r="AW129" s="41">
        <v>0.5</v>
      </c>
      <c r="AY129" s="42">
        <v>0</v>
      </c>
      <c r="AZ129" t="s">
        <v>10</v>
      </c>
      <c r="BA129" t="s">
        <v>1</v>
      </c>
      <c r="BB129" s="41">
        <v>0.5</v>
      </c>
    </row>
    <row r="130" spans="1:54">
      <c r="A130">
        <v>1</v>
      </c>
      <c r="B130" t="s">
        <v>10</v>
      </c>
      <c r="C130" t="s">
        <v>2</v>
      </c>
      <c r="D130" s="41">
        <v>0.75</v>
      </c>
      <c r="F130">
        <v>0</v>
      </c>
      <c r="G130" t="s">
        <v>10</v>
      </c>
      <c r="H130" t="s">
        <v>1</v>
      </c>
      <c r="I130" s="41">
        <v>0.75</v>
      </c>
      <c r="P130">
        <v>1</v>
      </c>
      <c r="Q130" t="s">
        <v>10</v>
      </c>
      <c r="R130" t="s">
        <v>2</v>
      </c>
      <c r="S130" s="41">
        <v>0.34</v>
      </c>
      <c r="U130">
        <v>1</v>
      </c>
      <c r="V130" t="s">
        <v>10</v>
      </c>
      <c r="W130" t="s">
        <v>1</v>
      </c>
      <c r="X130" s="41">
        <v>0.34</v>
      </c>
      <c r="AE130" s="42">
        <v>1</v>
      </c>
      <c r="AF130" t="s">
        <v>10</v>
      </c>
      <c r="AG130" t="s">
        <v>2</v>
      </c>
      <c r="AH130" s="41">
        <v>0.25</v>
      </c>
      <c r="AJ130" s="42">
        <v>0</v>
      </c>
      <c r="AK130" t="s">
        <v>10</v>
      </c>
      <c r="AL130" t="s">
        <v>1</v>
      </c>
      <c r="AM130" s="41">
        <v>0.25</v>
      </c>
      <c r="AT130" s="42">
        <v>1</v>
      </c>
      <c r="AU130" t="s">
        <v>10</v>
      </c>
      <c r="AV130" t="s">
        <v>2</v>
      </c>
      <c r="AW130" s="41">
        <v>0.5</v>
      </c>
      <c r="AY130" s="42">
        <v>0</v>
      </c>
      <c r="AZ130" t="s">
        <v>10</v>
      </c>
      <c r="BA130" t="s">
        <v>1</v>
      </c>
      <c r="BB130" s="41">
        <v>0.5</v>
      </c>
    </row>
    <row r="131" spans="1:54">
      <c r="A131">
        <v>1</v>
      </c>
      <c r="B131" t="s">
        <v>10</v>
      </c>
      <c r="C131" t="s">
        <v>2</v>
      </c>
      <c r="D131" s="41">
        <v>0.75</v>
      </c>
      <c r="F131">
        <v>0</v>
      </c>
      <c r="G131" t="s">
        <v>10</v>
      </c>
      <c r="H131" t="s">
        <v>1</v>
      </c>
      <c r="I131" s="41">
        <v>0.75</v>
      </c>
      <c r="P131">
        <v>1</v>
      </c>
      <c r="Q131" t="s">
        <v>10</v>
      </c>
      <c r="R131" t="s">
        <v>2</v>
      </c>
      <c r="S131" s="41">
        <v>0.34</v>
      </c>
      <c r="U131">
        <v>1</v>
      </c>
      <c r="V131" t="s">
        <v>10</v>
      </c>
      <c r="W131" t="s">
        <v>1</v>
      </c>
      <c r="X131" s="41">
        <v>0.34</v>
      </c>
      <c r="AE131" s="42">
        <v>1</v>
      </c>
      <c r="AF131" t="s">
        <v>10</v>
      </c>
      <c r="AG131" t="s">
        <v>2</v>
      </c>
      <c r="AH131" s="41">
        <v>0.25</v>
      </c>
      <c r="AJ131" s="42">
        <v>0</v>
      </c>
      <c r="AK131" t="s">
        <v>10</v>
      </c>
      <c r="AL131" t="s">
        <v>1</v>
      </c>
      <c r="AM131" s="41">
        <v>0.25</v>
      </c>
      <c r="AT131" s="42">
        <v>1</v>
      </c>
      <c r="AU131" t="s">
        <v>10</v>
      </c>
      <c r="AV131" t="s">
        <v>2</v>
      </c>
      <c r="AW131" s="41">
        <v>0.5</v>
      </c>
      <c r="AY131" s="42">
        <v>0</v>
      </c>
      <c r="AZ131" t="s">
        <v>10</v>
      </c>
      <c r="BA131" t="s">
        <v>1</v>
      </c>
      <c r="BB131" s="41">
        <v>0.5</v>
      </c>
    </row>
    <row r="132" spans="1:54">
      <c r="A132">
        <v>1</v>
      </c>
      <c r="B132" t="s">
        <v>10</v>
      </c>
      <c r="C132" t="s">
        <v>2</v>
      </c>
      <c r="D132" s="41">
        <v>0.75</v>
      </c>
      <c r="F132">
        <v>1</v>
      </c>
      <c r="G132" t="s">
        <v>10</v>
      </c>
      <c r="H132" t="s">
        <v>1</v>
      </c>
      <c r="I132" s="41">
        <v>0.75</v>
      </c>
      <c r="P132">
        <v>1</v>
      </c>
      <c r="Q132" t="s">
        <v>10</v>
      </c>
      <c r="R132" t="s">
        <v>2</v>
      </c>
      <c r="S132" s="41">
        <v>0.34</v>
      </c>
      <c r="U132">
        <v>1</v>
      </c>
      <c r="V132" t="s">
        <v>10</v>
      </c>
      <c r="W132" t="s">
        <v>1</v>
      </c>
      <c r="X132" s="41">
        <v>0.34</v>
      </c>
      <c r="AE132" s="42">
        <v>1</v>
      </c>
      <c r="AF132" t="s">
        <v>10</v>
      </c>
      <c r="AG132" t="s">
        <v>2</v>
      </c>
      <c r="AH132" s="41">
        <v>0.25</v>
      </c>
      <c r="AJ132" s="42">
        <v>1</v>
      </c>
      <c r="AK132" t="s">
        <v>10</v>
      </c>
      <c r="AL132" t="s">
        <v>1</v>
      </c>
      <c r="AM132" s="41">
        <v>0.25</v>
      </c>
      <c r="AT132" s="42">
        <v>1</v>
      </c>
      <c r="AU132" t="s">
        <v>10</v>
      </c>
      <c r="AV132" t="s">
        <v>2</v>
      </c>
      <c r="AW132" s="41">
        <v>0.5</v>
      </c>
      <c r="AY132" s="42">
        <v>0</v>
      </c>
      <c r="AZ132" t="s">
        <v>10</v>
      </c>
      <c r="BA132" t="s">
        <v>1</v>
      </c>
      <c r="BB132" s="41">
        <v>0.5</v>
      </c>
    </row>
    <row r="133" spans="1:54">
      <c r="A133">
        <v>1</v>
      </c>
      <c r="B133" t="s">
        <v>10</v>
      </c>
      <c r="C133" t="s">
        <v>2</v>
      </c>
      <c r="D133" s="41">
        <v>0.75</v>
      </c>
      <c r="F133">
        <v>0</v>
      </c>
      <c r="G133" t="s">
        <v>10</v>
      </c>
      <c r="H133" t="s">
        <v>1</v>
      </c>
      <c r="I133" s="41">
        <v>0.75</v>
      </c>
      <c r="P133">
        <v>1</v>
      </c>
      <c r="Q133" t="s">
        <v>10</v>
      </c>
      <c r="R133" t="s">
        <v>2</v>
      </c>
      <c r="S133" s="41">
        <v>0.34</v>
      </c>
      <c r="U133">
        <v>1</v>
      </c>
      <c r="V133" t="s">
        <v>10</v>
      </c>
      <c r="W133" t="s">
        <v>1</v>
      </c>
      <c r="X133" s="41">
        <v>0.34</v>
      </c>
      <c r="AE133" s="42">
        <v>1</v>
      </c>
      <c r="AF133" t="s">
        <v>10</v>
      </c>
      <c r="AG133" t="s">
        <v>2</v>
      </c>
      <c r="AH133" s="41">
        <v>0.25</v>
      </c>
      <c r="AJ133" s="42">
        <v>0</v>
      </c>
      <c r="AK133" t="s">
        <v>10</v>
      </c>
      <c r="AL133" t="s">
        <v>1</v>
      </c>
      <c r="AM133" s="41">
        <v>0.25</v>
      </c>
      <c r="AT133" s="42">
        <v>1</v>
      </c>
      <c r="AU133" t="s">
        <v>10</v>
      </c>
      <c r="AV133" t="s">
        <v>2</v>
      </c>
      <c r="AW133" s="41">
        <v>0.5</v>
      </c>
      <c r="AY133" s="42">
        <v>0</v>
      </c>
      <c r="AZ133" t="s">
        <v>10</v>
      </c>
      <c r="BA133" t="s">
        <v>1</v>
      </c>
      <c r="BB133" s="41">
        <v>0.5</v>
      </c>
    </row>
    <row r="134" spans="1:54">
      <c r="A134">
        <v>1</v>
      </c>
      <c r="B134" t="s">
        <v>10</v>
      </c>
      <c r="C134" t="s">
        <v>2</v>
      </c>
      <c r="D134" s="41">
        <v>0.75</v>
      </c>
      <c r="F134">
        <v>0</v>
      </c>
      <c r="G134" t="s">
        <v>10</v>
      </c>
      <c r="H134" t="s">
        <v>1</v>
      </c>
      <c r="I134" s="41">
        <v>0.75</v>
      </c>
      <c r="P134">
        <v>1</v>
      </c>
      <c r="Q134" t="s">
        <v>10</v>
      </c>
      <c r="R134" t="s">
        <v>2</v>
      </c>
      <c r="S134" s="41">
        <v>0.34</v>
      </c>
      <c r="U134">
        <v>1</v>
      </c>
      <c r="V134" t="s">
        <v>10</v>
      </c>
      <c r="W134" t="s">
        <v>1</v>
      </c>
      <c r="X134" s="41">
        <v>0.34</v>
      </c>
      <c r="AE134" s="42">
        <v>1</v>
      </c>
      <c r="AF134" t="s">
        <v>10</v>
      </c>
      <c r="AG134" t="s">
        <v>2</v>
      </c>
      <c r="AH134" s="41">
        <v>0.25</v>
      </c>
      <c r="AJ134" s="42">
        <v>0</v>
      </c>
      <c r="AK134" t="s">
        <v>10</v>
      </c>
      <c r="AL134" t="s">
        <v>1</v>
      </c>
      <c r="AM134" s="41">
        <v>0.25</v>
      </c>
      <c r="AT134" s="42">
        <v>1</v>
      </c>
      <c r="AU134" t="s">
        <v>10</v>
      </c>
      <c r="AV134" t="s">
        <v>2</v>
      </c>
      <c r="AW134" s="41">
        <v>0.5</v>
      </c>
      <c r="AY134" s="42">
        <v>0</v>
      </c>
      <c r="AZ134" t="s">
        <v>10</v>
      </c>
      <c r="BA134" t="s">
        <v>1</v>
      </c>
      <c r="BB134" s="41">
        <v>0.5</v>
      </c>
    </row>
    <row r="135" spans="1:54">
      <c r="A135">
        <v>1</v>
      </c>
      <c r="B135" t="s">
        <v>10</v>
      </c>
      <c r="C135" t="s">
        <v>2</v>
      </c>
      <c r="D135" s="41">
        <v>0.75</v>
      </c>
      <c r="F135">
        <v>1</v>
      </c>
      <c r="G135" t="s">
        <v>10</v>
      </c>
      <c r="H135" t="s">
        <v>1</v>
      </c>
      <c r="I135" s="41">
        <v>0.75</v>
      </c>
      <c r="P135">
        <v>1</v>
      </c>
      <c r="Q135" t="s">
        <v>10</v>
      </c>
      <c r="R135" t="s">
        <v>2</v>
      </c>
      <c r="S135" s="41">
        <v>0.34</v>
      </c>
      <c r="U135">
        <v>1</v>
      </c>
      <c r="V135" t="s">
        <v>10</v>
      </c>
      <c r="W135" t="s">
        <v>1</v>
      </c>
      <c r="X135" s="41">
        <v>0.34</v>
      </c>
      <c r="AE135" s="42">
        <v>0</v>
      </c>
      <c r="AF135" t="s">
        <v>10</v>
      </c>
      <c r="AG135" t="s">
        <v>2</v>
      </c>
      <c r="AH135" s="41">
        <v>0.25</v>
      </c>
      <c r="AJ135" s="42">
        <v>1</v>
      </c>
      <c r="AK135" t="s">
        <v>10</v>
      </c>
      <c r="AL135" t="s">
        <v>1</v>
      </c>
      <c r="AM135" s="41">
        <v>0.25</v>
      </c>
      <c r="AT135" s="42">
        <v>1</v>
      </c>
      <c r="AU135" t="s">
        <v>10</v>
      </c>
      <c r="AV135" t="s">
        <v>2</v>
      </c>
      <c r="AW135" s="41">
        <v>0.5</v>
      </c>
      <c r="AY135" s="42">
        <v>0</v>
      </c>
      <c r="AZ135" t="s">
        <v>10</v>
      </c>
      <c r="BA135" t="s">
        <v>1</v>
      </c>
      <c r="BB135" s="41">
        <v>0.5</v>
      </c>
    </row>
    <row r="136" spans="1:54">
      <c r="A136">
        <v>1</v>
      </c>
      <c r="B136" t="s">
        <v>10</v>
      </c>
      <c r="C136" t="s">
        <v>2</v>
      </c>
      <c r="D136" s="41">
        <v>0.75</v>
      </c>
      <c r="F136">
        <v>0</v>
      </c>
      <c r="G136" t="s">
        <v>10</v>
      </c>
      <c r="H136" t="s">
        <v>1</v>
      </c>
      <c r="I136" s="41">
        <v>0.75</v>
      </c>
      <c r="P136">
        <v>1</v>
      </c>
      <c r="Q136" t="s">
        <v>10</v>
      </c>
      <c r="R136" t="s">
        <v>2</v>
      </c>
      <c r="S136" s="41">
        <v>0.34</v>
      </c>
      <c r="U136">
        <v>1</v>
      </c>
      <c r="V136" t="s">
        <v>10</v>
      </c>
      <c r="W136" t="s">
        <v>1</v>
      </c>
      <c r="X136" s="41">
        <v>0.34</v>
      </c>
      <c r="AE136" s="42">
        <v>1</v>
      </c>
      <c r="AF136" t="s">
        <v>10</v>
      </c>
      <c r="AG136" t="s">
        <v>2</v>
      </c>
      <c r="AH136" s="41">
        <v>0.25</v>
      </c>
      <c r="AJ136" s="42">
        <v>0</v>
      </c>
      <c r="AK136" t="s">
        <v>10</v>
      </c>
      <c r="AL136" t="s">
        <v>1</v>
      </c>
      <c r="AM136" s="41">
        <v>0.25</v>
      </c>
      <c r="AT136" s="42">
        <v>1</v>
      </c>
      <c r="AU136" t="s">
        <v>10</v>
      </c>
      <c r="AV136" t="s">
        <v>2</v>
      </c>
      <c r="AW136" s="41">
        <v>0.5</v>
      </c>
      <c r="AY136" s="42">
        <v>0</v>
      </c>
      <c r="AZ136" t="s">
        <v>10</v>
      </c>
      <c r="BA136" t="s">
        <v>1</v>
      </c>
      <c r="BB136" s="41">
        <v>0.5</v>
      </c>
    </row>
    <row r="137" spans="1:54">
      <c r="A137">
        <v>1</v>
      </c>
      <c r="B137" t="s">
        <v>10</v>
      </c>
      <c r="C137" t="s">
        <v>2</v>
      </c>
      <c r="D137" s="41">
        <v>0.75</v>
      </c>
      <c r="F137">
        <v>0</v>
      </c>
      <c r="G137" t="s">
        <v>10</v>
      </c>
      <c r="H137" t="s">
        <v>1</v>
      </c>
      <c r="I137" s="41">
        <v>0.75</v>
      </c>
      <c r="P137">
        <v>1</v>
      </c>
      <c r="Q137" t="s">
        <v>10</v>
      </c>
      <c r="R137" t="s">
        <v>2</v>
      </c>
      <c r="S137" s="41">
        <v>0.34</v>
      </c>
      <c r="U137">
        <v>1</v>
      </c>
      <c r="V137" t="s">
        <v>10</v>
      </c>
      <c r="W137" t="s">
        <v>1</v>
      </c>
      <c r="X137" s="41">
        <v>0.34</v>
      </c>
      <c r="AE137" s="42">
        <v>0</v>
      </c>
      <c r="AF137" t="s">
        <v>10</v>
      </c>
      <c r="AG137" t="s">
        <v>2</v>
      </c>
      <c r="AH137" s="41">
        <v>0.25</v>
      </c>
      <c r="AJ137" s="42">
        <v>0</v>
      </c>
      <c r="AK137" t="s">
        <v>10</v>
      </c>
      <c r="AL137" t="s">
        <v>1</v>
      </c>
      <c r="AM137" s="41">
        <v>0.25</v>
      </c>
      <c r="AT137" s="42">
        <v>1</v>
      </c>
      <c r="AU137" t="s">
        <v>10</v>
      </c>
      <c r="AV137" t="s">
        <v>2</v>
      </c>
      <c r="AW137" s="41">
        <v>0.5</v>
      </c>
      <c r="AY137" s="42">
        <v>0</v>
      </c>
      <c r="AZ137" t="s">
        <v>10</v>
      </c>
      <c r="BA137" t="s">
        <v>1</v>
      </c>
      <c r="BB137" s="41">
        <v>0.5</v>
      </c>
    </row>
    <row r="138" spans="1:54">
      <c r="A138">
        <v>0</v>
      </c>
      <c r="B138" t="s">
        <v>10</v>
      </c>
      <c r="C138" t="s">
        <v>2</v>
      </c>
      <c r="D138" s="41">
        <v>0.75</v>
      </c>
      <c r="F138">
        <v>1</v>
      </c>
      <c r="G138" t="s">
        <v>10</v>
      </c>
      <c r="H138" t="s">
        <v>1</v>
      </c>
      <c r="I138" s="41">
        <v>0.75</v>
      </c>
      <c r="P138">
        <v>1</v>
      </c>
      <c r="Q138" t="s">
        <v>10</v>
      </c>
      <c r="R138" t="s">
        <v>2</v>
      </c>
      <c r="S138" s="41">
        <v>0.34</v>
      </c>
      <c r="U138">
        <v>0</v>
      </c>
      <c r="V138" t="s">
        <v>10</v>
      </c>
      <c r="W138" t="s">
        <v>1</v>
      </c>
      <c r="X138" s="41">
        <v>0.34</v>
      </c>
      <c r="AE138" s="42">
        <v>1</v>
      </c>
      <c r="AF138" t="s">
        <v>10</v>
      </c>
      <c r="AG138" t="s">
        <v>2</v>
      </c>
      <c r="AH138" s="41">
        <v>0.25</v>
      </c>
      <c r="AJ138" s="42">
        <v>0</v>
      </c>
      <c r="AK138" t="s">
        <v>10</v>
      </c>
      <c r="AL138" t="s">
        <v>1</v>
      </c>
      <c r="AM138" s="41">
        <v>0.25</v>
      </c>
      <c r="AT138" s="42">
        <v>1</v>
      </c>
      <c r="AU138" t="s">
        <v>10</v>
      </c>
      <c r="AV138" t="s">
        <v>2</v>
      </c>
      <c r="AW138" s="41">
        <v>0.5</v>
      </c>
      <c r="AY138" s="42">
        <v>0</v>
      </c>
      <c r="AZ138" t="s">
        <v>10</v>
      </c>
      <c r="BA138" t="s">
        <v>1</v>
      </c>
      <c r="BB138" s="41">
        <v>0.5</v>
      </c>
    </row>
    <row r="139" spans="1:54">
      <c r="A139">
        <v>1</v>
      </c>
      <c r="B139" t="s">
        <v>10</v>
      </c>
      <c r="C139" t="s">
        <v>2</v>
      </c>
      <c r="D139" s="41">
        <v>0.75</v>
      </c>
      <c r="F139">
        <v>1</v>
      </c>
      <c r="G139" t="s">
        <v>10</v>
      </c>
      <c r="H139" t="s">
        <v>1</v>
      </c>
      <c r="I139" s="41">
        <v>0.75</v>
      </c>
      <c r="P139">
        <v>1</v>
      </c>
      <c r="Q139" t="s">
        <v>10</v>
      </c>
      <c r="R139" t="s">
        <v>2</v>
      </c>
      <c r="S139" s="41">
        <v>0.34</v>
      </c>
      <c r="U139">
        <v>1</v>
      </c>
      <c r="V139" t="s">
        <v>10</v>
      </c>
      <c r="W139" t="s">
        <v>1</v>
      </c>
      <c r="X139" s="41">
        <v>0.34</v>
      </c>
      <c r="AE139" s="42">
        <v>0</v>
      </c>
      <c r="AF139" t="s">
        <v>10</v>
      </c>
      <c r="AG139" t="s">
        <v>2</v>
      </c>
      <c r="AH139" s="41">
        <v>0.25</v>
      </c>
      <c r="AJ139" s="42">
        <v>1</v>
      </c>
      <c r="AK139" t="s">
        <v>10</v>
      </c>
      <c r="AL139" t="s">
        <v>1</v>
      </c>
      <c r="AM139" s="41">
        <v>0.25</v>
      </c>
      <c r="AT139" s="42">
        <v>1</v>
      </c>
      <c r="AU139" t="s">
        <v>10</v>
      </c>
      <c r="AV139" t="s">
        <v>2</v>
      </c>
      <c r="AW139" s="41">
        <v>0.5</v>
      </c>
      <c r="AY139" s="42">
        <v>0</v>
      </c>
      <c r="AZ139" t="s">
        <v>10</v>
      </c>
      <c r="BA139" t="s">
        <v>1</v>
      </c>
      <c r="BB139" s="41">
        <v>0.5</v>
      </c>
    </row>
    <row r="140" spans="1:54">
      <c r="A140">
        <v>1</v>
      </c>
      <c r="B140" t="s">
        <v>10</v>
      </c>
      <c r="C140" t="s">
        <v>2</v>
      </c>
      <c r="D140" s="41">
        <v>0.75</v>
      </c>
      <c r="F140">
        <v>0</v>
      </c>
      <c r="G140" t="s">
        <v>10</v>
      </c>
      <c r="H140" t="s">
        <v>1</v>
      </c>
      <c r="I140" s="41">
        <v>0.75</v>
      </c>
      <c r="P140">
        <v>1</v>
      </c>
      <c r="Q140" t="s">
        <v>10</v>
      </c>
      <c r="R140" t="s">
        <v>2</v>
      </c>
      <c r="S140" s="41">
        <v>0.34</v>
      </c>
      <c r="U140">
        <v>1</v>
      </c>
      <c r="V140" t="s">
        <v>10</v>
      </c>
      <c r="W140" t="s">
        <v>1</v>
      </c>
      <c r="X140" s="41">
        <v>0.34</v>
      </c>
      <c r="AE140" s="42">
        <v>1</v>
      </c>
      <c r="AF140" t="s">
        <v>10</v>
      </c>
      <c r="AG140" t="s">
        <v>2</v>
      </c>
      <c r="AH140" s="41">
        <v>0.25</v>
      </c>
      <c r="AJ140" s="42">
        <v>1</v>
      </c>
      <c r="AK140" t="s">
        <v>10</v>
      </c>
      <c r="AL140" t="s">
        <v>1</v>
      </c>
      <c r="AM140" s="41">
        <v>0.25</v>
      </c>
      <c r="AT140" s="42">
        <v>1</v>
      </c>
      <c r="AU140" t="s">
        <v>10</v>
      </c>
      <c r="AV140" t="s">
        <v>2</v>
      </c>
      <c r="AW140" s="41">
        <v>0.5</v>
      </c>
      <c r="AY140" s="42">
        <v>0</v>
      </c>
      <c r="AZ140" t="s">
        <v>10</v>
      </c>
      <c r="BA140" t="s">
        <v>1</v>
      </c>
      <c r="BB140" s="41">
        <v>0.5</v>
      </c>
    </row>
    <row r="141" spans="1:54">
      <c r="A141">
        <v>1</v>
      </c>
      <c r="B141" t="s">
        <v>10</v>
      </c>
      <c r="C141" t="s">
        <v>2</v>
      </c>
      <c r="D141" s="41">
        <v>0.75</v>
      </c>
      <c r="F141">
        <v>0</v>
      </c>
      <c r="G141" t="s">
        <v>10</v>
      </c>
      <c r="H141" t="s">
        <v>1</v>
      </c>
      <c r="I141" s="41">
        <v>0.75</v>
      </c>
      <c r="P141">
        <v>1</v>
      </c>
      <c r="Q141" t="s">
        <v>10</v>
      </c>
      <c r="R141" t="s">
        <v>2</v>
      </c>
      <c r="S141" s="41">
        <v>0.34</v>
      </c>
      <c r="U141">
        <v>1</v>
      </c>
      <c r="V141" t="s">
        <v>10</v>
      </c>
      <c r="W141" t="s">
        <v>1</v>
      </c>
      <c r="X141" s="41">
        <v>0.34</v>
      </c>
      <c r="AE141" s="42">
        <v>1</v>
      </c>
      <c r="AF141" t="s">
        <v>10</v>
      </c>
      <c r="AG141" t="s">
        <v>2</v>
      </c>
      <c r="AH141" s="41">
        <v>0.25</v>
      </c>
      <c r="AJ141" s="42">
        <v>0</v>
      </c>
      <c r="AK141" t="s">
        <v>10</v>
      </c>
      <c r="AL141" t="s">
        <v>1</v>
      </c>
      <c r="AM141" s="41">
        <v>0.25</v>
      </c>
      <c r="AT141" s="42">
        <v>1</v>
      </c>
      <c r="AU141" t="s">
        <v>10</v>
      </c>
      <c r="AV141" t="s">
        <v>2</v>
      </c>
      <c r="AW141" s="41">
        <v>0.5</v>
      </c>
      <c r="AY141" s="42">
        <v>0</v>
      </c>
      <c r="AZ141" t="s">
        <v>10</v>
      </c>
      <c r="BA141" t="s">
        <v>1</v>
      </c>
      <c r="BB141" s="41">
        <v>0.5</v>
      </c>
    </row>
    <row r="142" spans="1:54">
      <c r="A142">
        <v>1</v>
      </c>
      <c r="B142" t="s">
        <v>10</v>
      </c>
      <c r="C142" t="s">
        <v>2</v>
      </c>
      <c r="D142" s="41">
        <v>0.75</v>
      </c>
      <c r="F142">
        <v>1</v>
      </c>
      <c r="G142" t="s">
        <v>10</v>
      </c>
      <c r="H142" t="s">
        <v>1</v>
      </c>
      <c r="I142" s="41">
        <v>0.75</v>
      </c>
      <c r="P142">
        <v>1</v>
      </c>
      <c r="Q142" t="s">
        <v>10</v>
      </c>
      <c r="R142" t="s">
        <v>2</v>
      </c>
      <c r="S142" s="41">
        <v>0.34</v>
      </c>
      <c r="U142">
        <v>1</v>
      </c>
      <c r="V142" t="s">
        <v>10</v>
      </c>
      <c r="W142" t="s">
        <v>1</v>
      </c>
      <c r="X142" s="41">
        <v>0.34</v>
      </c>
      <c r="AE142" s="42">
        <v>0</v>
      </c>
      <c r="AF142" t="s">
        <v>10</v>
      </c>
      <c r="AG142" t="s">
        <v>2</v>
      </c>
      <c r="AH142" s="41">
        <v>0.25</v>
      </c>
      <c r="AJ142" s="42">
        <v>0</v>
      </c>
      <c r="AK142" t="s">
        <v>10</v>
      </c>
      <c r="AL142" t="s">
        <v>1</v>
      </c>
      <c r="AM142" s="41">
        <v>0.25</v>
      </c>
      <c r="AT142" s="42">
        <v>1</v>
      </c>
      <c r="AU142" t="s">
        <v>10</v>
      </c>
      <c r="AV142" t="s">
        <v>2</v>
      </c>
      <c r="AW142" s="41">
        <v>0.5</v>
      </c>
      <c r="AY142" s="42">
        <v>0</v>
      </c>
      <c r="AZ142" t="s">
        <v>10</v>
      </c>
      <c r="BA142" t="s">
        <v>1</v>
      </c>
      <c r="BB142" s="41">
        <v>0.5</v>
      </c>
    </row>
    <row r="143" spans="1:54">
      <c r="A143">
        <v>1</v>
      </c>
      <c r="B143" t="s">
        <v>10</v>
      </c>
      <c r="C143" t="s">
        <v>2</v>
      </c>
      <c r="D143" s="41">
        <v>0.75</v>
      </c>
      <c r="F143">
        <v>1</v>
      </c>
      <c r="G143" t="s">
        <v>10</v>
      </c>
      <c r="H143" t="s">
        <v>1</v>
      </c>
      <c r="I143" s="41">
        <v>0.75</v>
      </c>
      <c r="P143">
        <v>1</v>
      </c>
      <c r="Q143" t="s">
        <v>10</v>
      </c>
      <c r="R143" t="s">
        <v>2</v>
      </c>
      <c r="S143" s="41">
        <v>0.34</v>
      </c>
      <c r="U143">
        <v>1</v>
      </c>
      <c r="V143" t="s">
        <v>10</v>
      </c>
      <c r="W143" t="s">
        <v>1</v>
      </c>
      <c r="X143" s="41">
        <v>0.34</v>
      </c>
      <c r="AE143" s="42">
        <v>1</v>
      </c>
      <c r="AF143" t="s">
        <v>10</v>
      </c>
      <c r="AG143" t="s">
        <v>2</v>
      </c>
      <c r="AH143" s="41">
        <v>0.25</v>
      </c>
      <c r="AJ143" s="42">
        <v>1</v>
      </c>
      <c r="AK143" t="s">
        <v>10</v>
      </c>
      <c r="AL143" t="s">
        <v>1</v>
      </c>
      <c r="AM143" s="41">
        <v>0.25</v>
      </c>
      <c r="AT143" s="42">
        <v>1</v>
      </c>
      <c r="AU143" t="s">
        <v>10</v>
      </c>
      <c r="AV143" t="s">
        <v>2</v>
      </c>
      <c r="AW143" s="41">
        <v>0.5</v>
      </c>
      <c r="AY143" s="42">
        <v>0</v>
      </c>
      <c r="AZ143" t="s">
        <v>10</v>
      </c>
      <c r="BA143" t="s">
        <v>1</v>
      </c>
      <c r="BB143" s="41">
        <v>0.5</v>
      </c>
    </row>
    <row r="144" spans="1:54">
      <c r="A144">
        <v>1</v>
      </c>
      <c r="B144" t="s">
        <v>10</v>
      </c>
      <c r="C144" t="s">
        <v>2</v>
      </c>
      <c r="D144" s="41">
        <v>0.75</v>
      </c>
      <c r="F144">
        <v>1</v>
      </c>
      <c r="G144" t="s">
        <v>10</v>
      </c>
      <c r="H144" t="s">
        <v>1</v>
      </c>
      <c r="I144" s="41">
        <v>0.75</v>
      </c>
      <c r="P144">
        <v>1</v>
      </c>
      <c r="Q144" t="s">
        <v>10</v>
      </c>
      <c r="R144" t="s">
        <v>2</v>
      </c>
      <c r="S144" s="41">
        <v>0.34</v>
      </c>
      <c r="U144">
        <v>1</v>
      </c>
      <c r="V144" t="s">
        <v>10</v>
      </c>
      <c r="W144" t="s">
        <v>1</v>
      </c>
      <c r="X144" s="41">
        <v>0.34</v>
      </c>
      <c r="AE144" s="42">
        <v>0</v>
      </c>
      <c r="AF144" t="s">
        <v>10</v>
      </c>
      <c r="AG144" t="s">
        <v>2</v>
      </c>
      <c r="AH144" s="41">
        <v>0.25</v>
      </c>
      <c r="AJ144" s="42">
        <v>1</v>
      </c>
      <c r="AK144" t="s">
        <v>10</v>
      </c>
      <c r="AL144" t="s">
        <v>1</v>
      </c>
      <c r="AM144" s="41">
        <v>0.25</v>
      </c>
      <c r="AT144" s="42">
        <v>1</v>
      </c>
      <c r="AU144" t="s">
        <v>10</v>
      </c>
      <c r="AV144" t="s">
        <v>2</v>
      </c>
      <c r="AW144" s="41">
        <v>0.5</v>
      </c>
      <c r="AY144" s="42">
        <v>1</v>
      </c>
      <c r="AZ144" t="s">
        <v>10</v>
      </c>
      <c r="BA144" t="s">
        <v>1</v>
      </c>
      <c r="BB144" s="41">
        <v>0.5</v>
      </c>
    </row>
    <row r="145" spans="1:54">
      <c r="A145">
        <v>1</v>
      </c>
      <c r="B145" t="s">
        <v>10</v>
      </c>
      <c r="C145" t="s">
        <v>2</v>
      </c>
      <c r="D145" s="41">
        <v>0.75</v>
      </c>
      <c r="F145">
        <v>1</v>
      </c>
      <c r="G145" t="s">
        <v>10</v>
      </c>
      <c r="H145" t="s">
        <v>1</v>
      </c>
      <c r="I145" s="41">
        <v>0.75</v>
      </c>
      <c r="P145">
        <v>1</v>
      </c>
      <c r="Q145" t="s">
        <v>10</v>
      </c>
      <c r="R145" t="s">
        <v>2</v>
      </c>
      <c r="S145" s="41">
        <v>0.34</v>
      </c>
      <c r="U145">
        <v>1</v>
      </c>
      <c r="V145" t="s">
        <v>10</v>
      </c>
      <c r="W145" t="s">
        <v>1</v>
      </c>
      <c r="X145" s="41">
        <v>0.34</v>
      </c>
      <c r="AE145" s="42">
        <v>0</v>
      </c>
      <c r="AF145" t="s">
        <v>10</v>
      </c>
      <c r="AG145" t="s">
        <v>2</v>
      </c>
      <c r="AH145" s="41">
        <v>0.25</v>
      </c>
      <c r="AJ145" s="42">
        <v>1</v>
      </c>
      <c r="AK145" t="s">
        <v>10</v>
      </c>
      <c r="AL145" t="s">
        <v>1</v>
      </c>
      <c r="AM145" s="41">
        <v>0.25</v>
      </c>
      <c r="AT145" s="42">
        <v>1</v>
      </c>
      <c r="AU145" t="s">
        <v>10</v>
      </c>
      <c r="AV145" t="s">
        <v>2</v>
      </c>
      <c r="AW145" s="41">
        <v>0.5</v>
      </c>
      <c r="AY145" s="42">
        <v>0</v>
      </c>
      <c r="AZ145" t="s">
        <v>10</v>
      </c>
      <c r="BA145" t="s">
        <v>1</v>
      </c>
      <c r="BB145" s="41">
        <v>0.5</v>
      </c>
    </row>
    <row r="146" spans="1:54">
      <c r="A146">
        <v>1</v>
      </c>
      <c r="B146" t="s">
        <v>10</v>
      </c>
      <c r="C146" t="s">
        <v>2</v>
      </c>
      <c r="D146" s="41">
        <v>0.75</v>
      </c>
      <c r="F146">
        <v>0</v>
      </c>
      <c r="G146" t="s">
        <v>10</v>
      </c>
      <c r="H146" t="s">
        <v>1</v>
      </c>
      <c r="I146" s="41">
        <v>0.75</v>
      </c>
      <c r="P146">
        <v>1</v>
      </c>
      <c r="Q146" t="s">
        <v>10</v>
      </c>
      <c r="R146" t="s">
        <v>2</v>
      </c>
      <c r="S146" s="41">
        <v>0.34</v>
      </c>
      <c r="U146">
        <v>0</v>
      </c>
      <c r="V146" t="s">
        <v>10</v>
      </c>
      <c r="W146" t="s">
        <v>1</v>
      </c>
      <c r="X146" s="41">
        <v>0.34</v>
      </c>
      <c r="AE146" s="42">
        <v>0</v>
      </c>
      <c r="AF146" t="s">
        <v>10</v>
      </c>
      <c r="AG146" t="s">
        <v>2</v>
      </c>
      <c r="AH146" s="41">
        <v>0.25</v>
      </c>
      <c r="AJ146" s="42">
        <v>1</v>
      </c>
      <c r="AK146" t="s">
        <v>10</v>
      </c>
      <c r="AL146" t="s">
        <v>1</v>
      </c>
      <c r="AM146" s="41">
        <v>0.25</v>
      </c>
      <c r="AT146" s="42">
        <v>1</v>
      </c>
      <c r="AU146" t="s">
        <v>10</v>
      </c>
      <c r="AV146" t="s">
        <v>2</v>
      </c>
      <c r="AW146" s="41">
        <v>0.5</v>
      </c>
      <c r="AY146" s="42">
        <v>0</v>
      </c>
      <c r="AZ146" t="s">
        <v>10</v>
      </c>
      <c r="BA146" t="s">
        <v>1</v>
      </c>
      <c r="BB146" s="41">
        <v>0.5</v>
      </c>
    </row>
    <row r="147" spans="1:54">
      <c r="A147">
        <v>1</v>
      </c>
      <c r="B147" t="s">
        <v>10</v>
      </c>
      <c r="C147" t="s">
        <v>2</v>
      </c>
      <c r="D147" s="41">
        <v>0.75</v>
      </c>
      <c r="F147">
        <v>0</v>
      </c>
      <c r="G147" t="s">
        <v>10</v>
      </c>
      <c r="H147" t="s">
        <v>1</v>
      </c>
      <c r="I147" s="41">
        <v>0.75</v>
      </c>
      <c r="P147">
        <v>0</v>
      </c>
      <c r="Q147" t="s">
        <v>10</v>
      </c>
      <c r="R147" t="s">
        <v>2</v>
      </c>
      <c r="S147" s="41">
        <v>0.34</v>
      </c>
      <c r="U147">
        <v>1</v>
      </c>
      <c r="V147" t="s">
        <v>10</v>
      </c>
      <c r="W147" t="s">
        <v>1</v>
      </c>
      <c r="X147" s="41">
        <v>0.34</v>
      </c>
      <c r="AE147" s="42">
        <v>0</v>
      </c>
      <c r="AF147" t="s">
        <v>10</v>
      </c>
      <c r="AG147" t="s">
        <v>2</v>
      </c>
      <c r="AH147" s="41">
        <v>0.25</v>
      </c>
      <c r="AJ147" s="42">
        <v>0</v>
      </c>
      <c r="AK147" t="s">
        <v>10</v>
      </c>
      <c r="AL147" t="s">
        <v>1</v>
      </c>
      <c r="AM147" s="41">
        <v>0.25</v>
      </c>
      <c r="AT147" s="42">
        <v>1</v>
      </c>
      <c r="AU147" t="s">
        <v>10</v>
      </c>
      <c r="AV147" t="s">
        <v>2</v>
      </c>
      <c r="AW147" s="41">
        <v>0.5</v>
      </c>
      <c r="AY147" s="42">
        <v>0</v>
      </c>
      <c r="AZ147" t="s">
        <v>10</v>
      </c>
      <c r="BA147" t="s">
        <v>1</v>
      </c>
      <c r="BB147" s="41">
        <v>0.5</v>
      </c>
    </row>
    <row r="148" spans="1:54">
      <c r="A148">
        <v>1</v>
      </c>
      <c r="B148" t="s">
        <v>10</v>
      </c>
      <c r="C148" t="s">
        <v>2</v>
      </c>
      <c r="D148" s="41">
        <v>0.75</v>
      </c>
      <c r="F148">
        <v>1</v>
      </c>
      <c r="G148" t="s">
        <v>10</v>
      </c>
      <c r="H148" t="s">
        <v>1</v>
      </c>
      <c r="I148" s="41">
        <v>0.75</v>
      </c>
      <c r="P148">
        <v>1</v>
      </c>
      <c r="Q148" t="s">
        <v>10</v>
      </c>
      <c r="R148" t="s">
        <v>2</v>
      </c>
      <c r="S148" s="41">
        <v>0.34</v>
      </c>
      <c r="U148">
        <v>1</v>
      </c>
      <c r="V148" t="s">
        <v>10</v>
      </c>
      <c r="W148" t="s">
        <v>1</v>
      </c>
      <c r="X148" s="41">
        <v>0.34</v>
      </c>
      <c r="AE148" s="42">
        <v>1</v>
      </c>
      <c r="AF148" t="s">
        <v>10</v>
      </c>
      <c r="AG148" t="s">
        <v>2</v>
      </c>
      <c r="AH148" s="41">
        <v>0.25</v>
      </c>
      <c r="AJ148" s="42">
        <v>1</v>
      </c>
      <c r="AK148" t="s">
        <v>10</v>
      </c>
      <c r="AL148" t="s">
        <v>1</v>
      </c>
      <c r="AM148" s="41">
        <v>0.25</v>
      </c>
      <c r="AT148" s="42">
        <v>1</v>
      </c>
      <c r="AU148" t="s">
        <v>10</v>
      </c>
      <c r="AV148" t="s">
        <v>2</v>
      </c>
      <c r="AW148" s="41">
        <v>0.5</v>
      </c>
      <c r="AY148" s="42">
        <v>1</v>
      </c>
      <c r="AZ148" t="s">
        <v>10</v>
      </c>
      <c r="BA148" t="s">
        <v>1</v>
      </c>
      <c r="BB148" s="41">
        <v>0.5</v>
      </c>
    </row>
    <row r="149" spans="1:54">
      <c r="A149">
        <v>1</v>
      </c>
      <c r="B149" t="s">
        <v>10</v>
      </c>
      <c r="C149" t="s">
        <v>2</v>
      </c>
      <c r="D149" s="41">
        <v>0.75</v>
      </c>
      <c r="F149">
        <v>0</v>
      </c>
      <c r="G149" t="s">
        <v>10</v>
      </c>
      <c r="H149" t="s">
        <v>1</v>
      </c>
      <c r="I149" s="41">
        <v>0.75</v>
      </c>
      <c r="P149">
        <v>1</v>
      </c>
      <c r="Q149" t="s">
        <v>10</v>
      </c>
      <c r="R149" t="s">
        <v>2</v>
      </c>
      <c r="S149" s="41">
        <v>0.34</v>
      </c>
      <c r="U149">
        <v>1</v>
      </c>
      <c r="V149" t="s">
        <v>10</v>
      </c>
      <c r="W149" t="s">
        <v>1</v>
      </c>
      <c r="X149" s="41">
        <v>0.34</v>
      </c>
      <c r="AE149" s="42">
        <v>0</v>
      </c>
      <c r="AF149" t="s">
        <v>10</v>
      </c>
      <c r="AG149" t="s">
        <v>2</v>
      </c>
      <c r="AH149" s="41">
        <v>0.25</v>
      </c>
      <c r="AJ149" s="42">
        <v>1</v>
      </c>
      <c r="AK149" t="s">
        <v>10</v>
      </c>
      <c r="AL149" t="s">
        <v>1</v>
      </c>
      <c r="AM149" s="41">
        <v>0.25</v>
      </c>
      <c r="AT149" s="42">
        <v>1</v>
      </c>
      <c r="AU149" t="s">
        <v>10</v>
      </c>
      <c r="AV149" t="s">
        <v>2</v>
      </c>
      <c r="AW149" s="41">
        <v>0.5</v>
      </c>
      <c r="AY149" s="42">
        <v>0</v>
      </c>
      <c r="AZ149" t="s">
        <v>10</v>
      </c>
      <c r="BA149" t="s">
        <v>1</v>
      </c>
      <c r="BB149" s="41">
        <v>0.5</v>
      </c>
    </row>
    <row r="150" spans="1:54">
      <c r="A150">
        <v>1</v>
      </c>
      <c r="B150" t="s">
        <v>10</v>
      </c>
      <c r="C150" t="s">
        <v>2</v>
      </c>
      <c r="D150" s="41">
        <v>0.75</v>
      </c>
      <c r="F150">
        <v>1</v>
      </c>
      <c r="G150" t="s">
        <v>10</v>
      </c>
      <c r="H150" t="s">
        <v>1</v>
      </c>
      <c r="I150" s="41">
        <v>0.75</v>
      </c>
      <c r="P150">
        <v>1</v>
      </c>
      <c r="Q150" t="s">
        <v>10</v>
      </c>
      <c r="R150" t="s">
        <v>2</v>
      </c>
      <c r="S150" s="41">
        <v>0.34</v>
      </c>
      <c r="U150">
        <v>1</v>
      </c>
      <c r="V150" t="s">
        <v>10</v>
      </c>
      <c r="W150" t="s">
        <v>1</v>
      </c>
      <c r="X150" s="41">
        <v>0.34</v>
      </c>
      <c r="AE150" s="42">
        <v>0</v>
      </c>
      <c r="AF150" t="s">
        <v>10</v>
      </c>
      <c r="AG150" t="s">
        <v>2</v>
      </c>
      <c r="AH150" s="41">
        <v>0.25</v>
      </c>
      <c r="AJ150" s="42">
        <v>0</v>
      </c>
      <c r="AK150" t="s">
        <v>10</v>
      </c>
      <c r="AL150" t="s">
        <v>1</v>
      </c>
      <c r="AM150" s="41">
        <v>0.25</v>
      </c>
      <c r="AT150" s="42">
        <v>1</v>
      </c>
      <c r="AU150" t="s">
        <v>10</v>
      </c>
      <c r="AV150" t="s">
        <v>2</v>
      </c>
      <c r="AW150" s="41">
        <v>0.5</v>
      </c>
      <c r="AY150" s="42">
        <v>0</v>
      </c>
      <c r="AZ150" t="s">
        <v>10</v>
      </c>
      <c r="BA150" t="s">
        <v>1</v>
      </c>
      <c r="BB150" s="41">
        <v>0.5</v>
      </c>
    </row>
    <row r="151" spans="1:54">
      <c r="A151">
        <v>1</v>
      </c>
      <c r="B151" t="s">
        <v>10</v>
      </c>
      <c r="C151" t="s">
        <v>2</v>
      </c>
      <c r="D151" s="41">
        <v>0.75</v>
      </c>
      <c r="F151">
        <v>1</v>
      </c>
      <c r="G151" t="s">
        <v>10</v>
      </c>
      <c r="H151" t="s">
        <v>1</v>
      </c>
      <c r="I151" s="41">
        <v>0.75</v>
      </c>
      <c r="P151">
        <v>1</v>
      </c>
      <c r="Q151" t="s">
        <v>10</v>
      </c>
      <c r="R151" t="s">
        <v>2</v>
      </c>
      <c r="S151" s="41">
        <v>0.34</v>
      </c>
      <c r="U151">
        <v>1</v>
      </c>
      <c r="V151" t="s">
        <v>10</v>
      </c>
      <c r="W151" t="s">
        <v>1</v>
      </c>
      <c r="X151" s="41">
        <v>0.34</v>
      </c>
      <c r="AE151" s="42">
        <v>1</v>
      </c>
      <c r="AF151" t="s">
        <v>10</v>
      </c>
      <c r="AG151" t="s">
        <v>2</v>
      </c>
      <c r="AH151" s="41">
        <v>0.25</v>
      </c>
      <c r="AJ151" s="42">
        <v>1</v>
      </c>
      <c r="AK151" t="s">
        <v>10</v>
      </c>
      <c r="AL151" t="s">
        <v>1</v>
      </c>
      <c r="AM151" s="41">
        <v>0.25</v>
      </c>
      <c r="AT151" s="42">
        <v>1</v>
      </c>
      <c r="AU151" t="s">
        <v>10</v>
      </c>
      <c r="AV151" t="s">
        <v>2</v>
      </c>
      <c r="AW151" s="41">
        <v>0.5</v>
      </c>
      <c r="AY151" s="42">
        <v>1</v>
      </c>
      <c r="AZ151" t="s">
        <v>10</v>
      </c>
      <c r="BA151" t="s">
        <v>1</v>
      </c>
      <c r="BB151" s="41">
        <v>0.5</v>
      </c>
    </row>
  </sheetData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2" enableFormatConditionsCalculation="0"/>
  <dimension ref="A1:X948"/>
  <sheetViews>
    <sheetView workbookViewId="0">
      <selection activeCell="K55" sqref="K55"/>
    </sheetView>
  </sheetViews>
  <sheetFormatPr baseColWidth="10" defaultRowHeight="15" x14ac:dyDescent="0"/>
  <sheetData>
    <row r="1" spans="1:20">
      <c r="A1" t="s">
        <v>3</v>
      </c>
      <c r="B1" t="s">
        <v>446</v>
      </c>
      <c r="C1" t="s">
        <v>447</v>
      </c>
      <c r="G1" t="s">
        <v>3</v>
      </c>
      <c r="H1" t="s">
        <v>434</v>
      </c>
      <c r="I1" t="s">
        <v>447</v>
      </c>
      <c r="M1" s="41">
        <v>0.75</v>
      </c>
      <c r="N1" s="41">
        <v>0.5</v>
      </c>
      <c r="O1" s="41">
        <v>0.34</v>
      </c>
      <c r="P1" s="41">
        <v>0.25</v>
      </c>
      <c r="R1" t="s">
        <v>2</v>
      </c>
      <c r="S1" t="s">
        <v>1</v>
      </c>
      <c r="T1" t="s">
        <v>449</v>
      </c>
    </row>
    <row r="2" spans="1:20">
      <c r="A2">
        <v>1</v>
      </c>
      <c r="B2" t="s">
        <v>2</v>
      </c>
      <c r="C2" s="41">
        <v>0.75</v>
      </c>
      <c r="G2">
        <v>1</v>
      </c>
      <c r="H2" t="s">
        <v>9</v>
      </c>
      <c r="I2" s="41">
        <v>0.75</v>
      </c>
      <c r="M2">
        <v>1</v>
      </c>
      <c r="N2">
        <v>0.75</v>
      </c>
      <c r="O2">
        <v>0.83333333333333326</v>
      </c>
      <c r="P2" s="41">
        <v>0.83333333333333326</v>
      </c>
      <c r="Q2" s="41"/>
      <c r="R2">
        <v>0.875</v>
      </c>
      <c r="S2">
        <v>0.875</v>
      </c>
      <c r="T2">
        <v>0.75</v>
      </c>
    </row>
    <row r="3" spans="1:20">
      <c r="A3">
        <v>1</v>
      </c>
      <c r="B3" t="s">
        <v>2</v>
      </c>
      <c r="C3" s="41">
        <v>0.75</v>
      </c>
      <c r="G3">
        <v>1</v>
      </c>
      <c r="H3" t="s">
        <v>9</v>
      </c>
      <c r="I3" s="41">
        <v>0.75</v>
      </c>
      <c r="M3">
        <v>1</v>
      </c>
      <c r="N3">
        <v>0.75</v>
      </c>
      <c r="O3">
        <v>0.33333333333333331</v>
      </c>
      <c r="P3">
        <v>0</v>
      </c>
      <c r="R3">
        <v>0.625</v>
      </c>
      <c r="S3">
        <v>0.375</v>
      </c>
      <c r="T3">
        <v>0.75</v>
      </c>
    </row>
    <row r="4" spans="1:20">
      <c r="A4">
        <v>1</v>
      </c>
      <c r="B4" t="s">
        <v>2</v>
      </c>
      <c r="C4" s="41">
        <v>0.75</v>
      </c>
      <c r="G4">
        <v>0.66666666666666663</v>
      </c>
      <c r="H4" t="s">
        <v>9</v>
      </c>
      <c r="I4" s="41">
        <v>0.75</v>
      </c>
      <c r="M4">
        <v>0.58333333333333326</v>
      </c>
      <c r="N4">
        <v>0.75</v>
      </c>
      <c r="O4">
        <v>0.58333333333333326</v>
      </c>
      <c r="P4">
        <v>0.33333333333333331</v>
      </c>
      <c r="R4">
        <v>0.75</v>
      </c>
      <c r="S4">
        <v>0.25</v>
      </c>
      <c r="T4">
        <v>1</v>
      </c>
    </row>
    <row r="5" spans="1:20">
      <c r="A5">
        <v>1</v>
      </c>
      <c r="B5" t="s">
        <v>2</v>
      </c>
      <c r="C5" s="41">
        <v>0.75</v>
      </c>
      <c r="G5">
        <v>1</v>
      </c>
      <c r="H5" t="s">
        <v>9</v>
      </c>
      <c r="I5" s="41">
        <v>0.75</v>
      </c>
      <c r="M5">
        <v>0.75</v>
      </c>
      <c r="N5">
        <v>0.75</v>
      </c>
      <c r="O5">
        <v>1</v>
      </c>
      <c r="P5">
        <v>0.33333333333333331</v>
      </c>
      <c r="R5">
        <v>0.75</v>
      </c>
      <c r="S5">
        <v>0.625</v>
      </c>
      <c r="T5">
        <v>1</v>
      </c>
    </row>
    <row r="6" spans="1:20">
      <c r="A6">
        <v>1</v>
      </c>
      <c r="B6" t="s">
        <v>2</v>
      </c>
      <c r="C6" s="41">
        <v>0.75</v>
      </c>
      <c r="G6">
        <v>1</v>
      </c>
      <c r="H6" t="s">
        <v>9</v>
      </c>
      <c r="I6" s="41">
        <v>0.75</v>
      </c>
      <c r="M6">
        <v>1</v>
      </c>
      <c r="N6">
        <v>0.75</v>
      </c>
      <c r="O6">
        <v>0.41666666666666663</v>
      </c>
      <c r="P6">
        <v>0.75</v>
      </c>
      <c r="R6">
        <v>1</v>
      </c>
      <c r="S6">
        <v>0.5</v>
      </c>
      <c r="T6">
        <v>0.75</v>
      </c>
    </row>
    <row r="7" spans="1:20">
      <c r="A7">
        <v>1</v>
      </c>
      <c r="B7" t="s">
        <v>2</v>
      </c>
      <c r="C7" s="41">
        <v>0.75</v>
      </c>
      <c r="G7">
        <v>0.66666666666666663</v>
      </c>
      <c r="H7" t="s">
        <v>9</v>
      </c>
      <c r="I7" s="41">
        <v>0.75</v>
      </c>
      <c r="M7">
        <v>0.58333333333333326</v>
      </c>
      <c r="N7">
        <v>0.75</v>
      </c>
      <c r="O7">
        <v>0.58333333333333326</v>
      </c>
      <c r="P7">
        <v>0.75</v>
      </c>
      <c r="R7">
        <v>0.875</v>
      </c>
      <c r="S7">
        <v>0.375</v>
      </c>
      <c r="T7">
        <v>1</v>
      </c>
    </row>
    <row r="8" spans="1:20">
      <c r="A8">
        <v>1</v>
      </c>
      <c r="B8" t="s">
        <v>2</v>
      </c>
      <c r="C8" s="41">
        <v>0.75</v>
      </c>
      <c r="G8">
        <v>1</v>
      </c>
      <c r="H8" t="s">
        <v>9</v>
      </c>
      <c r="I8" s="41">
        <v>0.75</v>
      </c>
      <c r="M8">
        <v>0.75</v>
      </c>
      <c r="N8">
        <v>0.75</v>
      </c>
      <c r="O8">
        <v>1</v>
      </c>
      <c r="P8">
        <v>0.41666666666666663</v>
      </c>
      <c r="R8">
        <v>0.875</v>
      </c>
      <c r="S8">
        <v>0.625</v>
      </c>
      <c r="T8">
        <v>0.75</v>
      </c>
    </row>
    <row r="9" spans="1:20">
      <c r="A9">
        <v>1</v>
      </c>
      <c r="B9" t="s">
        <v>2</v>
      </c>
      <c r="C9" s="41">
        <v>0.75</v>
      </c>
      <c r="G9">
        <v>1</v>
      </c>
      <c r="H9" t="s">
        <v>9</v>
      </c>
      <c r="I9" s="41">
        <v>0.75</v>
      </c>
      <c r="M9">
        <v>0.75</v>
      </c>
      <c r="N9">
        <v>0.75</v>
      </c>
      <c r="O9">
        <v>1</v>
      </c>
      <c r="P9">
        <v>0.5</v>
      </c>
      <c r="R9">
        <v>0.875</v>
      </c>
      <c r="S9">
        <v>0.625</v>
      </c>
      <c r="T9">
        <v>1</v>
      </c>
    </row>
    <row r="10" spans="1:20">
      <c r="A10">
        <v>1</v>
      </c>
      <c r="B10" t="s">
        <v>2</v>
      </c>
      <c r="C10" s="41">
        <v>0.75</v>
      </c>
      <c r="G10">
        <v>1</v>
      </c>
      <c r="H10" t="s">
        <v>9</v>
      </c>
      <c r="I10" s="41">
        <v>0.75</v>
      </c>
      <c r="M10">
        <v>1</v>
      </c>
      <c r="N10">
        <v>0.75</v>
      </c>
      <c r="O10">
        <v>0.41666666666666663</v>
      </c>
      <c r="P10">
        <v>0.41666666666666663</v>
      </c>
      <c r="R10">
        <v>0.5</v>
      </c>
      <c r="S10">
        <v>0.75</v>
      </c>
      <c r="T10">
        <v>0.75</v>
      </c>
    </row>
    <row r="11" spans="1:20">
      <c r="A11">
        <v>1</v>
      </c>
      <c r="B11" t="s">
        <v>2</v>
      </c>
      <c r="C11" s="41">
        <v>0.75</v>
      </c>
      <c r="G11">
        <v>1</v>
      </c>
      <c r="H11" t="s">
        <v>9</v>
      </c>
      <c r="I11" s="41">
        <v>0.75</v>
      </c>
      <c r="M11">
        <v>1</v>
      </c>
      <c r="N11">
        <v>0.75</v>
      </c>
      <c r="O11">
        <v>0.83333333333333326</v>
      </c>
      <c r="P11">
        <v>0.75</v>
      </c>
      <c r="R11">
        <v>0.875</v>
      </c>
      <c r="S11">
        <v>0.75</v>
      </c>
      <c r="T11">
        <v>1</v>
      </c>
    </row>
    <row r="12" spans="1:20">
      <c r="A12">
        <v>0.5</v>
      </c>
      <c r="B12" t="s">
        <v>2</v>
      </c>
      <c r="C12" s="41">
        <v>0.75</v>
      </c>
      <c r="G12">
        <v>0.66666666666666663</v>
      </c>
      <c r="H12" t="s">
        <v>9</v>
      </c>
      <c r="I12" s="41">
        <v>0.75</v>
      </c>
      <c r="M12">
        <v>0.33333333333333331</v>
      </c>
      <c r="N12">
        <v>0.58333333333333326</v>
      </c>
      <c r="O12">
        <v>0.58333333333333326</v>
      </c>
      <c r="P12">
        <v>0.33333333333333331</v>
      </c>
      <c r="R12">
        <v>0.625</v>
      </c>
      <c r="S12">
        <v>0.125</v>
      </c>
      <c r="T12">
        <v>1</v>
      </c>
    </row>
    <row r="13" spans="1:20">
      <c r="A13">
        <v>1</v>
      </c>
      <c r="B13" t="s">
        <v>2</v>
      </c>
      <c r="C13" s="41">
        <v>0.75</v>
      </c>
      <c r="G13">
        <v>1</v>
      </c>
      <c r="H13" t="s">
        <v>9</v>
      </c>
      <c r="I13" s="41">
        <v>0.75</v>
      </c>
      <c r="M13">
        <v>0.75</v>
      </c>
      <c r="N13">
        <v>0.75</v>
      </c>
      <c r="O13">
        <v>0.58333333333333326</v>
      </c>
      <c r="P13">
        <v>0.5</v>
      </c>
      <c r="R13">
        <v>0.75</v>
      </c>
      <c r="S13">
        <v>0.5</v>
      </c>
      <c r="T13">
        <v>1</v>
      </c>
    </row>
    <row r="14" spans="1:20">
      <c r="A14">
        <v>1</v>
      </c>
      <c r="B14" t="s">
        <v>2</v>
      </c>
      <c r="C14" s="41">
        <v>0.75</v>
      </c>
      <c r="G14">
        <v>0.66666666666666663</v>
      </c>
      <c r="H14" t="s">
        <v>9</v>
      </c>
      <c r="I14" s="41">
        <v>0.75</v>
      </c>
      <c r="M14">
        <v>0.83333333333333326</v>
      </c>
      <c r="N14">
        <v>0.75</v>
      </c>
      <c r="O14">
        <v>1</v>
      </c>
      <c r="P14">
        <v>0.83333333333333326</v>
      </c>
      <c r="R14">
        <v>1</v>
      </c>
      <c r="S14">
        <v>0.625</v>
      </c>
      <c r="T14">
        <v>1</v>
      </c>
    </row>
    <row r="15" spans="1:20">
      <c r="A15">
        <v>1</v>
      </c>
      <c r="B15" t="s">
        <v>2</v>
      </c>
      <c r="C15" s="41">
        <v>0.75</v>
      </c>
      <c r="G15">
        <v>1</v>
      </c>
      <c r="H15" t="s">
        <v>9</v>
      </c>
      <c r="I15" s="41">
        <v>0.75</v>
      </c>
      <c r="M15">
        <v>1</v>
      </c>
      <c r="N15">
        <v>0.75</v>
      </c>
      <c r="O15">
        <v>1</v>
      </c>
      <c r="P15">
        <v>0.5</v>
      </c>
      <c r="R15">
        <v>0.875</v>
      </c>
      <c r="S15">
        <v>0.75</v>
      </c>
      <c r="T15">
        <v>1</v>
      </c>
    </row>
    <row r="16" spans="1:20">
      <c r="A16">
        <v>1</v>
      </c>
      <c r="B16" t="s">
        <v>2</v>
      </c>
      <c r="C16" s="41">
        <v>0.75</v>
      </c>
      <c r="G16">
        <v>1</v>
      </c>
      <c r="H16" t="s">
        <v>9</v>
      </c>
      <c r="I16" s="41">
        <v>0.75</v>
      </c>
      <c r="M16">
        <v>1</v>
      </c>
      <c r="N16">
        <v>0.75</v>
      </c>
      <c r="O16">
        <v>1</v>
      </c>
      <c r="P16">
        <v>1</v>
      </c>
      <c r="R16">
        <v>1</v>
      </c>
      <c r="S16">
        <v>0.875</v>
      </c>
      <c r="T16">
        <v>1</v>
      </c>
    </row>
    <row r="17" spans="1:20">
      <c r="A17">
        <v>1</v>
      </c>
      <c r="B17" t="s">
        <v>2</v>
      </c>
      <c r="C17" s="41">
        <v>0.75</v>
      </c>
      <c r="G17">
        <v>1</v>
      </c>
      <c r="H17" t="s">
        <v>9</v>
      </c>
      <c r="I17" s="41">
        <v>0.75</v>
      </c>
      <c r="M17">
        <v>1</v>
      </c>
      <c r="N17">
        <v>1</v>
      </c>
      <c r="O17">
        <v>0.58333333333333326</v>
      </c>
      <c r="P17">
        <v>0.58333333333333326</v>
      </c>
      <c r="R17">
        <v>0.75</v>
      </c>
      <c r="S17">
        <v>0.75</v>
      </c>
      <c r="T17">
        <v>1</v>
      </c>
    </row>
    <row r="18" spans="1:20">
      <c r="A18">
        <v>1</v>
      </c>
      <c r="B18" t="s">
        <v>2</v>
      </c>
      <c r="C18" s="41">
        <v>0.75</v>
      </c>
      <c r="G18">
        <v>1</v>
      </c>
      <c r="H18" t="s">
        <v>9</v>
      </c>
      <c r="I18" s="41">
        <v>0.75</v>
      </c>
      <c r="M18">
        <v>0.75</v>
      </c>
      <c r="N18">
        <v>0.75</v>
      </c>
      <c r="O18">
        <v>1</v>
      </c>
      <c r="P18">
        <v>0.75</v>
      </c>
      <c r="R18">
        <v>1</v>
      </c>
      <c r="S18">
        <v>0.625</v>
      </c>
      <c r="T18">
        <v>1</v>
      </c>
    </row>
    <row r="19" spans="1:20">
      <c r="A19">
        <v>1</v>
      </c>
      <c r="B19" t="s">
        <v>2</v>
      </c>
      <c r="C19" s="41">
        <v>0.75</v>
      </c>
      <c r="G19">
        <v>1</v>
      </c>
      <c r="H19" t="s">
        <v>9</v>
      </c>
      <c r="I19" s="41">
        <v>0.75</v>
      </c>
      <c r="M19">
        <v>0.75</v>
      </c>
      <c r="N19">
        <v>0.75</v>
      </c>
      <c r="O19">
        <v>0.83333333333333326</v>
      </c>
      <c r="P19">
        <v>0.58333333333333326</v>
      </c>
      <c r="R19">
        <v>1</v>
      </c>
      <c r="S19">
        <v>0.5</v>
      </c>
      <c r="T19">
        <v>0.75</v>
      </c>
    </row>
    <row r="20" spans="1:20">
      <c r="A20">
        <v>1</v>
      </c>
      <c r="B20" t="s">
        <v>2</v>
      </c>
      <c r="C20" s="41">
        <v>0.75</v>
      </c>
      <c r="G20">
        <v>1</v>
      </c>
      <c r="H20" t="s">
        <v>9</v>
      </c>
      <c r="I20" s="41">
        <v>0.75</v>
      </c>
      <c r="M20">
        <v>1</v>
      </c>
      <c r="N20">
        <v>1</v>
      </c>
      <c r="O20">
        <v>1</v>
      </c>
      <c r="P20">
        <v>1</v>
      </c>
      <c r="R20">
        <v>1</v>
      </c>
      <c r="S20">
        <v>1</v>
      </c>
      <c r="T20">
        <v>1</v>
      </c>
    </row>
    <row r="21" spans="1:20">
      <c r="A21">
        <v>1</v>
      </c>
      <c r="B21" t="s">
        <v>2</v>
      </c>
      <c r="C21" s="41">
        <v>0.75</v>
      </c>
      <c r="G21">
        <v>1</v>
      </c>
      <c r="H21" t="s">
        <v>9</v>
      </c>
      <c r="I21" s="41">
        <v>0.75</v>
      </c>
      <c r="M21">
        <v>0.75</v>
      </c>
      <c r="N21">
        <v>0.75</v>
      </c>
      <c r="O21">
        <v>1</v>
      </c>
      <c r="P21">
        <v>0.5</v>
      </c>
      <c r="R21">
        <v>0.875</v>
      </c>
      <c r="S21">
        <v>0.625</v>
      </c>
      <c r="T21">
        <v>1</v>
      </c>
    </row>
    <row r="22" spans="1:20">
      <c r="A22">
        <v>0.5</v>
      </c>
      <c r="B22" t="s">
        <v>2</v>
      </c>
      <c r="C22" s="41">
        <v>0.75</v>
      </c>
      <c r="G22">
        <v>0.66666666666666663</v>
      </c>
      <c r="H22" t="s">
        <v>9</v>
      </c>
      <c r="I22" s="41">
        <v>0.75</v>
      </c>
      <c r="M22">
        <v>0.83333333333333326</v>
      </c>
      <c r="N22">
        <v>0.75</v>
      </c>
      <c r="O22">
        <v>1</v>
      </c>
      <c r="P22">
        <v>0.58333333333333326</v>
      </c>
      <c r="R22">
        <v>0.875</v>
      </c>
      <c r="S22">
        <v>0.625</v>
      </c>
      <c r="T22">
        <v>1</v>
      </c>
    </row>
    <row r="23" spans="1:20">
      <c r="A23">
        <v>1</v>
      </c>
      <c r="B23" t="s">
        <v>2</v>
      </c>
      <c r="C23" s="41">
        <v>0.75</v>
      </c>
      <c r="G23">
        <v>1</v>
      </c>
      <c r="H23" t="s">
        <v>9</v>
      </c>
      <c r="I23" s="41">
        <v>0.75</v>
      </c>
      <c r="M23">
        <v>1</v>
      </c>
      <c r="N23">
        <v>0.75</v>
      </c>
      <c r="O23">
        <v>1</v>
      </c>
      <c r="P23">
        <v>0.58333333333333326</v>
      </c>
      <c r="R23">
        <v>0.875</v>
      </c>
      <c r="S23">
        <v>0.75</v>
      </c>
      <c r="T23">
        <v>1</v>
      </c>
    </row>
    <row r="24" spans="1:20">
      <c r="A24">
        <v>1</v>
      </c>
      <c r="B24" t="s">
        <v>2</v>
      </c>
      <c r="C24" s="41">
        <v>0.75</v>
      </c>
      <c r="G24">
        <v>0.66666666666666663</v>
      </c>
      <c r="H24" t="s">
        <v>9</v>
      </c>
      <c r="I24" s="41">
        <v>0.75</v>
      </c>
      <c r="M24">
        <v>0.58333333333333326</v>
      </c>
      <c r="N24">
        <v>0.75</v>
      </c>
      <c r="O24">
        <v>1</v>
      </c>
      <c r="P24">
        <v>0.75</v>
      </c>
      <c r="R24">
        <v>1</v>
      </c>
      <c r="S24">
        <v>0.5</v>
      </c>
      <c r="T24">
        <v>1</v>
      </c>
    </row>
    <row r="25" spans="1:20">
      <c r="A25">
        <v>1</v>
      </c>
      <c r="B25" t="s">
        <v>2</v>
      </c>
      <c r="C25" s="41">
        <v>0.75</v>
      </c>
      <c r="G25">
        <v>1</v>
      </c>
      <c r="H25" t="s">
        <v>9</v>
      </c>
      <c r="I25" s="41">
        <v>0.75</v>
      </c>
      <c r="M25">
        <v>0.75</v>
      </c>
      <c r="N25">
        <v>0.75</v>
      </c>
      <c r="O25">
        <v>1</v>
      </c>
      <c r="P25">
        <v>0.75</v>
      </c>
      <c r="R25">
        <v>1</v>
      </c>
      <c r="S25">
        <v>0.625</v>
      </c>
      <c r="T25">
        <v>1</v>
      </c>
    </row>
    <row r="26" spans="1:20">
      <c r="A26">
        <v>1</v>
      </c>
      <c r="B26" t="s">
        <v>2</v>
      </c>
      <c r="C26" s="41">
        <v>0.75</v>
      </c>
      <c r="G26">
        <v>1</v>
      </c>
      <c r="H26" t="s">
        <v>9</v>
      </c>
      <c r="I26" s="41">
        <v>0.75</v>
      </c>
      <c r="M26">
        <v>0.75</v>
      </c>
      <c r="N26">
        <v>0.75</v>
      </c>
      <c r="O26">
        <v>0.83333333333333326</v>
      </c>
      <c r="P26">
        <v>0.58333333333333326</v>
      </c>
      <c r="R26">
        <v>1</v>
      </c>
      <c r="S26">
        <v>0.375</v>
      </c>
      <c r="T26">
        <v>1</v>
      </c>
    </row>
    <row r="27" spans="1:20">
      <c r="A27">
        <v>1</v>
      </c>
      <c r="B27" t="s">
        <v>2</v>
      </c>
      <c r="C27" s="41">
        <v>0.75</v>
      </c>
      <c r="G27">
        <v>1</v>
      </c>
      <c r="H27" t="s">
        <v>9</v>
      </c>
      <c r="I27" s="41">
        <v>0.75</v>
      </c>
      <c r="M27">
        <v>0.75</v>
      </c>
      <c r="N27">
        <v>0.75</v>
      </c>
      <c r="O27">
        <v>1</v>
      </c>
      <c r="P27">
        <v>0.25</v>
      </c>
      <c r="R27">
        <v>0.75</v>
      </c>
      <c r="S27">
        <v>0.625</v>
      </c>
      <c r="T27">
        <v>0.75</v>
      </c>
    </row>
    <row r="28" spans="1:20">
      <c r="A28">
        <v>1</v>
      </c>
      <c r="B28" t="s">
        <v>2</v>
      </c>
      <c r="C28" s="41">
        <v>0.75</v>
      </c>
      <c r="G28">
        <v>1</v>
      </c>
      <c r="H28" t="s">
        <v>9</v>
      </c>
      <c r="I28" s="41">
        <v>0.75</v>
      </c>
      <c r="M28">
        <v>0.75</v>
      </c>
      <c r="N28">
        <v>0.75</v>
      </c>
      <c r="O28">
        <v>1</v>
      </c>
      <c r="P28">
        <v>0.5</v>
      </c>
      <c r="R28">
        <v>0.875</v>
      </c>
      <c r="S28">
        <v>0.625</v>
      </c>
      <c r="T28">
        <v>1</v>
      </c>
    </row>
    <row r="29" spans="1:20">
      <c r="A29">
        <v>1</v>
      </c>
      <c r="B29" t="s">
        <v>2</v>
      </c>
      <c r="C29" s="41">
        <v>0.75</v>
      </c>
      <c r="G29">
        <v>1</v>
      </c>
      <c r="H29" t="s">
        <v>9</v>
      </c>
      <c r="I29" s="41">
        <v>0.75</v>
      </c>
      <c r="M29">
        <v>0.75</v>
      </c>
      <c r="N29">
        <v>0.75</v>
      </c>
      <c r="O29">
        <v>1</v>
      </c>
      <c r="P29">
        <v>0.58333333333333326</v>
      </c>
      <c r="R29">
        <v>1</v>
      </c>
      <c r="S29">
        <v>0.5</v>
      </c>
      <c r="T29">
        <v>1</v>
      </c>
    </row>
    <row r="30" spans="1:20">
      <c r="A30">
        <v>1</v>
      </c>
      <c r="B30" t="s">
        <v>2</v>
      </c>
      <c r="C30" s="41">
        <v>0.75</v>
      </c>
      <c r="G30">
        <v>1</v>
      </c>
      <c r="H30" t="s">
        <v>9</v>
      </c>
      <c r="I30" s="41">
        <v>0.75</v>
      </c>
      <c r="M30">
        <v>0.75</v>
      </c>
      <c r="N30">
        <v>0.75</v>
      </c>
      <c r="O30">
        <v>0.5</v>
      </c>
      <c r="P30">
        <v>0.75</v>
      </c>
      <c r="R30">
        <v>0.875</v>
      </c>
      <c r="S30">
        <v>0.5</v>
      </c>
      <c r="T30">
        <v>0.75</v>
      </c>
    </row>
    <row r="31" spans="1:20">
      <c r="A31">
        <v>1</v>
      </c>
      <c r="B31" t="s">
        <v>2</v>
      </c>
      <c r="C31" s="41">
        <v>0.75</v>
      </c>
      <c r="G31">
        <v>1</v>
      </c>
      <c r="H31" t="s">
        <v>9</v>
      </c>
      <c r="I31" s="41">
        <v>0.75</v>
      </c>
      <c r="M31">
        <v>0.75</v>
      </c>
      <c r="N31">
        <v>0.75</v>
      </c>
      <c r="O31">
        <v>1</v>
      </c>
      <c r="P31">
        <v>0.58333333333333326</v>
      </c>
      <c r="R31">
        <v>0.875</v>
      </c>
      <c r="S31">
        <v>0.625</v>
      </c>
      <c r="T31">
        <v>1</v>
      </c>
    </row>
    <row r="32" spans="1:20">
      <c r="A32">
        <v>1</v>
      </c>
      <c r="B32" t="s">
        <v>2</v>
      </c>
      <c r="C32" s="41">
        <v>0.75</v>
      </c>
      <c r="G32">
        <v>1</v>
      </c>
      <c r="H32" t="s">
        <v>9</v>
      </c>
      <c r="I32" s="41">
        <v>0.75</v>
      </c>
      <c r="M32">
        <v>0.75</v>
      </c>
      <c r="N32">
        <v>0.75</v>
      </c>
      <c r="O32">
        <v>0.66666666666666663</v>
      </c>
      <c r="P32">
        <v>0.33333333333333331</v>
      </c>
      <c r="R32">
        <v>0.75</v>
      </c>
      <c r="S32">
        <v>0.375</v>
      </c>
      <c r="T32">
        <v>1</v>
      </c>
    </row>
    <row r="33" spans="1:20">
      <c r="A33">
        <v>1</v>
      </c>
      <c r="B33" t="s">
        <v>2</v>
      </c>
      <c r="C33" s="41">
        <v>0.75</v>
      </c>
      <c r="G33">
        <v>1</v>
      </c>
      <c r="H33" t="s">
        <v>9</v>
      </c>
      <c r="I33" s="41">
        <v>0.75</v>
      </c>
      <c r="M33">
        <v>0.75</v>
      </c>
      <c r="N33">
        <v>0.75</v>
      </c>
      <c r="O33">
        <v>1</v>
      </c>
      <c r="P33">
        <v>0.5</v>
      </c>
      <c r="R33">
        <v>0.875</v>
      </c>
      <c r="S33">
        <v>0.625</v>
      </c>
      <c r="T33">
        <v>1</v>
      </c>
    </row>
    <row r="34" spans="1:20">
      <c r="A34">
        <v>1</v>
      </c>
      <c r="B34" t="s">
        <v>2</v>
      </c>
      <c r="C34" s="41">
        <v>0.75</v>
      </c>
      <c r="G34">
        <v>1</v>
      </c>
      <c r="H34" t="s">
        <v>9</v>
      </c>
      <c r="I34" s="41">
        <v>0.75</v>
      </c>
      <c r="M34">
        <v>1</v>
      </c>
      <c r="N34">
        <v>0.75</v>
      </c>
      <c r="O34">
        <v>1</v>
      </c>
      <c r="P34">
        <v>0.16666666666666666</v>
      </c>
      <c r="R34">
        <v>0.75</v>
      </c>
      <c r="S34">
        <v>0.75</v>
      </c>
      <c r="T34">
        <v>0.75</v>
      </c>
    </row>
    <row r="35" spans="1:20">
      <c r="A35">
        <v>1</v>
      </c>
      <c r="B35" t="s">
        <v>2</v>
      </c>
      <c r="C35" s="41">
        <v>0.75</v>
      </c>
      <c r="G35">
        <v>1</v>
      </c>
      <c r="H35" t="s">
        <v>9</v>
      </c>
      <c r="I35" s="41">
        <v>0.75</v>
      </c>
      <c r="M35">
        <v>1</v>
      </c>
      <c r="N35">
        <v>0.75</v>
      </c>
      <c r="O35">
        <v>1</v>
      </c>
      <c r="P35">
        <v>0.33333333333333331</v>
      </c>
      <c r="R35">
        <v>0.75</v>
      </c>
      <c r="S35">
        <v>0.75</v>
      </c>
      <c r="T35">
        <v>1</v>
      </c>
    </row>
    <row r="36" spans="1:20">
      <c r="A36">
        <v>1</v>
      </c>
      <c r="B36" t="s">
        <v>2</v>
      </c>
      <c r="C36" s="41">
        <v>0.75</v>
      </c>
      <c r="G36">
        <v>1</v>
      </c>
      <c r="H36" t="s">
        <v>9</v>
      </c>
      <c r="I36" s="41">
        <v>0.75</v>
      </c>
      <c r="M36">
        <v>1</v>
      </c>
      <c r="N36">
        <v>0.75</v>
      </c>
      <c r="O36">
        <v>1</v>
      </c>
      <c r="P36">
        <v>0.75</v>
      </c>
      <c r="R36">
        <v>1</v>
      </c>
      <c r="S36">
        <v>0.75</v>
      </c>
      <c r="T36">
        <v>1</v>
      </c>
    </row>
    <row r="37" spans="1:20">
      <c r="A37">
        <v>1</v>
      </c>
      <c r="B37" t="s">
        <v>2</v>
      </c>
      <c r="C37" s="41">
        <v>0.75</v>
      </c>
      <c r="G37">
        <v>1</v>
      </c>
      <c r="H37" t="s">
        <v>9</v>
      </c>
      <c r="I37" s="41">
        <v>0.75</v>
      </c>
      <c r="M37">
        <v>1</v>
      </c>
      <c r="N37">
        <v>1</v>
      </c>
      <c r="O37">
        <v>1</v>
      </c>
      <c r="P37">
        <v>1</v>
      </c>
      <c r="R37">
        <v>1</v>
      </c>
      <c r="S37">
        <v>1</v>
      </c>
      <c r="T37">
        <v>1</v>
      </c>
    </row>
    <row r="38" spans="1:20">
      <c r="A38">
        <v>1</v>
      </c>
      <c r="B38" t="s">
        <v>2</v>
      </c>
      <c r="C38" s="41">
        <v>0.75</v>
      </c>
      <c r="G38">
        <v>1</v>
      </c>
      <c r="H38" t="s">
        <v>9</v>
      </c>
      <c r="I38" s="41">
        <v>0.75</v>
      </c>
      <c r="M38">
        <v>0.75</v>
      </c>
      <c r="N38">
        <v>0.75</v>
      </c>
      <c r="O38">
        <v>1</v>
      </c>
      <c r="P38">
        <v>0.75</v>
      </c>
      <c r="R38">
        <v>1</v>
      </c>
      <c r="S38">
        <v>0.625</v>
      </c>
      <c r="T38">
        <v>1</v>
      </c>
    </row>
    <row r="39" spans="1:20">
      <c r="A39">
        <v>1</v>
      </c>
      <c r="B39" t="s">
        <v>2</v>
      </c>
      <c r="C39" s="41">
        <v>0.75</v>
      </c>
      <c r="G39">
        <v>1</v>
      </c>
      <c r="H39" t="s">
        <v>9</v>
      </c>
      <c r="I39" s="41">
        <v>0.75</v>
      </c>
      <c r="M39">
        <v>1</v>
      </c>
      <c r="N39">
        <v>1</v>
      </c>
      <c r="O39">
        <v>0.83333333333333326</v>
      </c>
      <c r="P39">
        <v>0.75</v>
      </c>
      <c r="R39">
        <v>1</v>
      </c>
      <c r="S39">
        <v>0.75</v>
      </c>
      <c r="T39">
        <v>1</v>
      </c>
    </row>
    <row r="40" spans="1:20">
      <c r="A40">
        <v>1</v>
      </c>
      <c r="B40" t="s">
        <v>2</v>
      </c>
      <c r="C40" s="41">
        <v>0.75</v>
      </c>
      <c r="G40">
        <v>1</v>
      </c>
      <c r="H40" t="s">
        <v>9</v>
      </c>
      <c r="I40" s="41">
        <v>0.75</v>
      </c>
      <c r="M40">
        <v>1</v>
      </c>
      <c r="N40">
        <v>1</v>
      </c>
      <c r="O40">
        <v>1</v>
      </c>
      <c r="P40">
        <v>0.66666666666666663</v>
      </c>
      <c r="R40">
        <v>0.875</v>
      </c>
      <c r="S40">
        <v>1</v>
      </c>
      <c r="T40">
        <v>0.75</v>
      </c>
    </row>
    <row r="41" spans="1:20">
      <c r="A41">
        <v>1</v>
      </c>
      <c r="B41" t="s">
        <v>2</v>
      </c>
      <c r="C41" s="41">
        <v>0.75</v>
      </c>
      <c r="G41">
        <v>1</v>
      </c>
      <c r="H41" t="s">
        <v>9</v>
      </c>
      <c r="I41" s="41">
        <v>0.75</v>
      </c>
      <c r="M41">
        <v>1</v>
      </c>
      <c r="N41">
        <v>0.83333333333333326</v>
      </c>
      <c r="O41">
        <v>1</v>
      </c>
      <c r="P41">
        <v>0.83333333333333326</v>
      </c>
      <c r="R41">
        <v>1</v>
      </c>
      <c r="S41">
        <v>0.875</v>
      </c>
      <c r="T41">
        <v>0.75</v>
      </c>
    </row>
    <row r="42" spans="1:20">
      <c r="A42">
        <v>0.5</v>
      </c>
      <c r="B42" t="s">
        <v>2</v>
      </c>
      <c r="C42" s="41">
        <v>0.75</v>
      </c>
      <c r="G42">
        <v>0.66666666666666663</v>
      </c>
      <c r="H42" t="s">
        <v>9</v>
      </c>
      <c r="I42" s="41">
        <v>0.75</v>
      </c>
      <c r="M42">
        <v>0.33333333333333331</v>
      </c>
      <c r="N42">
        <v>0.33333333333333331</v>
      </c>
      <c r="O42">
        <v>0.58333333333333326</v>
      </c>
      <c r="P42">
        <v>0.33333333333333331</v>
      </c>
      <c r="R42">
        <v>0.5</v>
      </c>
      <c r="S42">
        <v>0.125</v>
      </c>
      <c r="T42">
        <v>1</v>
      </c>
    </row>
    <row r="43" spans="1:20">
      <c r="A43">
        <v>1</v>
      </c>
      <c r="B43" t="s">
        <v>2</v>
      </c>
      <c r="C43" s="41">
        <v>0.75</v>
      </c>
      <c r="G43">
        <v>1</v>
      </c>
      <c r="H43" t="s">
        <v>9</v>
      </c>
      <c r="I43" s="41">
        <v>0.75</v>
      </c>
      <c r="M43">
        <v>1</v>
      </c>
      <c r="N43">
        <v>0.75</v>
      </c>
      <c r="O43">
        <v>1</v>
      </c>
      <c r="P43">
        <v>0.83333333333333326</v>
      </c>
      <c r="R43">
        <v>0.875</v>
      </c>
      <c r="S43">
        <v>0.875</v>
      </c>
      <c r="T43">
        <v>1</v>
      </c>
    </row>
    <row r="44" spans="1:20">
      <c r="A44">
        <v>1</v>
      </c>
      <c r="B44" t="s">
        <v>2</v>
      </c>
      <c r="C44" s="41">
        <v>0.75</v>
      </c>
      <c r="G44">
        <v>0.66666666666666663</v>
      </c>
      <c r="H44" t="s">
        <v>9</v>
      </c>
      <c r="I44" s="41">
        <v>0.75</v>
      </c>
      <c r="M44">
        <v>0.58333333333333326</v>
      </c>
      <c r="N44">
        <v>0.58333333333333326</v>
      </c>
      <c r="O44">
        <v>1</v>
      </c>
      <c r="P44">
        <v>0.83333333333333326</v>
      </c>
      <c r="R44">
        <v>1</v>
      </c>
      <c r="S44">
        <v>0.375</v>
      </c>
      <c r="T44">
        <v>1</v>
      </c>
    </row>
    <row r="45" spans="1:20">
      <c r="A45">
        <v>1</v>
      </c>
      <c r="B45" t="s">
        <v>2</v>
      </c>
      <c r="C45" s="41">
        <v>0.75</v>
      </c>
      <c r="G45">
        <v>1</v>
      </c>
      <c r="H45" t="s">
        <v>9</v>
      </c>
      <c r="I45" s="41">
        <v>0.75</v>
      </c>
      <c r="M45">
        <v>1</v>
      </c>
      <c r="N45">
        <v>1</v>
      </c>
      <c r="O45">
        <v>0.83333333333333326</v>
      </c>
      <c r="P45">
        <v>1</v>
      </c>
      <c r="R45">
        <v>1</v>
      </c>
      <c r="S45">
        <v>1</v>
      </c>
      <c r="T45">
        <v>0.75</v>
      </c>
    </row>
    <row r="46" spans="1:20">
      <c r="A46">
        <v>1</v>
      </c>
      <c r="B46" t="s">
        <v>2</v>
      </c>
      <c r="C46" s="41">
        <v>0.75</v>
      </c>
      <c r="G46">
        <v>0.66666666666666663</v>
      </c>
      <c r="H46" t="s">
        <v>9</v>
      </c>
      <c r="I46" s="41">
        <v>0.75</v>
      </c>
      <c r="M46">
        <v>0.58333333333333326</v>
      </c>
      <c r="N46">
        <v>0.75</v>
      </c>
      <c r="O46">
        <v>0.83333333333333326</v>
      </c>
      <c r="P46">
        <v>0.58333333333333326</v>
      </c>
      <c r="R46">
        <v>1</v>
      </c>
      <c r="S46">
        <v>0.25</v>
      </c>
      <c r="T46">
        <v>1</v>
      </c>
    </row>
    <row r="47" spans="1:20">
      <c r="A47">
        <v>1</v>
      </c>
      <c r="B47" t="s">
        <v>2</v>
      </c>
      <c r="C47" s="41">
        <v>0.75</v>
      </c>
      <c r="G47">
        <v>1</v>
      </c>
      <c r="H47" t="s">
        <v>9</v>
      </c>
      <c r="I47" s="41">
        <v>0.75</v>
      </c>
      <c r="M47">
        <v>0.75</v>
      </c>
      <c r="N47">
        <v>0.75</v>
      </c>
      <c r="O47">
        <v>0.83333333333333326</v>
      </c>
      <c r="P47">
        <v>0.33333333333333331</v>
      </c>
      <c r="R47">
        <v>0.875</v>
      </c>
      <c r="S47">
        <v>0.375</v>
      </c>
      <c r="T47">
        <v>1</v>
      </c>
    </row>
    <row r="48" spans="1:20">
      <c r="A48">
        <v>1</v>
      </c>
      <c r="B48" t="s">
        <v>2</v>
      </c>
      <c r="C48" s="41">
        <v>0.75</v>
      </c>
      <c r="G48">
        <v>1</v>
      </c>
      <c r="H48" t="s">
        <v>9</v>
      </c>
      <c r="I48" s="41">
        <v>0.75</v>
      </c>
      <c r="M48">
        <v>0.75</v>
      </c>
      <c r="N48">
        <v>0.75</v>
      </c>
      <c r="O48">
        <v>1</v>
      </c>
      <c r="P48">
        <v>0.58333333333333326</v>
      </c>
      <c r="R48">
        <v>1</v>
      </c>
      <c r="S48">
        <v>0.5</v>
      </c>
      <c r="T48">
        <v>1</v>
      </c>
    </row>
    <row r="49" spans="1:20">
      <c r="A49">
        <v>1</v>
      </c>
      <c r="B49" t="s">
        <v>2</v>
      </c>
      <c r="C49" s="41">
        <v>0.75</v>
      </c>
      <c r="G49">
        <v>1</v>
      </c>
      <c r="H49" t="s">
        <v>9</v>
      </c>
      <c r="I49" s="41">
        <v>0.75</v>
      </c>
      <c r="M49">
        <v>0.75</v>
      </c>
      <c r="N49">
        <v>0.75</v>
      </c>
      <c r="O49">
        <v>1</v>
      </c>
      <c r="P49">
        <v>0.58333333333333326</v>
      </c>
      <c r="R49">
        <v>1</v>
      </c>
      <c r="S49">
        <v>0.5</v>
      </c>
      <c r="T49">
        <v>1</v>
      </c>
    </row>
    <row r="50" spans="1:20">
      <c r="A50">
        <v>1</v>
      </c>
      <c r="B50" t="s">
        <v>2</v>
      </c>
      <c r="C50" s="41">
        <v>0.75</v>
      </c>
      <c r="G50">
        <v>1</v>
      </c>
      <c r="H50" t="s">
        <v>9</v>
      </c>
      <c r="I50" s="41">
        <v>0.75</v>
      </c>
      <c r="M50">
        <v>0.75</v>
      </c>
      <c r="N50">
        <v>0.75</v>
      </c>
      <c r="O50">
        <v>0.83333333333333326</v>
      </c>
      <c r="P50">
        <v>0.5</v>
      </c>
      <c r="R50">
        <v>0.875</v>
      </c>
      <c r="S50">
        <v>0.5</v>
      </c>
      <c r="T50">
        <v>1</v>
      </c>
    </row>
    <row r="51" spans="1:20">
      <c r="A51">
        <v>1</v>
      </c>
      <c r="B51" t="s">
        <v>2</v>
      </c>
      <c r="C51" s="41">
        <v>0.75</v>
      </c>
      <c r="G51">
        <v>1</v>
      </c>
      <c r="H51" t="s">
        <v>9</v>
      </c>
      <c r="I51" s="41">
        <v>0.75</v>
      </c>
      <c r="M51">
        <v>0.75</v>
      </c>
      <c r="N51">
        <v>0.75</v>
      </c>
      <c r="O51">
        <v>0.83333333333333326</v>
      </c>
      <c r="P51">
        <v>0.75</v>
      </c>
      <c r="R51">
        <v>0.875</v>
      </c>
      <c r="S51">
        <v>0.625</v>
      </c>
      <c r="T51">
        <v>1</v>
      </c>
    </row>
    <row r="52" spans="1:20">
      <c r="A52">
        <v>0.5</v>
      </c>
      <c r="B52" t="s">
        <v>2</v>
      </c>
      <c r="C52" s="41">
        <v>0.75</v>
      </c>
      <c r="G52">
        <v>0.66666666666666663</v>
      </c>
      <c r="H52" t="s">
        <v>9</v>
      </c>
      <c r="I52" s="41">
        <v>0.75</v>
      </c>
      <c r="M52">
        <v>0.33333333333333331</v>
      </c>
      <c r="N52">
        <v>0.58333333333333326</v>
      </c>
      <c r="O52">
        <v>0.83333333333333326</v>
      </c>
      <c r="P52">
        <v>0.33333333333333331</v>
      </c>
      <c r="R52">
        <v>0.75</v>
      </c>
      <c r="S52">
        <v>0.125</v>
      </c>
      <c r="T52">
        <v>1</v>
      </c>
    </row>
    <row r="53" spans="1:20">
      <c r="A53">
        <v>1</v>
      </c>
      <c r="B53" t="s">
        <v>2</v>
      </c>
      <c r="C53" s="41">
        <v>0.75</v>
      </c>
      <c r="G53">
        <v>1</v>
      </c>
      <c r="H53" t="s">
        <v>9</v>
      </c>
      <c r="I53" s="41">
        <v>0.75</v>
      </c>
      <c r="M53">
        <v>0.75</v>
      </c>
      <c r="N53">
        <v>0.75</v>
      </c>
      <c r="O53">
        <v>1</v>
      </c>
      <c r="P53">
        <v>0.16666666666666666</v>
      </c>
      <c r="R53">
        <v>0.875</v>
      </c>
      <c r="S53">
        <v>0.5</v>
      </c>
      <c r="T53">
        <v>0.75</v>
      </c>
    </row>
    <row r="54" spans="1:20">
      <c r="A54">
        <v>1</v>
      </c>
      <c r="B54" t="s">
        <v>2</v>
      </c>
      <c r="C54" s="41">
        <v>0.75</v>
      </c>
      <c r="G54">
        <v>1</v>
      </c>
      <c r="H54" t="s">
        <v>9</v>
      </c>
      <c r="I54" s="41">
        <v>0.75</v>
      </c>
      <c r="M54">
        <v>1</v>
      </c>
      <c r="N54">
        <v>0.75</v>
      </c>
      <c r="O54">
        <v>0.58333333333333326</v>
      </c>
      <c r="P54">
        <v>0.75</v>
      </c>
      <c r="R54">
        <v>0.875</v>
      </c>
      <c r="S54">
        <v>0.625</v>
      </c>
      <c r="T54">
        <v>1</v>
      </c>
    </row>
    <row r="55" spans="1:20">
      <c r="A55">
        <v>1</v>
      </c>
      <c r="B55" t="s">
        <v>2</v>
      </c>
      <c r="C55" s="41">
        <v>0.75</v>
      </c>
      <c r="G55">
        <v>1</v>
      </c>
      <c r="H55" t="s">
        <v>9</v>
      </c>
      <c r="I55" s="41">
        <v>0.75</v>
      </c>
      <c r="M55">
        <v>0.75</v>
      </c>
      <c r="N55">
        <v>0.75</v>
      </c>
      <c r="O55">
        <v>1</v>
      </c>
      <c r="P55">
        <v>0.75</v>
      </c>
      <c r="R55">
        <v>1</v>
      </c>
      <c r="S55">
        <v>0.625</v>
      </c>
      <c r="T55">
        <v>1</v>
      </c>
    </row>
    <row r="56" spans="1:20">
      <c r="A56">
        <v>1</v>
      </c>
      <c r="B56" t="s">
        <v>2</v>
      </c>
      <c r="C56" s="41">
        <v>0.75</v>
      </c>
      <c r="G56">
        <v>1</v>
      </c>
      <c r="H56" t="s">
        <v>9</v>
      </c>
      <c r="I56" s="41">
        <v>0.75</v>
      </c>
      <c r="M56">
        <v>0.75</v>
      </c>
      <c r="N56">
        <v>0.75</v>
      </c>
      <c r="O56">
        <v>0.83333333333333326</v>
      </c>
      <c r="P56">
        <v>0.75</v>
      </c>
      <c r="R56">
        <v>1</v>
      </c>
      <c r="S56">
        <v>0.5</v>
      </c>
      <c r="T56">
        <v>1</v>
      </c>
    </row>
    <row r="57" spans="1:20">
      <c r="A57">
        <v>1</v>
      </c>
      <c r="B57" t="s">
        <v>2</v>
      </c>
      <c r="C57" s="41">
        <v>0.75</v>
      </c>
      <c r="G57">
        <v>1</v>
      </c>
      <c r="H57" t="s">
        <v>9</v>
      </c>
      <c r="I57" s="41">
        <v>0.75</v>
      </c>
      <c r="M57">
        <v>1</v>
      </c>
      <c r="N57">
        <v>0.75</v>
      </c>
      <c r="O57">
        <v>0.83333333333333326</v>
      </c>
      <c r="P57">
        <v>0.66666666666666663</v>
      </c>
      <c r="R57">
        <v>0.75</v>
      </c>
      <c r="S57">
        <v>0.875</v>
      </c>
      <c r="T57">
        <v>0.75</v>
      </c>
    </row>
    <row r="58" spans="1:20">
      <c r="A58">
        <v>1</v>
      </c>
      <c r="B58" t="s">
        <v>2</v>
      </c>
      <c r="C58" s="41">
        <v>0.75</v>
      </c>
      <c r="G58">
        <v>1</v>
      </c>
      <c r="H58" t="s">
        <v>9</v>
      </c>
      <c r="I58" s="41">
        <v>0.75</v>
      </c>
      <c r="M58">
        <v>0.75</v>
      </c>
      <c r="N58">
        <v>0.75</v>
      </c>
      <c r="O58">
        <v>1</v>
      </c>
      <c r="P58">
        <v>0.75</v>
      </c>
      <c r="R58">
        <v>1</v>
      </c>
      <c r="S58">
        <v>0.625</v>
      </c>
      <c r="T58">
        <v>1</v>
      </c>
    </row>
    <row r="59" spans="1:20">
      <c r="A59">
        <v>1</v>
      </c>
      <c r="B59" t="s">
        <v>2</v>
      </c>
      <c r="C59" s="41">
        <v>0.75</v>
      </c>
      <c r="G59">
        <v>1</v>
      </c>
      <c r="H59" t="s">
        <v>9</v>
      </c>
      <c r="I59" s="41">
        <v>0.75</v>
      </c>
      <c r="M59">
        <v>0.75</v>
      </c>
      <c r="N59">
        <v>0.75</v>
      </c>
      <c r="O59">
        <v>1</v>
      </c>
      <c r="P59">
        <v>0.58333333333333326</v>
      </c>
      <c r="R59">
        <v>1</v>
      </c>
      <c r="S59">
        <v>0.5</v>
      </c>
      <c r="T59">
        <v>1</v>
      </c>
    </row>
    <row r="60" spans="1:20">
      <c r="A60">
        <v>1</v>
      </c>
      <c r="B60" t="s">
        <v>2</v>
      </c>
      <c r="C60" s="41">
        <v>0.75</v>
      </c>
      <c r="G60">
        <v>1</v>
      </c>
      <c r="H60" t="s">
        <v>9</v>
      </c>
      <c r="I60" s="41">
        <v>0.75</v>
      </c>
      <c r="M60">
        <v>1</v>
      </c>
      <c r="N60">
        <v>0.75</v>
      </c>
      <c r="O60">
        <v>0.83333333333333326</v>
      </c>
      <c r="P60">
        <v>0.58333333333333326</v>
      </c>
      <c r="R60">
        <v>0.875</v>
      </c>
      <c r="S60">
        <v>0.625</v>
      </c>
      <c r="T60">
        <v>1</v>
      </c>
    </row>
    <row r="61" spans="1:20">
      <c r="A61">
        <v>1</v>
      </c>
      <c r="B61" t="s">
        <v>2</v>
      </c>
      <c r="C61" s="41">
        <v>0.75</v>
      </c>
      <c r="G61">
        <v>1</v>
      </c>
      <c r="H61" t="s">
        <v>9</v>
      </c>
      <c r="I61" s="41">
        <v>0.75</v>
      </c>
      <c r="M61">
        <v>0.75</v>
      </c>
      <c r="N61">
        <v>0.75</v>
      </c>
      <c r="O61">
        <v>1</v>
      </c>
      <c r="P61">
        <v>0.58333333333333326</v>
      </c>
      <c r="R61">
        <v>1</v>
      </c>
      <c r="S61">
        <v>0.5</v>
      </c>
      <c r="T61">
        <v>1</v>
      </c>
    </row>
    <row r="62" spans="1:20">
      <c r="A62">
        <v>1</v>
      </c>
      <c r="B62" t="s">
        <v>2</v>
      </c>
      <c r="C62" s="41">
        <v>0.75</v>
      </c>
      <c r="G62">
        <v>1</v>
      </c>
      <c r="H62" t="s">
        <v>9</v>
      </c>
      <c r="I62" s="41">
        <v>0.75</v>
      </c>
      <c r="M62">
        <v>0.75</v>
      </c>
      <c r="N62">
        <v>0.75</v>
      </c>
      <c r="O62">
        <v>1</v>
      </c>
      <c r="P62">
        <v>0.33333333333333331</v>
      </c>
      <c r="R62">
        <v>0.875</v>
      </c>
      <c r="S62">
        <v>0.5</v>
      </c>
      <c r="T62">
        <v>1</v>
      </c>
    </row>
    <row r="63" spans="1:20">
      <c r="A63">
        <v>0.5</v>
      </c>
      <c r="B63" t="s">
        <v>2</v>
      </c>
      <c r="C63" s="41">
        <v>0.75</v>
      </c>
      <c r="G63">
        <v>0.33333333333333331</v>
      </c>
      <c r="H63" t="s">
        <v>9</v>
      </c>
      <c r="I63" s="41">
        <v>0.75</v>
      </c>
      <c r="M63">
        <v>0.41666666666666663</v>
      </c>
      <c r="N63">
        <v>0.41666666666666663</v>
      </c>
      <c r="O63">
        <v>0.41666666666666663</v>
      </c>
      <c r="P63">
        <v>0.58333333333333326</v>
      </c>
      <c r="R63">
        <v>0.625</v>
      </c>
      <c r="S63">
        <v>0.375</v>
      </c>
      <c r="T63">
        <v>0.25</v>
      </c>
    </row>
    <row r="64" spans="1:20">
      <c r="A64">
        <v>1</v>
      </c>
      <c r="B64" t="s">
        <v>2</v>
      </c>
      <c r="C64" s="41">
        <v>0.75</v>
      </c>
      <c r="G64">
        <v>1</v>
      </c>
      <c r="H64" t="s">
        <v>9</v>
      </c>
      <c r="I64" s="41">
        <v>0.75</v>
      </c>
      <c r="M64">
        <v>1</v>
      </c>
      <c r="N64">
        <v>0.75</v>
      </c>
      <c r="O64">
        <v>1</v>
      </c>
      <c r="P64">
        <v>0.75</v>
      </c>
      <c r="R64">
        <v>0.875</v>
      </c>
      <c r="S64">
        <v>0.875</v>
      </c>
      <c r="T64">
        <v>1</v>
      </c>
    </row>
    <row r="65" spans="1:20">
      <c r="A65">
        <v>1</v>
      </c>
      <c r="B65" t="s">
        <v>2</v>
      </c>
      <c r="C65" s="41">
        <v>0.75</v>
      </c>
      <c r="G65">
        <v>1</v>
      </c>
      <c r="H65" t="s">
        <v>9</v>
      </c>
      <c r="I65" s="41">
        <v>0.75</v>
      </c>
      <c r="M65">
        <v>0.75</v>
      </c>
      <c r="N65">
        <v>0.75</v>
      </c>
      <c r="O65">
        <v>1</v>
      </c>
      <c r="P65">
        <v>0.83333333333333326</v>
      </c>
      <c r="R65">
        <v>0.875</v>
      </c>
      <c r="S65">
        <v>0.75</v>
      </c>
      <c r="T65">
        <v>1</v>
      </c>
    </row>
    <row r="66" spans="1:20">
      <c r="A66">
        <v>1</v>
      </c>
      <c r="B66" t="s">
        <v>2</v>
      </c>
      <c r="C66" s="41">
        <v>0.75</v>
      </c>
      <c r="G66">
        <v>1</v>
      </c>
      <c r="H66" t="s">
        <v>9</v>
      </c>
      <c r="I66" s="41">
        <v>0.75</v>
      </c>
      <c r="M66">
        <v>0.75</v>
      </c>
      <c r="N66">
        <v>0.75</v>
      </c>
      <c r="O66">
        <v>1</v>
      </c>
      <c r="P66">
        <v>0.75</v>
      </c>
      <c r="R66">
        <v>1</v>
      </c>
      <c r="S66">
        <v>0.625</v>
      </c>
      <c r="T66">
        <v>1</v>
      </c>
    </row>
    <row r="67" spans="1:20">
      <c r="A67">
        <v>1</v>
      </c>
      <c r="B67" t="s">
        <v>2</v>
      </c>
      <c r="C67" s="41">
        <v>0.75</v>
      </c>
      <c r="G67">
        <v>1</v>
      </c>
      <c r="H67" t="s">
        <v>9</v>
      </c>
      <c r="I67" s="41">
        <v>0.75</v>
      </c>
      <c r="M67">
        <v>1</v>
      </c>
      <c r="N67">
        <v>0.75</v>
      </c>
      <c r="O67">
        <v>1</v>
      </c>
      <c r="P67">
        <v>0.16666666666666666</v>
      </c>
      <c r="R67">
        <v>0.75</v>
      </c>
      <c r="S67">
        <v>0.75</v>
      </c>
      <c r="T67">
        <v>0.75</v>
      </c>
    </row>
    <row r="68" spans="1:20">
      <c r="A68">
        <v>1</v>
      </c>
      <c r="B68" t="s">
        <v>2</v>
      </c>
      <c r="C68" s="41">
        <v>0.75</v>
      </c>
      <c r="G68">
        <v>1</v>
      </c>
      <c r="H68" t="s">
        <v>9</v>
      </c>
      <c r="I68" s="41">
        <v>0.75</v>
      </c>
      <c r="M68">
        <v>1</v>
      </c>
      <c r="N68">
        <v>0.75</v>
      </c>
      <c r="O68">
        <v>1</v>
      </c>
      <c r="P68">
        <v>0.83333333333333326</v>
      </c>
      <c r="R68">
        <v>1</v>
      </c>
      <c r="S68">
        <v>0.75</v>
      </c>
      <c r="T68">
        <v>1</v>
      </c>
    </row>
    <row r="69" spans="1:20">
      <c r="A69">
        <v>1</v>
      </c>
      <c r="B69" t="s">
        <v>2</v>
      </c>
      <c r="C69" s="41">
        <v>0.75</v>
      </c>
      <c r="G69">
        <v>1</v>
      </c>
      <c r="H69" t="s">
        <v>9</v>
      </c>
      <c r="I69" s="41">
        <v>0.75</v>
      </c>
      <c r="M69">
        <v>1</v>
      </c>
      <c r="N69">
        <v>1</v>
      </c>
      <c r="O69">
        <v>1</v>
      </c>
      <c r="P69">
        <v>0.41666666666666663</v>
      </c>
      <c r="R69">
        <v>0.75</v>
      </c>
      <c r="S69">
        <v>1</v>
      </c>
      <c r="T69">
        <v>0.75</v>
      </c>
    </row>
    <row r="70" spans="1:20">
      <c r="A70">
        <v>1</v>
      </c>
      <c r="B70" t="s">
        <v>2</v>
      </c>
      <c r="C70" s="41">
        <v>0.75</v>
      </c>
      <c r="G70">
        <v>1</v>
      </c>
      <c r="H70" t="s">
        <v>9</v>
      </c>
      <c r="I70" s="41">
        <v>0.75</v>
      </c>
      <c r="M70">
        <v>1</v>
      </c>
      <c r="N70">
        <v>0.75</v>
      </c>
      <c r="O70">
        <v>1</v>
      </c>
      <c r="P70">
        <v>0.58333333333333326</v>
      </c>
      <c r="R70">
        <v>0.875</v>
      </c>
      <c r="S70">
        <v>0.75</v>
      </c>
      <c r="T70">
        <v>1</v>
      </c>
    </row>
    <row r="71" spans="1:20">
      <c r="A71">
        <v>1</v>
      </c>
      <c r="B71" t="s">
        <v>2</v>
      </c>
      <c r="C71" s="41">
        <v>0.75</v>
      </c>
      <c r="G71">
        <v>0.66666666666666663</v>
      </c>
      <c r="H71" t="s">
        <v>9</v>
      </c>
      <c r="I71" s="41">
        <v>0.75</v>
      </c>
      <c r="M71">
        <v>0.58333333333333326</v>
      </c>
      <c r="N71">
        <v>0.58333333333333326</v>
      </c>
      <c r="O71">
        <v>0.41666666666666663</v>
      </c>
      <c r="P71">
        <v>0.58333333333333326</v>
      </c>
      <c r="R71">
        <v>0.625</v>
      </c>
      <c r="S71">
        <v>0.25</v>
      </c>
      <c r="T71">
        <v>1</v>
      </c>
    </row>
    <row r="72" spans="1:20">
      <c r="A72">
        <v>1</v>
      </c>
      <c r="B72" t="s">
        <v>2</v>
      </c>
      <c r="C72" s="41">
        <v>0.75</v>
      </c>
      <c r="G72">
        <v>1</v>
      </c>
      <c r="H72" t="s">
        <v>9</v>
      </c>
      <c r="I72" s="41">
        <v>0.75</v>
      </c>
      <c r="M72">
        <v>0.75</v>
      </c>
      <c r="N72">
        <v>0.75</v>
      </c>
      <c r="O72">
        <v>0.58333333333333326</v>
      </c>
      <c r="P72">
        <v>0.33333333333333331</v>
      </c>
      <c r="R72">
        <v>0.75</v>
      </c>
      <c r="S72">
        <v>0.375</v>
      </c>
      <c r="T72">
        <v>1</v>
      </c>
    </row>
    <row r="73" spans="1:20">
      <c r="A73">
        <v>1</v>
      </c>
      <c r="B73" t="s">
        <v>2</v>
      </c>
      <c r="C73" s="41">
        <v>0.75</v>
      </c>
      <c r="G73">
        <v>1</v>
      </c>
      <c r="H73" t="s">
        <v>9</v>
      </c>
      <c r="I73" s="41">
        <v>0.75</v>
      </c>
      <c r="M73">
        <v>1</v>
      </c>
      <c r="N73">
        <v>1</v>
      </c>
      <c r="O73">
        <v>1</v>
      </c>
      <c r="P73">
        <v>1</v>
      </c>
      <c r="R73">
        <v>1</v>
      </c>
      <c r="S73">
        <v>1</v>
      </c>
      <c r="T73">
        <v>1</v>
      </c>
    </row>
    <row r="74" spans="1:20">
      <c r="A74">
        <v>1</v>
      </c>
      <c r="B74" t="s">
        <v>2</v>
      </c>
      <c r="C74" s="41">
        <v>0.75</v>
      </c>
      <c r="G74">
        <v>1</v>
      </c>
      <c r="H74" t="s">
        <v>9</v>
      </c>
      <c r="I74" s="41">
        <v>0.75</v>
      </c>
      <c r="M74">
        <v>0.75</v>
      </c>
      <c r="N74">
        <v>0.75</v>
      </c>
      <c r="O74">
        <v>0.83333333333333326</v>
      </c>
      <c r="P74">
        <v>0.58333333333333326</v>
      </c>
      <c r="R74">
        <v>0.875</v>
      </c>
      <c r="S74">
        <v>0.5</v>
      </c>
      <c r="T74">
        <v>1</v>
      </c>
    </row>
    <row r="75" spans="1:20">
      <c r="A75">
        <v>1</v>
      </c>
      <c r="B75" t="s">
        <v>2</v>
      </c>
      <c r="C75" s="41">
        <v>0.75</v>
      </c>
      <c r="G75">
        <v>1</v>
      </c>
      <c r="H75" t="s">
        <v>9</v>
      </c>
      <c r="I75" s="41">
        <v>0.75</v>
      </c>
      <c r="M75">
        <v>1</v>
      </c>
      <c r="N75">
        <v>0.75</v>
      </c>
      <c r="O75">
        <v>1</v>
      </c>
      <c r="P75">
        <v>0.33333333333333331</v>
      </c>
      <c r="R75">
        <v>0.75</v>
      </c>
      <c r="S75">
        <v>0.75</v>
      </c>
      <c r="T75">
        <v>1</v>
      </c>
    </row>
    <row r="76" spans="1:20">
      <c r="A76">
        <v>1</v>
      </c>
      <c r="B76" t="s">
        <v>2</v>
      </c>
      <c r="C76" s="41">
        <v>0.75</v>
      </c>
      <c r="G76">
        <v>1</v>
      </c>
      <c r="H76" t="s">
        <v>9</v>
      </c>
      <c r="I76" s="41">
        <v>0.75</v>
      </c>
      <c r="M76">
        <v>1</v>
      </c>
      <c r="N76">
        <v>1</v>
      </c>
      <c r="O76">
        <v>1</v>
      </c>
      <c r="P76">
        <v>1</v>
      </c>
      <c r="R76">
        <v>1</v>
      </c>
      <c r="S76">
        <v>1</v>
      </c>
      <c r="T76">
        <v>1</v>
      </c>
    </row>
    <row r="77" spans="1:20">
      <c r="A77">
        <f>AVERAGE(A2:A76)</f>
        <v>0.96666666666666667</v>
      </c>
      <c r="C77" s="41"/>
      <c r="G77">
        <f>AVERAGE(G2:G76)</f>
        <v>0.94222222222222229</v>
      </c>
      <c r="I77" s="41"/>
      <c r="J77" s="41"/>
      <c r="M77" s="45">
        <f>AVERAGE(M1:M76)</f>
        <v>0.81688596491228083</v>
      </c>
      <c r="N77" s="45">
        <f t="shared" ref="N77:P77" si="0">AVERAGE(N1:N76)</f>
        <v>0.75877192982456143</v>
      </c>
      <c r="O77" s="45">
        <f t="shared" si="0"/>
        <v>0.86412280701754418</v>
      </c>
      <c r="P77" s="45">
        <f t="shared" si="0"/>
        <v>0.59539473684210542</v>
      </c>
      <c r="R77">
        <f>AVERAGE(R2:R76)</f>
        <v>0.87666666666666671</v>
      </c>
      <c r="S77">
        <f>AVERAGE(S2:S76)</f>
        <v>0.6166666666666667</v>
      </c>
      <c r="T77">
        <f>AVERAGE(T2:T76)</f>
        <v>0.93666666666666665</v>
      </c>
    </row>
    <row r="78" spans="1:20">
      <c r="A78">
        <f>STDEV(A2:A76)</f>
        <v>0.12556180058348093</v>
      </c>
      <c r="C78" s="41"/>
      <c r="G78">
        <f>STDEV(G2:G76)</f>
        <v>0.1383442775800254</v>
      </c>
      <c r="I78" s="41"/>
      <c r="J78" s="41"/>
      <c r="M78">
        <f>STDEV(M1:M76)</f>
        <v>0.17691792240204654</v>
      </c>
      <c r="N78">
        <f t="shared" ref="N78:P78" si="1">STDEV(N1:N76)</f>
        <v>0.11672930649220854</v>
      </c>
      <c r="O78">
        <f t="shared" si="1"/>
        <v>0.20015539771853955</v>
      </c>
      <c r="P78">
        <f t="shared" si="1"/>
        <v>0.22677446267178714</v>
      </c>
      <c r="R78">
        <f>STDEV(R2:R76)</f>
        <v>0.12749757107737636</v>
      </c>
      <c r="S78">
        <f>STDEV(S2:S76)</f>
        <v>0.21683119186539049</v>
      </c>
      <c r="T78">
        <f>STDEV(T2:T76)</f>
        <v>0.13057392369669221</v>
      </c>
    </row>
    <row r="79" spans="1:20">
      <c r="A79">
        <f>A78/SQRT(75)</f>
        <v>1.4498627873361364E-2</v>
      </c>
      <c r="C79" s="41"/>
      <c r="G79">
        <f>G78/SQRT(75)</f>
        <v>1.5974621180334395E-2</v>
      </c>
      <c r="I79" s="41"/>
      <c r="J79" s="41"/>
      <c r="M79">
        <f>M78/SQRT(75)</f>
        <v>2.0428722024658178E-2</v>
      </c>
      <c r="N79">
        <f t="shared" ref="N79:P79" si="2">N78/SQRT(75)</f>
        <v>1.3478739305118986E-2</v>
      </c>
      <c r="O79">
        <f t="shared" si="2"/>
        <v>2.3111954550511082E-2</v>
      </c>
      <c r="P79">
        <f t="shared" si="2"/>
        <v>2.6185659413777807E-2</v>
      </c>
      <c r="R79">
        <f>R78/SQRT(75)</f>
        <v>1.4722151396509335E-2</v>
      </c>
      <c r="S79">
        <f>S78/SQRT(75)</f>
        <v>2.5037509398438115E-2</v>
      </c>
      <c r="T79">
        <f>T78/SQRT(75)</f>
        <v>1.507737799908618E-2</v>
      </c>
    </row>
    <row r="80" spans="1:20">
      <c r="C80" s="41"/>
      <c r="I80" s="41"/>
      <c r="J80" s="41"/>
    </row>
    <row r="81" spans="1:24">
      <c r="A81">
        <v>1</v>
      </c>
      <c r="B81" t="s">
        <v>1</v>
      </c>
      <c r="C81" s="41">
        <v>0.75</v>
      </c>
      <c r="G81">
        <v>0.66666666666666663</v>
      </c>
      <c r="H81" t="s">
        <v>9</v>
      </c>
      <c r="I81" s="41">
        <v>0.34</v>
      </c>
      <c r="J81" s="41"/>
    </row>
    <row r="82" spans="1:24">
      <c r="A82">
        <v>1</v>
      </c>
      <c r="B82" t="s">
        <v>1</v>
      </c>
      <c r="C82" s="41">
        <v>0.75</v>
      </c>
      <c r="G82">
        <v>0.66666666666666663</v>
      </c>
      <c r="H82" t="s">
        <v>9</v>
      </c>
      <c r="I82" s="41">
        <v>0.34</v>
      </c>
      <c r="J82" s="41"/>
    </row>
    <row r="83" spans="1:24">
      <c r="A83">
        <v>0</v>
      </c>
      <c r="B83" t="s">
        <v>1</v>
      </c>
      <c r="C83" s="41">
        <v>0.75</v>
      </c>
      <c r="G83">
        <v>0.66666666666666663</v>
      </c>
      <c r="H83" t="s">
        <v>9</v>
      </c>
      <c r="I83" s="41">
        <v>0.34</v>
      </c>
      <c r="J83" s="41"/>
    </row>
    <row r="84" spans="1:24">
      <c r="A84">
        <v>0.5</v>
      </c>
      <c r="B84" t="s">
        <v>1</v>
      </c>
      <c r="C84" s="41">
        <v>0.75</v>
      </c>
      <c r="G84">
        <v>1</v>
      </c>
      <c r="H84" t="s">
        <v>9</v>
      </c>
      <c r="I84" s="41">
        <v>0.34</v>
      </c>
      <c r="J84" s="41"/>
    </row>
    <row r="85" spans="1:24">
      <c r="A85">
        <v>1</v>
      </c>
      <c r="B85" t="s">
        <v>1</v>
      </c>
      <c r="C85" s="41">
        <v>0.75</v>
      </c>
      <c r="G85">
        <v>0.33333333333333331</v>
      </c>
      <c r="H85" t="s">
        <v>9</v>
      </c>
      <c r="I85" s="41">
        <v>0.34</v>
      </c>
      <c r="J85" s="41"/>
    </row>
    <row r="86" spans="1:24">
      <c r="A86">
        <v>0</v>
      </c>
      <c r="B86" t="s">
        <v>1</v>
      </c>
      <c r="C86" s="41">
        <v>0.75</v>
      </c>
      <c r="G86">
        <v>0.66666666666666663</v>
      </c>
      <c r="H86" t="s">
        <v>9</v>
      </c>
      <c r="I86" s="41">
        <v>0.34</v>
      </c>
      <c r="J86" s="41"/>
    </row>
    <row r="87" spans="1:24">
      <c r="A87">
        <v>0.5</v>
      </c>
      <c r="B87" t="s">
        <v>1</v>
      </c>
      <c r="C87" s="41">
        <v>0.75</v>
      </c>
      <c r="G87">
        <v>1</v>
      </c>
      <c r="H87" t="s">
        <v>9</v>
      </c>
      <c r="I87" s="41">
        <v>0.34</v>
      </c>
      <c r="J87" s="41"/>
    </row>
    <row r="88" spans="1:24">
      <c r="A88">
        <v>0.5</v>
      </c>
      <c r="B88" t="s">
        <v>1</v>
      </c>
      <c r="C88" s="41">
        <v>0.75</v>
      </c>
      <c r="G88">
        <v>1</v>
      </c>
      <c r="H88" t="s">
        <v>9</v>
      </c>
      <c r="I88" s="41">
        <v>0.34</v>
      </c>
      <c r="J88" s="41"/>
    </row>
    <row r="89" spans="1:24">
      <c r="A89">
        <v>1</v>
      </c>
      <c r="B89" t="s">
        <v>1</v>
      </c>
      <c r="C89" s="41">
        <v>0.75</v>
      </c>
      <c r="G89">
        <v>0.33333333333333331</v>
      </c>
      <c r="H89" t="s">
        <v>9</v>
      </c>
      <c r="I89" s="41">
        <v>0.34</v>
      </c>
      <c r="J89" s="41"/>
    </row>
    <row r="90" spans="1:24">
      <c r="A90">
        <v>1</v>
      </c>
      <c r="B90" t="s">
        <v>1</v>
      </c>
      <c r="C90" s="41">
        <v>0.75</v>
      </c>
      <c r="G90">
        <v>0.66666666666666663</v>
      </c>
      <c r="H90" t="s">
        <v>9</v>
      </c>
      <c r="I90" s="41">
        <v>0.34</v>
      </c>
      <c r="J90" s="41"/>
    </row>
    <row r="91" spans="1:24">
      <c r="A91">
        <v>0</v>
      </c>
      <c r="B91" t="s">
        <v>1</v>
      </c>
      <c r="C91" s="41">
        <v>0.75</v>
      </c>
      <c r="G91">
        <v>0.66666666666666663</v>
      </c>
      <c r="H91" t="s">
        <v>9</v>
      </c>
      <c r="I91" s="41">
        <v>0.34</v>
      </c>
      <c r="J91" s="41"/>
    </row>
    <row r="92" spans="1:24">
      <c r="A92">
        <v>0.5</v>
      </c>
      <c r="B92" t="s">
        <v>1</v>
      </c>
      <c r="C92" s="41">
        <v>0.75</v>
      </c>
      <c r="G92">
        <v>0.66666666666666663</v>
      </c>
      <c r="H92" t="s">
        <v>9</v>
      </c>
      <c r="I92" s="41">
        <v>0.34</v>
      </c>
      <c r="J92" s="41"/>
      <c r="W92" t="s">
        <v>9</v>
      </c>
      <c r="X92" t="s">
        <v>10</v>
      </c>
    </row>
    <row r="93" spans="1:24">
      <c r="A93">
        <v>0.5</v>
      </c>
      <c r="B93" t="s">
        <v>1</v>
      </c>
      <c r="C93" s="41">
        <v>0.75</v>
      </c>
      <c r="G93">
        <v>1</v>
      </c>
      <c r="H93" t="s">
        <v>9</v>
      </c>
      <c r="I93" s="41">
        <v>0.34</v>
      </c>
      <c r="J93" s="41"/>
      <c r="N93" s="41">
        <v>0.25</v>
      </c>
      <c r="O93" s="41"/>
      <c r="P93" s="41"/>
      <c r="Q93" s="41"/>
      <c r="V93" s="41">
        <v>0.25</v>
      </c>
    </row>
    <row r="94" spans="1:24">
      <c r="A94">
        <v>1</v>
      </c>
      <c r="B94" t="s">
        <v>1</v>
      </c>
      <c r="C94" s="41">
        <v>0.75</v>
      </c>
      <c r="G94">
        <v>1</v>
      </c>
      <c r="H94" t="s">
        <v>9</v>
      </c>
      <c r="I94" s="41">
        <v>0.34</v>
      </c>
      <c r="J94" s="41"/>
      <c r="N94" s="43" t="s">
        <v>1096</v>
      </c>
      <c r="O94" s="43"/>
      <c r="P94" s="43"/>
      <c r="Q94" s="43"/>
      <c r="R94">
        <v>0.67333333333333334</v>
      </c>
      <c r="S94">
        <v>0.48</v>
      </c>
      <c r="T94">
        <v>0.84</v>
      </c>
      <c r="V94" s="43" t="s">
        <v>1096</v>
      </c>
      <c r="W94">
        <v>0.74666666666666626</v>
      </c>
      <c r="X94">
        <v>0.45333333333333331</v>
      </c>
    </row>
    <row r="95" spans="1:24">
      <c r="A95">
        <v>1</v>
      </c>
      <c r="B95" t="s">
        <v>1</v>
      </c>
      <c r="C95" s="41">
        <v>0.75</v>
      </c>
      <c r="G95">
        <v>1</v>
      </c>
      <c r="H95" t="s">
        <v>9</v>
      </c>
      <c r="I95" s="41">
        <v>0.34</v>
      </c>
      <c r="J95" s="41"/>
      <c r="N95" s="43" t="s">
        <v>1097</v>
      </c>
      <c r="O95" s="43"/>
      <c r="P95" s="43"/>
      <c r="Q95" s="43"/>
      <c r="R95">
        <v>0.34379964833925913</v>
      </c>
      <c r="S95">
        <v>0.34327516344448489</v>
      </c>
      <c r="T95">
        <v>0.36907481113754725</v>
      </c>
      <c r="V95" s="43" t="s">
        <v>1097</v>
      </c>
      <c r="W95">
        <v>0.25016511064211722</v>
      </c>
      <c r="X95">
        <v>0.35041802578176939</v>
      </c>
    </row>
    <row r="96" spans="1:24">
      <c r="A96">
        <v>1</v>
      </c>
      <c r="B96" t="s">
        <v>1</v>
      </c>
      <c r="C96" s="41">
        <v>0.75</v>
      </c>
      <c r="G96">
        <v>0.66666666666666663</v>
      </c>
      <c r="H96" t="s">
        <v>9</v>
      </c>
      <c r="I96" s="41">
        <v>0.34</v>
      </c>
      <c r="J96" s="41"/>
      <c r="N96" s="43" t="s">
        <v>1098</v>
      </c>
      <c r="O96" s="43"/>
      <c r="P96" s="43"/>
      <c r="Q96" s="43"/>
      <c r="R96">
        <v>3.9698563903193984E-2</v>
      </c>
      <c r="S96">
        <v>3.9638001604157223E-2</v>
      </c>
      <c r="T96">
        <v>4.2617088312274634E-2</v>
      </c>
      <c r="V96" s="43" t="s">
        <v>1098</v>
      </c>
      <c r="W96">
        <v>2.8886578794215776E-2</v>
      </c>
      <c r="X96">
        <v>4.0462788302800354E-2</v>
      </c>
    </row>
    <row r="97" spans="1:24">
      <c r="A97">
        <v>0.5</v>
      </c>
      <c r="B97" t="s">
        <v>1</v>
      </c>
      <c r="C97" s="41">
        <v>0.75</v>
      </c>
      <c r="G97">
        <v>1</v>
      </c>
      <c r="H97" t="s">
        <v>9</v>
      </c>
      <c r="I97" s="41">
        <v>0.34</v>
      </c>
      <c r="J97" s="41"/>
      <c r="N97" s="41">
        <v>0.34</v>
      </c>
      <c r="O97" s="41"/>
      <c r="P97" s="41"/>
      <c r="Q97" s="41"/>
      <c r="V97" s="41">
        <v>0.34</v>
      </c>
    </row>
    <row r="98" spans="1:24">
      <c r="A98">
        <v>0.5</v>
      </c>
      <c r="B98" t="s">
        <v>1</v>
      </c>
      <c r="C98" s="41">
        <v>0.75</v>
      </c>
      <c r="G98">
        <v>0.66666666666666663</v>
      </c>
      <c r="H98" t="s">
        <v>9</v>
      </c>
      <c r="I98" s="41">
        <v>0.34</v>
      </c>
      <c r="J98" s="41"/>
      <c r="N98" t="s">
        <v>1096</v>
      </c>
      <c r="R98">
        <v>0.88666666666666671</v>
      </c>
      <c r="S98">
        <v>0.80666666666666664</v>
      </c>
      <c r="T98">
        <v>0.93333333333333335</v>
      </c>
      <c r="V98" t="s">
        <v>1096</v>
      </c>
      <c r="W98">
        <v>0.83555555555555516</v>
      </c>
      <c r="X98">
        <v>0.90666666666666662</v>
      </c>
    </row>
    <row r="99" spans="1:24">
      <c r="A99">
        <v>1</v>
      </c>
      <c r="B99" t="s">
        <v>1</v>
      </c>
      <c r="C99" s="41">
        <v>0.75</v>
      </c>
      <c r="G99">
        <v>1</v>
      </c>
      <c r="H99" t="s">
        <v>9</v>
      </c>
      <c r="I99" s="41">
        <v>0.34</v>
      </c>
      <c r="J99" s="41"/>
      <c r="N99" t="s">
        <v>1097</v>
      </c>
      <c r="R99">
        <v>0.22621045769630369</v>
      </c>
      <c r="S99">
        <v>0.29515608941222454</v>
      </c>
      <c r="T99">
        <v>0.25112360116696147</v>
      </c>
      <c r="V99" t="s">
        <v>1097</v>
      </c>
      <c r="W99">
        <v>0.22841228551059292</v>
      </c>
      <c r="X99">
        <v>0.21266223271945864</v>
      </c>
    </row>
    <row r="100" spans="1:24">
      <c r="A100">
        <v>0.5</v>
      </c>
      <c r="B100" t="s">
        <v>1</v>
      </c>
      <c r="C100" s="41">
        <v>0.75</v>
      </c>
      <c r="G100">
        <v>1</v>
      </c>
      <c r="H100" t="s">
        <v>9</v>
      </c>
      <c r="I100" s="41">
        <v>0.34</v>
      </c>
      <c r="J100" s="41"/>
      <c r="N100" t="s">
        <v>1098</v>
      </c>
      <c r="R100">
        <v>2.6120533728893874E-2</v>
      </c>
      <c r="S100">
        <v>3.4081689535021012E-2</v>
      </c>
      <c r="T100">
        <v>2.8997255746722683E-2</v>
      </c>
      <c r="V100" t="s">
        <v>1098</v>
      </c>
      <c r="W100">
        <v>2.6374778905151695E-2</v>
      </c>
      <c r="X100">
        <v>2.4556119461409256E-2</v>
      </c>
    </row>
    <row r="101" spans="1:24">
      <c r="A101">
        <v>1</v>
      </c>
      <c r="B101" t="s">
        <v>1</v>
      </c>
      <c r="C101" s="41">
        <v>0.75</v>
      </c>
      <c r="G101">
        <v>1</v>
      </c>
      <c r="H101" t="s">
        <v>9</v>
      </c>
      <c r="I101" s="41">
        <v>0.34</v>
      </c>
      <c r="J101" s="41"/>
      <c r="N101" s="41">
        <v>0.5</v>
      </c>
      <c r="O101" s="41"/>
      <c r="P101" s="41"/>
      <c r="Q101" s="41"/>
      <c r="V101" s="41">
        <v>0.5</v>
      </c>
    </row>
    <row r="102" spans="1:24">
      <c r="A102">
        <v>1</v>
      </c>
      <c r="B102" t="s">
        <v>1</v>
      </c>
      <c r="C102" s="41">
        <v>0.75</v>
      </c>
      <c r="G102">
        <v>1</v>
      </c>
      <c r="H102" t="s">
        <v>9</v>
      </c>
      <c r="I102" s="41">
        <v>0.34</v>
      </c>
      <c r="J102" s="41"/>
      <c r="N102" t="s">
        <v>1096</v>
      </c>
      <c r="R102">
        <v>0.98</v>
      </c>
      <c r="S102">
        <v>0.53333333333333333</v>
      </c>
      <c r="T102">
        <v>0.98666666666666669</v>
      </c>
      <c r="V102" t="s">
        <v>1096</v>
      </c>
      <c r="W102">
        <v>0.96444444444444433</v>
      </c>
      <c r="X102">
        <v>0.56000000000000005</v>
      </c>
    </row>
    <row r="103" spans="1:24">
      <c r="A103">
        <v>0</v>
      </c>
      <c r="B103" t="s">
        <v>1</v>
      </c>
      <c r="C103" s="41">
        <v>0.75</v>
      </c>
      <c r="G103">
        <v>1</v>
      </c>
      <c r="H103" t="s">
        <v>9</v>
      </c>
      <c r="I103" s="41">
        <v>0.34</v>
      </c>
      <c r="J103" s="41"/>
      <c r="N103" t="s">
        <v>1097</v>
      </c>
      <c r="R103">
        <v>9.8639392383214383E-2</v>
      </c>
      <c r="S103">
        <v>0.20686418924693759</v>
      </c>
      <c r="T103">
        <v>0.11547005383792502</v>
      </c>
      <c r="V103" t="s">
        <v>1097</v>
      </c>
      <c r="W103">
        <v>0.11719101387791571</v>
      </c>
      <c r="X103">
        <v>0.18306696456082272</v>
      </c>
    </row>
    <row r="104" spans="1:24">
      <c r="A104">
        <v>0.5</v>
      </c>
      <c r="B104" t="s">
        <v>1</v>
      </c>
      <c r="C104" s="41">
        <v>0.75</v>
      </c>
      <c r="G104">
        <v>1</v>
      </c>
      <c r="H104" t="s">
        <v>9</v>
      </c>
      <c r="I104" s="41">
        <v>0.34</v>
      </c>
      <c r="J104" s="41"/>
      <c r="N104" t="s">
        <v>1098</v>
      </c>
      <c r="R104">
        <v>1.1389895949029989E-2</v>
      </c>
      <c r="S104">
        <v>2.3886619069482619E-2</v>
      </c>
      <c r="T104">
        <v>1.3333333333333317E-2</v>
      </c>
      <c r="V104" t="s">
        <v>1098</v>
      </c>
      <c r="W104">
        <v>1.353205268180396E-2</v>
      </c>
      <c r="X104">
        <v>2.1138752253783734E-2</v>
      </c>
    </row>
    <row r="105" spans="1:24">
      <c r="A105">
        <v>0.5</v>
      </c>
      <c r="B105" t="s">
        <v>1</v>
      </c>
      <c r="C105" s="41">
        <v>0.75</v>
      </c>
      <c r="G105">
        <v>0.66666666666666663</v>
      </c>
      <c r="H105" t="s">
        <v>9</v>
      </c>
      <c r="I105" s="41">
        <v>0.34</v>
      </c>
      <c r="J105" s="41"/>
      <c r="N105" s="41">
        <v>0.75</v>
      </c>
      <c r="O105" s="41"/>
      <c r="P105" s="41"/>
      <c r="Q105" s="41"/>
      <c r="V105" s="41">
        <v>0.75</v>
      </c>
    </row>
    <row r="106" spans="1:24">
      <c r="A106">
        <v>0.5</v>
      </c>
      <c r="B106" t="s">
        <v>1</v>
      </c>
      <c r="C106" s="41">
        <v>0.75</v>
      </c>
      <c r="G106">
        <v>1</v>
      </c>
      <c r="H106" t="s">
        <v>9</v>
      </c>
      <c r="I106" s="41">
        <v>0.34</v>
      </c>
      <c r="J106" s="41"/>
      <c r="N106" t="s">
        <v>1096</v>
      </c>
      <c r="R106">
        <v>0.96666666666666667</v>
      </c>
      <c r="S106">
        <v>0.64666666666666661</v>
      </c>
      <c r="T106">
        <v>0.98666666666666669</v>
      </c>
      <c r="V106" t="s">
        <v>1096</v>
      </c>
      <c r="W106">
        <v>0.94222222222222229</v>
      </c>
      <c r="X106">
        <v>0.69333333333333336</v>
      </c>
    </row>
    <row r="107" spans="1:24">
      <c r="A107">
        <v>0.5</v>
      </c>
      <c r="B107" t="s">
        <v>1</v>
      </c>
      <c r="C107" s="41">
        <v>0.75</v>
      </c>
      <c r="G107">
        <v>1</v>
      </c>
      <c r="H107" t="s">
        <v>9</v>
      </c>
      <c r="I107" s="41">
        <v>0.34</v>
      </c>
      <c r="J107" s="41"/>
      <c r="N107" t="s">
        <v>1097</v>
      </c>
      <c r="R107">
        <v>0.12556180058348093</v>
      </c>
      <c r="S107">
        <v>0.33665016461206926</v>
      </c>
      <c r="T107">
        <v>0.11547005383792502</v>
      </c>
      <c r="V107" t="s">
        <v>1097</v>
      </c>
      <c r="W107">
        <v>0.1383442775800254</v>
      </c>
      <c r="X107">
        <v>0.28347902984235068</v>
      </c>
    </row>
    <row r="108" spans="1:24">
      <c r="A108">
        <v>0.5</v>
      </c>
      <c r="B108" t="s">
        <v>1</v>
      </c>
      <c r="C108" s="41">
        <v>0.75</v>
      </c>
      <c r="G108">
        <v>1</v>
      </c>
      <c r="H108" t="s">
        <v>9</v>
      </c>
      <c r="I108" s="41">
        <v>0.34</v>
      </c>
      <c r="J108" s="41"/>
      <c r="N108" t="s">
        <v>1098</v>
      </c>
      <c r="R108">
        <v>1.4498627873361364E-2</v>
      </c>
      <c r="S108">
        <v>3.8873012632302001E-2</v>
      </c>
      <c r="T108">
        <v>1.3333333333333317E-2</v>
      </c>
      <c r="V108" t="s">
        <v>1098</v>
      </c>
      <c r="W108">
        <v>1.5974621180334395E-2</v>
      </c>
      <c r="X108">
        <v>3.2733338837819023E-2</v>
      </c>
    </row>
    <row r="109" spans="1:24">
      <c r="A109">
        <v>0.5</v>
      </c>
      <c r="B109" t="s">
        <v>1</v>
      </c>
      <c r="C109" s="41">
        <v>0.75</v>
      </c>
      <c r="G109">
        <v>0</v>
      </c>
      <c r="H109" t="s">
        <v>9</v>
      </c>
      <c r="I109" s="41">
        <v>0.34</v>
      </c>
      <c r="J109" s="41"/>
    </row>
    <row r="110" spans="1:24">
      <c r="A110">
        <v>0.5</v>
      </c>
      <c r="B110" t="s">
        <v>1</v>
      </c>
      <c r="C110" s="41">
        <v>0.75</v>
      </c>
      <c r="G110">
        <v>1</v>
      </c>
      <c r="H110" t="s">
        <v>9</v>
      </c>
      <c r="I110" s="41">
        <v>0.34</v>
      </c>
      <c r="J110" s="41"/>
    </row>
    <row r="111" spans="1:24">
      <c r="A111">
        <v>0.5</v>
      </c>
      <c r="B111" t="s">
        <v>1</v>
      </c>
      <c r="C111" s="41">
        <v>0.75</v>
      </c>
      <c r="G111">
        <v>0.33333333333333331</v>
      </c>
      <c r="H111" t="s">
        <v>9</v>
      </c>
      <c r="I111" s="41">
        <v>0.34</v>
      </c>
      <c r="J111" s="41"/>
    </row>
    <row r="112" spans="1:24">
      <c r="A112">
        <v>0.5</v>
      </c>
      <c r="B112" t="s">
        <v>1</v>
      </c>
      <c r="C112" s="41">
        <v>0.75</v>
      </c>
      <c r="G112">
        <v>1</v>
      </c>
      <c r="H112" t="s">
        <v>9</v>
      </c>
      <c r="I112" s="41">
        <v>0.34</v>
      </c>
      <c r="J112" s="41"/>
    </row>
    <row r="113" spans="1:10">
      <c r="A113">
        <v>1</v>
      </c>
      <c r="B113" t="s">
        <v>1</v>
      </c>
      <c r="C113" s="41">
        <v>0.75</v>
      </c>
      <c r="G113">
        <v>1</v>
      </c>
      <c r="H113" t="s">
        <v>9</v>
      </c>
      <c r="I113" s="41">
        <v>0.34</v>
      </c>
      <c r="J113" s="41"/>
    </row>
    <row r="114" spans="1:10">
      <c r="A114">
        <v>1</v>
      </c>
      <c r="B114" t="s">
        <v>1</v>
      </c>
      <c r="C114" s="41">
        <v>0.75</v>
      </c>
      <c r="G114">
        <v>1</v>
      </c>
      <c r="H114" t="s">
        <v>9</v>
      </c>
      <c r="I114" s="41">
        <v>0.34</v>
      </c>
      <c r="J114" s="41"/>
    </row>
    <row r="115" spans="1:10">
      <c r="A115">
        <v>1</v>
      </c>
      <c r="B115" t="s">
        <v>1</v>
      </c>
      <c r="C115" s="41">
        <v>0.75</v>
      </c>
      <c r="G115">
        <v>1</v>
      </c>
      <c r="H115" t="s">
        <v>9</v>
      </c>
      <c r="I115" s="41">
        <v>0.34</v>
      </c>
      <c r="J115" s="41"/>
    </row>
    <row r="116" spans="1:10">
      <c r="A116">
        <v>1</v>
      </c>
      <c r="B116" t="s">
        <v>1</v>
      </c>
      <c r="C116" s="41">
        <v>0.75</v>
      </c>
      <c r="G116">
        <v>1</v>
      </c>
      <c r="H116" t="s">
        <v>9</v>
      </c>
      <c r="I116" s="41">
        <v>0.34</v>
      </c>
      <c r="J116" s="41"/>
    </row>
    <row r="117" spans="1:10">
      <c r="A117">
        <v>0.5</v>
      </c>
      <c r="B117" t="s">
        <v>1</v>
      </c>
      <c r="C117" s="41">
        <v>0.75</v>
      </c>
      <c r="G117">
        <v>1</v>
      </c>
      <c r="H117" t="s">
        <v>9</v>
      </c>
      <c r="I117" s="41">
        <v>0.34</v>
      </c>
      <c r="J117" s="41"/>
    </row>
    <row r="118" spans="1:10">
      <c r="A118">
        <v>1</v>
      </c>
      <c r="B118" t="s">
        <v>1</v>
      </c>
      <c r="C118" s="41">
        <v>0.75</v>
      </c>
      <c r="G118">
        <v>0.66666666666666663</v>
      </c>
      <c r="H118" t="s">
        <v>9</v>
      </c>
      <c r="I118" s="41">
        <v>0.34</v>
      </c>
      <c r="J118" s="41"/>
    </row>
    <row r="119" spans="1:10">
      <c r="A119">
        <v>1</v>
      </c>
      <c r="B119" t="s">
        <v>1</v>
      </c>
      <c r="C119" s="41">
        <v>0.75</v>
      </c>
      <c r="G119">
        <v>1</v>
      </c>
      <c r="H119" t="s">
        <v>9</v>
      </c>
      <c r="I119" s="41">
        <v>0.34</v>
      </c>
      <c r="J119" s="41"/>
    </row>
    <row r="120" spans="1:10">
      <c r="A120">
        <v>1</v>
      </c>
      <c r="B120" t="s">
        <v>1</v>
      </c>
      <c r="C120" s="41">
        <v>0.75</v>
      </c>
      <c r="G120">
        <v>1</v>
      </c>
      <c r="H120" t="s">
        <v>9</v>
      </c>
      <c r="I120" s="41">
        <v>0.34</v>
      </c>
      <c r="J120" s="41"/>
    </row>
    <row r="121" spans="1:10">
      <c r="A121">
        <v>0</v>
      </c>
      <c r="B121" t="s">
        <v>1</v>
      </c>
      <c r="C121" s="41">
        <v>0.75</v>
      </c>
      <c r="G121">
        <v>0.66666666666666663</v>
      </c>
      <c r="H121" t="s">
        <v>9</v>
      </c>
      <c r="I121" s="41">
        <v>0.34</v>
      </c>
      <c r="J121" s="41"/>
    </row>
    <row r="122" spans="1:10">
      <c r="A122">
        <v>1</v>
      </c>
      <c r="B122" t="s">
        <v>1</v>
      </c>
      <c r="C122" s="41">
        <v>0.75</v>
      </c>
      <c r="G122">
        <v>1</v>
      </c>
      <c r="H122" t="s">
        <v>9</v>
      </c>
      <c r="I122" s="41">
        <v>0.34</v>
      </c>
      <c r="J122" s="41"/>
    </row>
    <row r="123" spans="1:10">
      <c r="A123">
        <v>0</v>
      </c>
      <c r="B123" t="s">
        <v>1</v>
      </c>
      <c r="C123" s="41">
        <v>0.75</v>
      </c>
      <c r="G123">
        <v>1</v>
      </c>
      <c r="H123" t="s">
        <v>9</v>
      </c>
      <c r="I123" s="41">
        <v>0.34</v>
      </c>
      <c r="J123" s="41"/>
    </row>
    <row r="124" spans="1:10">
      <c r="A124">
        <v>1</v>
      </c>
      <c r="B124" t="s">
        <v>1</v>
      </c>
      <c r="C124" s="41">
        <v>0.75</v>
      </c>
      <c r="G124">
        <v>0.66666666666666663</v>
      </c>
      <c r="H124" t="s">
        <v>9</v>
      </c>
      <c r="I124" s="41">
        <v>0.34</v>
      </c>
      <c r="J124" s="41"/>
    </row>
    <row r="125" spans="1:10">
      <c r="A125">
        <v>0</v>
      </c>
      <c r="B125" t="s">
        <v>1</v>
      </c>
      <c r="C125" s="41">
        <v>0.75</v>
      </c>
      <c r="G125">
        <v>0.66666666666666663</v>
      </c>
      <c r="H125" t="s">
        <v>9</v>
      </c>
      <c r="I125" s="41">
        <v>0.34</v>
      </c>
      <c r="J125" s="41"/>
    </row>
    <row r="126" spans="1:10">
      <c r="A126">
        <v>0.5</v>
      </c>
      <c r="B126" t="s">
        <v>1</v>
      </c>
      <c r="C126" s="41">
        <v>0.75</v>
      </c>
      <c r="G126">
        <v>0.66666666666666663</v>
      </c>
      <c r="H126" t="s">
        <v>9</v>
      </c>
      <c r="I126" s="41">
        <v>0.34</v>
      </c>
      <c r="J126" s="41"/>
    </row>
    <row r="127" spans="1:10">
      <c r="A127">
        <v>0.5</v>
      </c>
      <c r="B127" t="s">
        <v>1</v>
      </c>
      <c r="C127" s="41">
        <v>0.75</v>
      </c>
      <c r="G127">
        <v>1</v>
      </c>
      <c r="H127" t="s">
        <v>9</v>
      </c>
      <c r="I127" s="41">
        <v>0.34</v>
      </c>
      <c r="J127" s="41"/>
    </row>
    <row r="128" spans="1:10">
      <c r="A128">
        <v>0.5</v>
      </c>
      <c r="B128" t="s">
        <v>1</v>
      </c>
      <c r="C128" s="41">
        <v>0.75</v>
      </c>
      <c r="G128">
        <v>1</v>
      </c>
      <c r="H128" t="s">
        <v>9</v>
      </c>
      <c r="I128" s="41">
        <v>0.34</v>
      </c>
      <c r="J128" s="41"/>
    </row>
    <row r="129" spans="1:14">
      <c r="A129">
        <v>0.5</v>
      </c>
      <c r="B129" t="s">
        <v>1</v>
      </c>
      <c r="C129" s="41">
        <v>0.75</v>
      </c>
      <c r="G129">
        <v>0.66666666666666663</v>
      </c>
      <c r="H129" t="s">
        <v>9</v>
      </c>
      <c r="I129" s="41">
        <v>0.34</v>
      </c>
      <c r="J129" s="41"/>
    </row>
    <row r="130" spans="1:14">
      <c r="A130">
        <v>0.5</v>
      </c>
      <c r="B130" t="s">
        <v>1</v>
      </c>
      <c r="C130" s="41">
        <v>0.75</v>
      </c>
      <c r="G130">
        <v>0.66666666666666663</v>
      </c>
      <c r="H130" t="s">
        <v>9</v>
      </c>
      <c r="I130" s="41">
        <v>0.34</v>
      </c>
      <c r="J130" s="41"/>
    </row>
    <row r="131" spans="1:14">
      <c r="A131">
        <v>0</v>
      </c>
      <c r="B131" t="s">
        <v>1</v>
      </c>
      <c r="C131" s="41">
        <v>0.75</v>
      </c>
      <c r="G131">
        <v>0.66666666666666663</v>
      </c>
      <c r="H131" t="s">
        <v>9</v>
      </c>
      <c r="I131" s="41">
        <v>0.34</v>
      </c>
      <c r="J131" s="41"/>
    </row>
    <row r="132" spans="1:14">
      <c r="A132">
        <v>0.5</v>
      </c>
      <c r="B132" t="s">
        <v>1</v>
      </c>
      <c r="C132" s="41">
        <v>0.75</v>
      </c>
      <c r="G132">
        <v>1</v>
      </c>
      <c r="H132" t="s">
        <v>9</v>
      </c>
      <c r="I132" s="41">
        <v>0.34</v>
      </c>
      <c r="J132" s="41"/>
    </row>
    <row r="133" spans="1:14">
      <c r="A133">
        <v>1</v>
      </c>
      <c r="B133" t="s">
        <v>1</v>
      </c>
      <c r="C133" s="41">
        <v>0.75</v>
      </c>
      <c r="G133">
        <v>0.66666666666666663</v>
      </c>
      <c r="H133" t="s">
        <v>9</v>
      </c>
      <c r="I133" s="41">
        <v>0.34</v>
      </c>
      <c r="J133" s="41"/>
    </row>
    <row r="134" spans="1:14">
      <c r="A134">
        <v>0.5</v>
      </c>
      <c r="B134" t="s">
        <v>1</v>
      </c>
      <c r="C134" s="41">
        <v>0.75</v>
      </c>
      <c r="G134">
        <v>1</v>
      </c>
      <c r="H134" t="s">
        <v>9</v>
      </c>
      <c r="I134" s="41">
        <v>0.34</v>
      </c>
      <c r="J134" s="41"/>
    </row>
    <row r="135" spans="1:14">
      <c r="A135">
        <v>0.5</v>
      </c>
      <c r="B135" t="s">
        <v>1</v>
      </c>
      <c r="C135" s="41">
        <v>0.75</v>
      </c>
      <c r="G135">
        <v>0.66666666666666663</v>
      </c>
      <c r="H135" t="s">
        <v>9</v>
      </c>
      <c r="I135" s="41">
        <v>0.34</v>
      </c>
      <c r="J135" s="41"/>
    </row>
    <row r="136" spans="1:14">
      <c r="A136">
        <v>1</v>
      </c>
      <c r="B136" t="s">
        <v>1</v>
      </c>
      <c r="C136" s="41">
        <v>0.75</v>
      </c>
      <c r="G136">
        <v>0.66666666666666663</v>
      </c>
      <c r="H136" t="s">
        <v>9</v>
      </c>
      <c r="I136" s="41">
        <v>0.34</v>
      </c>
      <c r="J136" s="41"/>
    </row>
    <row r="137" spans="1:14">
      <c r="A137">
        <v>0.5</v>
      </c>
      <c r="B137" t="s">
        <v>1</v>
      </c>
      <c r="C137" s="41">
        <v>0.75</v>
      </c>
      <c r="G137">
        <v>1</v>
      </c>
      <c r="H137" t="s">
        <v>9</v>
      </c>
      <c r="I137" s="41">
        <v>0.34</v>
      </c>
      <c r="J137" s="41"/>
    </row>
    <row r="138" spans="1:14">
      <c r="A138">
        <v>0.5</v>
      </c>
      <c r="B138" t="s">
        <v>1</v>
      </c>
      <c r="C138" s="41">
        <v>0.75</v>
      </c>
      <c r="G138">
        <v>1</v>
      </c>
      <c r="H138" t="s">
        <v>9</v>
      </c>
      <c r="I138" s="41">
        <v>0.34</v>
      </c>
      <c r="J138" s="41"/>
    </row>
    <row r="139" spans="1:14">
      <c r="A139">
        <v>1</v>
      </c>
      <c r="B139" t="s">
        <v>1</v>
      </c>
      <c r="C139" s="41">
        <v>0.75</v>
      </c>
      <c r="G139">
        <v>0.66666666666666663</v>
      </c>
      <c r="H139" t="s">
        <v>9</v>
      </c>
      <c r="I139" s="41">
        <v>0.34</v>
      </c>
      <c r="J139" s="41"/>
    </row>
    <row r="140" spans="1:14">
      <c r="A140">
        <v>0.5</v>
      </c>
      <c r="B140" t="s">
        <v>1</v>
      </c>
      <c r="C140" s="41">
        <v>0.75</v>
      </c>
      <c r="G140">
        <v>1</v>
      </c>
      <c r="H140" t="s">
        <v>9</v>
      </c>
      <c r="I140" s="41">
        <v>0.34</v>
      </c>
      <c r="J140" s="41"/>
    </row>
    <row r="141" spans="1:14">
      <c r="A141">
        <v>0.5</v>
      </c>
      <c r="B141" t="s">
        <v>1</v>
      </c>
      <c r="C141" s="41">
        <v>0.75</v>
      </c>
      <c r="G141">
        <v>1</v>
      </c>
      <c r="H141" t="s">
        <v>9</v>
      </c>
      <c r="I141" s="41">
        <v>0.34</v>
      </c>
      <c r="J141" s="41"/>
    </row>
    <row r="142" spans="1:14">
      <c r="A142">
        <v>0.5</v>
      </c>
      <c r="B142" t="s">
        <v>1</v>
      </c>
      <c r="C142" s="41">
        <v>0.75</v>
      </c>
      <c r="G142">
        <v>0.33333333333333331</v>
      </c>
      <c r="H142" t="s">
        <v>9</v>
      </c>
      <c r="I142" s="41">
        <v>0.34</v>
      </c>
      <c r="J142" s="41"/>
    </row>
    <row r="143" spans="1:14">
      <c r="A143">
        <v>1</v>
      </c>
      <c r="B143" t="s">
        <v>1</v>
      </c>
      <c r="C143" s="41">
        <v>0.75</v>
      </c>
      <c r="G143">
        <v>1</v>
      </c>
      <c r="H143" t="s">
        <v>9</v>
      </c>
      <c r="I143" s="41">
        <v>0.34</v>
      </c>
      <c r="J143" s="41"/>
      <c r="N143">
        <v>0.94222222222222229</v>
      </c>
    </row>
    <row r="144" spans="1:14">
      <c r="A144">
        <v>0.5</v>
      </c>
      <c r="B144" t="s">
        <v>1</v>
      </c>
      <c r="C144" s="41">
        <v>0.75</v>
      </c>
      <c r="G144">
        <v>1</v>
      </c>
      <c r="H144" t="s">
        <v>9</v>
      </c>
      <c r="I144" s="41">
        <v>0.34</v>
      </c>
      <c r="J144" s="41"/>
      <c r="N144">
        <v>0.1383442775800254</v>
      </c>
    </row>
    <row r="145" spans="1:14">
      <c r="A145">
        <v>0.5</v>
      </c>
      <c r="B145" t="s">
        <v>1</v>
      </c>
      <c r="C145" s="41">
        <v>0.75</v>
      </c>
      <c r="G145">
        <v>1</v>
      </c>
      <c r="H145" t="s">
        <v>9</v>
      </c>
      <c r="I145" s="41">
        <v>0.34</v>
      </c>
      <c r="J145" s="41"/>
      <c r="N145">
        <v>1.5974621180334395E-2</v>
      </c>
    </row>
    <row r="146" spans="1:14">
      <c r="A146">
        <v>1</v>
      </c>
      <c r="B146" t="s">
        <v>1</v>
      </c>
      <c r="C146" s="41">
        <v>0.75</v>
      </c>
      <c r="G146">
        <v>1</v>
      </c>
      <c r="H146" t="s">
        <v>9</v>
      </c>
      <c r="I146" s="41">
        <v>0.34</v>
      </c>
      <c r="J146" s="41"/>
    </row>
    <row r="147" spans="1:14">
      <c r="A147">
        <v>1</v>
      </c>
      <c r="B147" t="s">
        <v>1</v>
      </c>
      <c r="C147" s="41">
        <v>0.75</v>
      </c>
      <c r="G147">
        <v>1</v>
      </c>
      <c r="H147" t="s">
        <v>9</v>
      </c>
      <c r="I147" s="41">
        <v>0.34</v>
      </c>
      <c r="J147" s="41"/>
    </row>
    <row r="148" spans="1:14">
      <c r="A148">
        <v>1</v>
      </c>
      <c r="B148" t="s">
        <v>1</v>
      </c>
      <c r="C148" s="41">
        <v>0.75</v>
      </c>
      <c r="G148">
        <v>1</v>
      </c>
      <c r="H148" t="s">
        <v>9</v>
      </c>
      <c r="I148" s="41">
        <v>0.34</v>
      </c>
      <c r="J148" s="41"/>
    </row>
    <row r="149" spans="1:14">
      <c r="A149">
        <v>1</v>
      </c>
      <c r="B149" t="s">
        <v>1</v>
      </c>
      <c r="C149" s="41">
        <v>0.75</v>
      </c>
      <c r="G149">
        <v>1</v>
      </c>
      <c r="H149" t="s">
        <v>9</v>
      </c>
      <c r="I149" s="41">
        <v>0.34</v>
      </c>
      <c r="J149" s="41"/>
    </row>
    <row r="150" spans="1:14">
      <c r="A150">
        <v>0</v>
      </c>
      <c r="B150" t="s">
        <v>1</v>
      </c>
      <c r="C150" s="41">
        <v>0.75</v>
      </c>
      <c r="G150">
        <v>0.33333333333333331</v>
      </c>
      <c r="H150" t="s">
        <v>9</v>
      </c>
      <c r="I150" s="41">
        <v>0.34</v>
      </c>
      <c r="J150" s="41"/>
    </row>
    <row r="151" spans="1:14">
      <c r="A151">
        <v>0.5</v>
      </c>
      <c r="B151" t="s">
        <v>1</v>
      </c>
      <c r="C151" s="41">
        <v>0.75</v>
      </c>
      <c r="G151">
        <v>0.66666666666666663</v>
      </c>
      <c r="H151" t="s">
        <v>9</v>
      </c>
      <c r="I151" s="41">
        <v>0.34</v>
      </c>
      <c r="J151" s="41"/>
    </row>
    <row r="152" spans="1:14">
      <c r="A152">
        <v>1</v>
      </c>
      <c r="B152" t="s">
        <v>1</v>
      </c>
      <c r="C152" s="41">
        <v>0.75</v>
      </c>
      <c r="G152">
        <v>1</v>
      </c>
      <c r="H152" t="s">
        <v>9</v>
      </c>
      <c r="I152" s="41">
        <v>0.34</v>
      </c>
    </row>
    <row r="153" spans="1:14">
      <c r="A153">
        <v>0.5</v>
      </c>
      <c r="B153" t="s">
        <v>1</v>
      </c>
      <c r="C153" s="41">
        <v>0.75</v>
      </c>
      <c r="G153">
        <v>0.66666666666666663</v>
      </c>
      <c r="H153" t="s">
        <v>9</v>
      </c>
      <c r="I153" s="41">
        <v>0.34</v>
      </c>
    </row>
    <row r="154" spans="1:14">
      <c r="A154">
        <v>1</v>
      </c>
      <c r="B154" t="s">
        <v>1</v>
      </c>
      <c r="C154" s="41">
        <v>0.75</v>
      </c>
      <c r="G154">
        <v>1</v>
      </c>
      <c r="H154" t="s">
        <v>9</v>
      </c>
      <c r="I154" s="41">
        <v>0.34</v>
      </c>
    </row>
    <row r="155" spans="1:14">
      <c r="A155">
        <v>1</v>
      </c>
      <c r="B155" t="s">
        <v>1</v>
      </c>
      <c r="C155" s="41">
        <v>0.75</v>
      </c>
      <c r="G155">
        <v>1</v>
      </c>
      <c r="H155" t="s">
        <v>9</v>
      </c>
      <c r="I155" s="41">
        <v>0.34</v>
      </c>
    </row>
    <row r="156" spans="1:14">
      <c r="A156">
        <f>AVERAGE(A81:A155)</f>
        <v>0.64666666666666661</v>
      </c>
      <c r="C156" s="41"/>
      <c r="G156">
        <f>AVERAGE(G81:G155)</f>
        <v>0.83555555555555516</v>
      </c>
      <c r="I156" s="41"/>
    </row>
    <row r="157" spans="1:14">
      <c r="A157">
        <f>STDEV(A81:A155)</f>
        <v>0.33665016461206926</v>
      </c>
      <c r="C157" s="41"/>
      <c r="G157">
        <f>STDEV(G81:G155)</f>
        <v>0.22841228551059292</v>
      </c>
      <c r="I157" s="41"/>
    </row>
    <row r="158" spans="1:14">
      <c r="A158">
        <f>A157/SQRT(75)</f>
        <v>3.8873012632302001E-2</v>
      </c>
      <c r="C158" s="41"/>
      <c r="G158">
        <f>G157/SQRT(75)</f>
        <v>2.6374778905151695E-2</v>
      </c>
      <c r="I158" s="41"/>
    </row>
    <row r="159" spans="1:14">
      <c r="C159" s="41"/>
      <c r="I159" s="41"/>
    </row>
    <row r="160" spans="1:14">
      <c r="A160">
        <v>1</v>
      </c>
      <c r="B160" t="s">
        <v>449</v>
      </c>
      <c r="C160" s="41">
        <v>0.75</v>
      </c>
      <c r="G160">
        <v>0.66666666666666663</v>
      </c>
      <c r="H160" t="s">
        <v>9</v>
      </c>
      <c r="I160" s="41">
        <v>0.25</v>
      </c>
    </row>
    <row r="161" spans="1:9">
      <c r="A161">
        <v>1</v>
      </c>
      <c r="B161" t="s">
        <v>449</v>
      </c>
      <c r="C161" s="41">
        <v>0.75</v>
      </c>
      <c r="G161">
        <v>0</v>
      </c>
      <c r="H161" t="s">
        <v>9</v>
      </c>
      <c r="I161" s="41">
        <v>0.25</v>
      </c>
    </row>
    <row r="162" spans="1:9">
      <c r="A162">
        <v>1</v>
      </c>
      <c r="B162" t="s">
        <v>449</v>
      </c>
      <c r="C162" s="41">
        <v>0.75</v>
      </c>
      <c r="G162">
        <v>0.66666666666666663</v>
      </c>
      <c r="H162" t="s">
        <v>9</v>
      </c>
      <c r="I162" s="41">
        <v>0.25</v>
      </c>
    </row>
    <row r="163" spans="1:9">
      <c r="A163">
        <v>1</v>
      </c>
      <c r="B163" t="s">
        <v>449</v>
      </c>
      <c r="C163" s="41">
        <v>0.75</v>
      </c>
      <c r="G163">
        <v>0.66666666666666663</v>
      </c>
      <c r="H163" t="s">
        <v>9</v>
      </c>
      <c r="I163" s="41">
        <v>0.25</v>
      </c>
    </row>
    <row r="164" spans="1:9">
      <c r="A164">
        <v>1</v>
      </c>
      <c r="B164" t="s">
        <v>449</v>
      </c>
      <c r="C164" s="41">
        <v>0.75</v>
      </c>
      <c r="G164">
        <v>1</v>
      </c>
      <c r="H164" t="s">
        <v>9</v>
      </c>
      <c r="I164" s="41">
        <v>0.25</v>
      </c>
    </row>
    <row r="165" spans="1:9">
      <c r="A165">
        <v>1</v>
      </c>
      <c r="B165" t="s">
        <v>449</v>
      </c>
      <c r="C165" s="41">
        <v>0.75</v>
      </c>
      <c r="G165">
        <v>1</v>
      </c>
      <c r="H165" t="s">
        <v>9</v>
      </c>
      <c r="I165" s="41">
        <v>0.25</v>
      </c>
    </row>
    <row r="166" spans="1:9">
      <c r="A166">
        <v>1</v>
      </c>
      <c r="B166" t="s">
        <v>449</v>
      </c>
      <c r="C166" s="41">
        <v>0.75</v>
      </c>
      <c r="G166">
        <v>0.33333333333333331</v>
      </c>
      <c r="H166" t="s">
        <v>9</v>
      </c>
      <c r="I166" s="41">
        <v>0.25</v>
      </c>
    </row>
    <row r="167" spans="1:9">
      <c r="A167">
        <v>1</v>
      </c>
      <c r="B167" t="s">
        <v>449</v>
      </c>
      <c r="C167" s="41">
        <v>0.75</v>
      </c>
      <c r="G167">
        <v>1</v>
      </c>
      <c r="H167" t="s">
        <v>9</v>
      </c>
      <c r="I167" s="41">
        <v>0.25</v>
      </c>
    </row>
    <row r="168" spans="1:9">
      <c r="A168">
        <v>1</v>
      </c>
      <c r="B168" t="s">
        <v>449</v>
      </c>
      <c r="C168" s="41">
        <v>0.75</v>
      </c>
      <c r="G168">
        <v>0.33333333333333331</v>
      </c>
      <c r="H168" t="s">
        <v>9</v>
      </c>
      <c r="I168" s="41">
        <v>0.25</v>
      </c>
    </row>
    <row r="169" spans="1:9">
      <c r="A169">
        <v>1</v>
      </c>
      <c r="B169" t="s">
        <v>449</v>
      </c>
      <c r="C169" s="41">
        <v>0.75</v>
      </c>
      <c r="G169">
        <v>1</v>
      </c>
      <c r="H169" t="s">
        <v>9</v>
      </c>
      <c r="I169" s="41">
        <v>0.25</v>
      </c>
    </row>
    <row r="170" spans="1:9">
      <c r="A170">
        <v>1</v>
      </c>
      <c r="B170" t="s">
        <v>449</v>
      </c>
      <c r="C170" s="41">
        <v>0.75</v>
      </c>
      <c r="G170">
        <v>0.66666666666666663</v>
      </c>
      <c r="H170" t="s">
        <v>9</v>
      </c>
      <c r="I170" s="41">
        <v>0.25</v>
      </c>
    </row>
    <row r="171" spans="1:9">
      <c r="A171">
        <v>1</v>
      </c>
      <c r="B171" t="s">
        <v>449</v>
      </c>
      <c r="C171" s="41">
        <v>0.75</v>
      </c>
      <c r="G171">
        <v>1</v>
      </c>
      <c r="H171" t="s">
        <v>9</v>
      </c>
      <c r="I171" s="41">
        <v>0.25</v>
      </c>
    </row>
    <row r="172" spans="1:9">
      <c r="A172">
        <v>1</v>
      </c>
      <c r="B172" t="s">
        <v>449</v>
      </c>
      <c r="C172" s="41">
        <v>0.75</v>
      </c>
      <c r="G172">
        <v>0.66666666666666663</v>
      </c>
      <c r="H172" t="s">
        <v>9</v>
      </c>
      <c r="I172" s="41">
        <v>0.25</v>
      </c>
    </row>
    <row r="173" spans="1:9">
      <c r="A173">
        <v>1</v>
      </c>
      <c r="B173" t="s">
        <v>449</v>
      </c>
      <c r="C173" s="41">
        <v>0.75</v>
      </c>
      <c r="G173">
        <v>1</v>
      </c>
      <c r="H173" t="s">
        <v>9</v>
      </c>
      <c r="I173" s="41">
        <v>0.25</v>
      </c>
    </row>
    <row r="174" spans="1:9">
      <c r="A174">
        <v>1</v>
      </c>
      <c r="B174" t="s">
        <v>449</v>
      </c>
      <c r="C174" s="41">
        <v>0.75</v>
      </c>
      <c r="G174">
        <v>1</v>
      </c>
      <c r="H174" t="s">
        <v>9</v>
      </c>
      <c r="I174" s="41">
        <v>0.25</v>
      </c>
    </row>
    <row r="175" spans="1:9">
      <c r="A175">
        <v>1</v>
      </c>
      <c r="B175" t="s">
        <v>449</v>
      </c>
      <c r="C175" s="41">
        <v>0.75</v>
      </c>
      <c r="G175">
        <v>0.66666666666666663</v>
      </c>
      <c r="H175" t="s">
        <v>9</v>
      </c>
      <c r="I175" s="41">
        <v>0.25</v>
      </c>
    </row>
    <row r="176" spans="1:9">
      <c r="A176">
        <v>1</v>
      </c>
      <c r="B176" t="s">
        <v>449</v>
      </c>
      <c r="C176" s="41">
        <v>0.75</v>
      </c>
      <c r="G176">
        <v>1</v>
      </c>
      <c r="H176" t="s">
        <v>9</v>
      </c>
      <c r="I176" s="41">
        <v>0.25</v>
      </c>
    </row>
    <row r="177" spans="1:9">
      <c r="A177">
        <v>1</v>
      </c>
      <c r="B177" t="s">
        <v>449</v>
      </c>
      <c r="C177" s="41">
        <v>0.75</v>
      </c>
      <c r="G177">
        <v>0.66666666666666663</v>
      </c>
      <c r="H177" t="s">
        <v>9</v>
      </c>
      <c r="I177" s="41">
        <v>0.25</v>
      </c>
    </row>
    <row r="178" spans="1:9">
      <c r="A178">
        <v>1</v>
      </c>
      <c r="B178" t="s">
        <v>449</v>
      </c>
      <c r="C178" s="41">
        <v>0.75</v>
      </c>
      <c r="G178">
        <v>1</v>
      </c>
      <c r="H178" t="s">
        <v>9</v>
      </c>
      <c r="I178" s="41">
        <v>0.25</v>
      </c>
    </row>
    <row r="179" spans="1:9">
      <c r="A179">
        <v>1</v>
      </c>
      <c r="B179" t="s">
        <v>449</v>
      </c>
      <c r="C179" s="41">
        <v>0.75</v>
      </c>
      <c r="G179">
        <v>1</v>
      </c>
      <c r="H179" t="s">
        <v>9</v>
      </c>
      <c r="I179" s="41">
        <v>0.25</v>
      </c>
    </row>
    <row r="180" spans="1:9">
      <c r="A180">
        <v>1</v>
      </c>
      <c r="B180" t="s">
        <v>449</v>
      </c>
      <c r="C180" s="41">
        <v>0.75</v>
      </c>
      <c r="G180">
        <v>0.66666666666666663</v>
      </c>
      <c r="H180" t="s">
        <v>9</v>
      </c>
      <c r="I180" s="41">
        <v>0.25</v>
      </c>
    </row>
    <row r="181" spans="1:9">
      <c r="A181">
        <v>1</v>
      </c>
      <c r="B181" t="s">
        <v>449</v>
      </c>
      <c r="C181" s="41">
        <v>0.75</v>
      </c>
      <c r="G181">
        <v>0.66666666666666663</v>
      </c>
      <c r="H181" t="s">
        <v>9</v>
      </c>
      <c r="I181" s="41">
        <v>0.25</v>
      </c>
    </row>
    <row r="182" spans="1:9">
      <c r="A182">
        <v>1</v>
      </c>
      <c r="B182" t="s">
        <v>449</v>
      </c>
      <c r="C182" s="41">
        <v>0.75</v>
      </c>
      <c r="G182">
        <v>1</v>
      </c>
      <c r="H182" t="s">
        <v>9</v>
      </c>
      <c r="I182" s="41">
        <v>0.25</v>
      </c>
    </row>
    <row r="183" spans="1:9">
      <c r="A183">
        <v>1</v>
      </c>
      <c r="B183" t="s">
        <v>449</v>
      </c>
      <c r="C183" s="41">
        <v>0.75</v>
      </c>
      <c r="G183">
        <v>1</v>
      </c>
      <c r="H183" t="s">
        <v>9</v>
      </c>
      <c r="I183" s="41">
        <v>0.25</v>
      </c>
    </row>
    <row r="184" spans="1:9">
      <c r="A184">
        <v>1</v>
      </c>
      <c r="B184" t="s">
        <v>449</v>
      </c>
      <c r="C184" s="41">
        <v>0.75</v>
      </c>
      <c r="G184">
        <v>0.66666666666666663</v>
      </c>
      <c r="H184" t="s">
        <v>9</v>
      </c>
      <c r="I184" s="41">
        <v>0.25</v>
      </c>
    </row>
    <row r="185" spans="1:9">
      <c r="A185">
        <v>1</v>
      </c>
      <c r="B185" t="s">
        <v>449</v>
      </c>
      <c r="C185" s="41">
        <v>0.75</v>
      </c>
      <c r="G185">
        <v>0</v>
      </c>
      <c r="H185" t="s">
        <v>9</v>
      </c>
      <c r="I185" s="41">
        <v>0.25</v>
      </c>
    </row>
    <row r="186" spans="1:9">
      <c r="A186">
        <v>1</v>
      </c>
      <c r="B186" t="s">
        <v>449</v>
      </c>
      <c r="C186" s="41">
        <v>0.75</v>
      </c>
      <c r="G186">
        <v>1</v>
      </c>
      <c r="H186" t="s">
        <v>9</v>
      </c>
      <c r="I186" s="41">
        <v>0.25</v>
      </c>
    </row>
    <row r="187" spans="1:9">
      <c r="A187">
        <v>1</v>
      </c>
      <c r="B187" t="s">
        <v>449</v>
      </c>
      <c r="C187" s="41">
        <v>0.75</v>
      </c>
      <c r="G187">
        <v>0.66666666666666663</v>
      </c>
      <c r="H187" t="s">
        <v>9</v>
      </c>
      <c r="I187" s="41">
        <v>0.25</v>
      </c>
    </row>
    <row r="188" spans="1:9">
      <c r="A188">
        <v>1</v>
      </c>
      <c r="B188" t="s">
        <v>449</v>
      </c>
      <c r="C188" s="41">
        <v>0.75</v>
      </c>
      <c r="G188">
        <v>1</v>
      </c>
      <c r="H188" t="s">
        <v>9</v>
      </c>
      <c r="I188" s="41">
        <v>0.25</v>
      </c>
    </row>
    <row r="189" spans="1:9">
      <c r="A189">
        <v>1</v>
      </c>
      <c r="B189" t="s">
        <v>449</v>
      </c>
      <c r="C189" s="41">
        <v>0.75</v>
      </c>
      <c r="G189">
        <v>0.66666666666666663</v>
      </c>
      <c r="H189" t="s">
        <v>9</v>
      </c>
      <c r="I189" s="41">
        <v>0.25</v>
      </c>
    </row>
    <row r="190" spans="1:9">
      <c r="A190">
        <v>1</v>
      </c>
      <c r="B190" t="s">
        <v>449</v>
      </c>
      <c r="C190" s="41">
        <v>0.75</v>
      </c>
      <c r="G190">
        <v>0.66666666666666663</v>
      </c>
      <c r="H190" t="s">
        <v>9</v>
      </c>
      <c r="I190" s="41">
        <v>0.25</v>
      </c>
    </row>
    <row r="191" spans="1:9">
      <c r="A191">
        <v>1</v>
      </c>
      <c r="B191" t="s">
        <v>449</v>
      </c>
      <c r="C191" s="41">
        <v>0.75</v>
      </c>
      <c r="G191">
        <v>1</v>
      </c>
      <c r="H191" t="s">
        <v>9</v>
      </c>
      <c r="I191" s="41">
        <v>0.25</v>
      </c>
    </row>
    <row r="192" spans="1:9">
      <c r="A192">
        <v>1</v>
      </c>
      <c r="B192" t="s">
        <v>449</v>
      </c>
      <c r="C192" s="41">
        <v>0.75</v>
      </c>
      <c r="G192">
        <v>0.33333333333333331</v>
      </c>
      <c r="H192" t="s">
        <v>9</v>
      </c>
      <c r="I192" s="41">
        <v>0.25</v>
      </c>
    </row>
    <row r="193" spans="1:9">
      <c r="A193">
        <v>1</v>
      </c>
      <c r="B193" t="s">
        <v>449</v>
      </c>
      <c r="C193" s="41">
        <v>0.75</v>
      </c>
      <c r="G193">
        <v>0.66666666666666663</v>
      </c>
      <c r="H193" t="s">
        <v>9</v>
      </c>
      <c r="I193" s="41">
        <v>0.25</v>
      </c>
    </row>
    <row r="194" spans="1:9">
      <c r="A194">
        <v>1</v>
      </c>
      <c r="B194" t="s">
        <v>449</v>
      </c>
      <c r="C194" s="41">
        <v>0.75</v>
      </c>
      <c r="G194">
        <v>1</v>
      </c>
      <c r="H194" t="s">
        <v>9</v>
      </c>
      <c r="I194" s="41">
        <v>0.25</v>
      </c>
    </row>
    <row r="195" spans="1:9">
      <c r="A195">
        <v>1</v>
      </c>
      <c r="B195" t="s">
        <v>449</v>
      </c>
      <c r="C195" s="41">
        <v>0.75</v>
      </c>
      <c r="G195">
        <v>1</v>
      </c>
      <c r="H195" t="s">
        <v>9</v>
      </c>
      <c r="I195" s="41">
        <v>0.25</v>
      </c>
    </row>
    <row r="196" spans="1:9">
      <c r="A196">
        <v>1</v>
      </c>
      <c r="B196" t="s">
        <v>449</v>
      </c>
      <c r="C196" s="41">
        <v>0.75</v>
      </c>
      <c r="G196">
        <v>1</v>
      </c>
      <c r="H196" t="s">
        <v>9</v>
      </c>
      <c r="I196" s="41">
        <v>0.25</v>
      </c>
    </row>
    <row r="197" spans="1:9">
      <c r="A197">
        <v>1</v>
      </c>
      <c r="B197" t="s">
        <v>449</v>
      </c>
      <c r="C197" s="41">
        <v>0.75</v>
      </c>
      <c r="G197">
        <v>1</v>
      </c>
      <c r="H197" t="s">
        <v>9</v>
      </c>
      <c r="I197" s="41">
        <v>0.25</v>
      </c>
    </row>
    <row r="198" spans="1:9">
      <c r="A198">
        <v>1</v>
      </c>
      <c r="B198" t="s">
        <v>449</v>
      </c>
      <c r="C198" s="41">
        <v>0.75</v>
      </c>
      <c r="G198">
        <v>0.33333333333333331</v>
      </c>
      <c r="H198" t="s">
        <v>9</v>
      </c>
      <c r="I198" s="41">
        <v>0.25</v>
      </c>
    </row>
    <row r="199" spans="1:9">
      <c r="A199">
        <v>1</v>
      </c>
      <c r="B199" t="s">
        <v>449</v>
      </c>
      <c r="C199" s="41">
        <v>0.75</v>
      </c>
      <c r="G199">
        <v>0.66666666666666663</v>
      </c>
      <c r="H199" t="s">
        <v>9</v>
      </c>
      <c r="I199" s="41">
        <v>0.25</v>
      </c>
    </row>
    <row r="200" spans="1:9">
      <c r="A200">
        <v>1</v>
      </c>
      <c r="B200" t="s">
        <v>449</v>
      </c>
      <c r="C200" s="41">
        <v>0.75</v>
      </c>
      <c r="G200">
        <v>0.66666666666666663</v>
      </c>
      <c r="H200" t="s">
        <v>9</v>
      </c>
      <c r="I200" s="41">
        <v>0.25</v>
      </c>
    </row>
    <row r="201" spans="1:9">
      <c r="A201">
        <v>1</v>
      </c>
      <c r="B201" t="s">
        <v>449</v>
      </c>
      <c r="C201" s="41">
        <v>0.75</v>
      </c>
      <c r="G201">
        <v>0.66666666666666663</v>
      </c>
      <c r="H201" t="s">
        <v>9</v>
      </c>
      <c r="I201" s="41">
        <v>0.25</v>
      </c>
    </row>
    <row r="202" spans="1:9">
      <c r="A202">
        <v>1</v>
      </c>
      <c r="B202" t="s">
        <v>449</v>
      </c>
      <c r="C202" s="41">
        <v>0.75</v>
      </c>
      <c r="G202">
        <v>0.66666666666666663</v>
      </c>
      <c r="H202" t="s">
        <v>9</v>
      </c>
      <c r="I202" s="41">
        <v>0.25</v>
      </c>
    </row>
    <row r="203" spans="1:9">
      <c r="A203">
        <v>1</v>
      </c>
      <c r="B203" t="s">
        <v>449</v>
      </c>
      <c r="C203" s="41">
        <v>0.75</v>
      </c>
      <c r="G203">
        <v>1</v>
      </c>
      <c r="H203" t="s">
        <v>9</v>
      </c>
      <c r="I203" s="41">
        <v>0.25</v>
      </c>
    </row>
    <row r="204" spans="1:9">
      <c r="A204">
        <v>1</v>
      </c>
      <c r="B204" t="s">
        <v>449</v>
      </c>
      <c r="C204" s="41">
        <v>0.75</v>
      </c>
      <c r="G204">
        <v>0.66666666666666663</v>
      </c>
      <c r="H204" t="s">
        <v>9</v>
      </c>
      <c r="I204" s="41">
        <v>0.25</v>
      </c>
    </row>
    <row r="205" spans="1:9">
      <c r="A205">
        <v>1</v>
      </c>
      <c r="B205" t="s">
        <v>449</v>
      </c>
      <c r="C205" s="41">
        <v>0.75</v>
      </c>
      <c r="G205">
        <v>0.66666666666666663</v>
      </c>
      <c r="H205" t="s">
        <v>9</v>
      </c>
      <c r="I205" s="41">
        <v>0.25</v>
      </c>
    </row>
    <row r="206" spans="1:9">
      <c r="A206">
        <v>1</v>
      </c>
      <c r="B206" t="s">
        <v>449</v>
      </c>
      <c r="C206" s="41">
        <v>0.75</v>
      </c>
      <c r="G206">
        <v>0.66666666666666663</v>
      </c>
      <c r="H206" t="s">
        <v>9</v>
      </c>
      <c r="I206" s="41">
        <v>0.25</v>
      </c>
    </row>
    <row r="207" spans="1:9">
      <c r="A207">
        <v>1</v>
      </c>
      <c r="B207" t="s">
        <v>449</v>
      </c>
      <c r="C207" s="41">
        <v>0.75</v>
      </c>
      <c r="G207">
        <v>0.66666666666666663</v>
      </c>
      <c r="H207" t="s">
        <v>9</v>
      </c>
      <c r="I207" s="41">
        <v>0.25</v>
      </c>
    </row>
    <row r="208" spans="1:9">
      <c r="A208">
        <v>1</v>
      </c>
      <c r="B208" t="s">
        <v>449</v>
      </c>
      <c r="C208" s="41">
        <v>0.75</v>
      </c>
      <c r="G208">
        <v>1</v>
      </c>
      <c r="H208" t="s">
        <v>9</v>
      </c>
      <c r="I208" s="41">
        <v>0.25</v>
      </c>
    </row>
    <row r="209" spans="1:9">
      <c r="A209">
        <v>1</v>
      </c>
      <c r="B209" t="s">
        <v>449</v>
      </c>
      <c r="C209" s="41">
        <v>0.75</v>
      </c>
      <c r="G209">
        <v>1</v>
      </c>
      <c r="H209" t="s">
        <v>9</v>
      </c>
      <c r="I209" s="41">
        <v>0.25</v>
      </c>
    </row>
    <row r="210" spans="1:9">
      <c r="A210">
        <v>1</v>
      </c>
      <c r="B210" t="s">
        <v>449</v>
      </c>
      <c r="C210" s="41">
        <v>0.75</v>
      </c>
      <c r="G210">
        <v>0.66666666666666663</v>
      </c>
      <c r="H210" t="s">
        <v>9</v>
      </c>
      <c r="I210" s="41">
        <v>0.25</v>
      </c>
    </row>
    <row r="211" spans="1:9">
      <c r="A211">
        <v>1</v>
      </c>
      <c r="B211" t="s">
        <v>449</v>
      </c>
      <c r="C211" s="41">
        <v>0.75</v>
      </c>
      <c r="G211">
        <v>0.33333333333333331</v>
      </c>
      <c r="H211" t="s">
        <v>9</v>
      </c>
      <c r="I211" s="41">
        <v>0.25</v>
      </c>
    </row>
    <row r="212" spans="1:9">
      <c r="A212">
        <v>1</v>
      </c>
      <c r="B212" t="s">
        <v>449</v>
      </c>
      <c r="C212" s="41">
        <v>0.75</v>
      </c>
      <c r="G212">
        <v>1</v>
      </c>
      <c r="H212" t="s">
        <v>9</v>
      </c>
      <c r="I212" s="41">
        <v>0.25</v>
      </c>
    </row>
    <row r="213" spans="1:9">
      <c r="A213">
        <v>1</v>
      </c>
      <c r="B213" t="s">
        <v>449</v>
      </c>
      <c r="C213" s="41">
        <v>0.75</v>
      </c>
      <c r="G213">
        <v>1</v>
      </c>
      <c r="H213" t="s">
        <v>9</v>
      </c>
      <c r="I213" s="41">
        <v>0.25</v>
      </c>
    </row>
    <row r="214" spans="1:9">
      <c r="A214">
        <v>1</v>
      </c>
      <c r="B214" t="s">
        <v>449</v>
      </c>
      <c r="C214" s="41">
        <v>0.75</v>
      </c>
      <c r="G214">
        <v>1</v>
      </c>
      <c r="H214" t="s">
        <v>9</v>
      </c>
      <c r="I214" s="41">
        <v>0.25</v>
      </c>
    </row>
    <row r="215" spans="1:9">
      <c r="A215">
        <v>1</v>
      </c>
      <c r="B215" t="s">
        <v>449</v>
      </c>
      <c r="C215" s="41">
        <v>0.75</v>
      </c>
      <c r="G215">
        <v>0.33333333333333331</v>
      </c>
      <c r="H215" t="s">
        <v>9</v>
      </c>
      <c r="I215" s="41">
        <v>0.25</v>
      </c>
    </row>
    <row r="216" spans="1:9">
      <c r="A216">
        <v>1</v>
      </c>
      <c r="B216" t="s">
        <v>449</v>
      </c>
      <c r="C216" s="41">
        <v>0.75</v>
      </c>
      <c r="G216">
        <v>1</v>
      </c>
      <c r="H216" t="s">
        <v>9</v>
      </c>
      <c r="I216" s="41">
        <v>0.25</v>
      </c>
    </row>
    <row r="217" spans="1:9">
      <c r="A217">
        <v>1</v>
      </c>
      <c r="B217" t="s">
        <v>449</v>
      </c>
      <c r="C217" s="41">
        <v>0.75</v>
      </c>
      <c r="G217">
        <v>0.66666666666666663</v>
      </c>
      <c r="H217" t="s">
        <v>9</v>
      </c>
      <c r="I217" s="41">
        <v>0.25</v>
      </c>
    </row>
    <row r="218" spans="1:9">
      <c r="A218">
        <v>1</v>
      </c>
      <c r="B218" t="s">
        <v>449</v>
      </c>
      <c r="C218" s="41">
        <v>0.75</v>
      </c>
      <c r="G218">
        <v>0.66666666666666663</v>
      </c>
      <c r="H218" t="s">
        <v>9</v>
      </c>
      <c r="I218" s="41">
        <v>0.25</v>
      </c>
    </row>
    <row r="219" spans="1:9">
      <c r="A219">
        <v>1</v>
      </c>
      <c r="B219" t="s">
        <v>449</v>
      </c>
      <c r="C219" s="41">
        <v>0.75</v>
      </c>
      <c r="G219">
        <v>0.66666666666666663</v>
      </c>
      <c r="H219" t="s">
        <v>9</v>
      </c>
      <c r="I219" s="41">
        <v>0.25</v>
      </c>
    </row>
    <row r="220" spans="1:9">
      <c r="A220">
        <v>1</v>
      </c>
      <c r="B220" t="s">
        <v>449</v>
      </c>
      <c r="C220" s="41">
        <v>0.75</v>
      </c>
      <c r="G220">
        <v>0.66666666666666663</v>
      </c>
      <c r="H220" t="s">
        <v>9</v>
      </c>
      <c r="I220" s="41">
        <v>0.25</v>
      </c>
    </row>
    <row r="221" spans="1:9">
      <c r="A221">
        <v>0</v>
      </c>
      <c r="B221" t="s">
        <v>449</v>
      </c>
      <c r="C221" s="41">
        <v>0.75</v>
      </c>
      <c r="G221">
        <v>0.66666666666666663</v>
      </c>
      <c r="H221" t="s">
        <v>9</v>
      </c>
      <c r="I221" s="41">
        <v>0.25</v>
      </c>
    </row>
    <row r="222" spans="1:9">
      <c r="A222">
        <v>1</v>
      </c>
      <c r="B222" t="s">
        <v>449</v>
      </c>
      <c r="C222" s="41">
        <v>0.75</v>
      </c>
      <c r="G222">
        <v>1</v>
      </c>
      <c r="H222" t="s">
        <v>9</v>
      </c>
      <c r="I222" s="41">
        <v>0.25</v>
      </c>
    </row>
    <row r="223" spans="1:9">
      <c r="A223">
        <v>1</v>
      </c>
      <c r="B223" t="s">
        <v>449</v>
      </c>
      <c r="C223" s="41">
        <v>0.75</v>
      </c>
      <c r="G223">
        <v>0.66666666666666663</v>
      </c>
      <c r="H223" t="s">
        <v>9</v>
      </c>
      <c r="I223" s="41">
        <v>0.25</v>
      </c>
    </row>
    <row r="224" spans="1:9">
      <c r="A224">
        <v>1</v>
      </c>
      <c r="B224" t="s">
        <v>449</v>
      </c>
      <c r="C224" s="41">
        <v>0.75</v>
      </c>
      <c r="G224">
        <v>1</v>
      </c>
      <c r="H224" t="s">
        <v>9</v>
      </c>
      <c r="I224" s="41">
        <v>0.25</v>
      </c>
    </row>
    <row r="225" spans="1:9">
      <c r="A225">
        <v>1</v>
      </c>
      <c r="B225" t="s">
        <v>449</v>
      </c>
      <c r="C225" s="41">
        <v>0.75</v>
      </c>
      <c r="G225">
        <v>0.33333333333333331</v>
      </c>
      <c r="H225" t="s">
        <v>9</v>
      </c>
      <c r="I225" s="41">
        <v>0.25</v>
      </c>
    </row>
    <row r="226" spans="1:9">
      <c r="A226">
        <v>1</v>
      </c>
      <c r="B226" t="s">
        <v>449</v>
      </c>
      <c r="C226" s="41">
        <v>0.75</v>
      </c>
      <c r="G226">
        <v>0.66666666666666663</v>
      </c>
      <c r="H226" t="s">
        <v>9</v>
      </c>
      <c r="I226" s="41">
        <v>0.25</v>
      </c>
    </row>
    <row r="227" spans="1:9">
      <c r="A227">
        <v>1</v>
      </c>
      <c r="B227" t="s">
        <v>449</v>
      </c>
      <c r="C227" s="41">
        <v>0.75</v>
      </c>
      <c r="G227">
        <v>0.33333333333333331</v>
      </c>
      <c r="H227" t="s">
        <v>9</v>
      </c>
      <c r="I227" s="41">
        <v>0.25</v>
      </c>
    </row>
    <row r="228" spans="1:9">
      <c r="A228">
        <v>1</v>
      </c>
      <c r="B228" t="s">
        <v>449</v>
      </c>
      <c r="C228" s="41">
        <v>0.75</v>
      </c>
      <c r="G228">
        <v>0.66666666666666663</v>
      </c>
      <c r="H228" t="s">
        <v>9</v>
      </c>
      <c r="I228" s="41">
        <v>0.25</v>
      </c>
    </row>
    <row r="229" spans="1:9">
      <c r="A229">
        <v>1</v>
      </c>
      <c r="B229" t="s">
        <v>449</v>
      </c>
      <c r="C229" s="41">
        <v>0.75</v>
      </c>
      <c r="G229">
        <v>0.66666666666666663</v>
      </c>
      <c r="H229" t="s">
        <v>9</v>
      </c>
      <c r="I229" s="41">
        <v>0.25</v>
      </c>
    </row>
    <row r="230" spans="1:9">
      <c r="A230">
        <v>1</v>
      </c>
      <c r="B230" t="s">
        <v>449</v>
      </c>
      <c r="C230" s="41">
        <v>0.75</v>
      </c>
      <c r="G230">
        <v>0.66666666666666663</v>
      </c>
      <c r="H230" t="s">
        <v>9</v>
      </c>
      <c r="I230" s="41">
        <v>0.25</v>
      </c>
    </row>
    <row r="231" spans="1:9">
      <c r="A231">
        <v>1</v>
      </c>
      <c r="B231" t="s">
        <v>449</v>
      </c>
      <c r="C231" s="41">
        <v>0.75</v>
      </c>
      <c r="G231">
        <v>1</v>
      </c>
      <c r="H231" t="s">
        <v>9</v>
      </c>
      <c r="I231" s="41">
        <v>0.25</v>
      </c>
    </row>
    <row r="232" spans="1:9">
      <c r="A232">
        <v>1</v>
      </c>
      <c r="B232" t="s">
        <v>449</v>
      </c>
      <c r="C232" s="41">
        <v>0.75</v>
      </c>
      <c r="G232">
        <v>0.66666666666666663</v>
      </c>
      <c r="H232" t="s">
        <v>9</v>
      </c>
      <c r="I232" s="41">
        <v>0.25</v>
      </c>
    </row>
    <row r="233" spans="1:9">
      <c r="A233">
        <v>1</v>
      </c>
      <c r="B233" t="s">
        <v>449</v>
      </c>
      <c r="C233" s="41">
        <v>0.75</v>
      </c>
      <c r="G233">
        <v>0.66666666666666663</v>
      </c>
      <c r="H233" t="s">
        <v>9</v>
      </c>
      <c r="I233" s="41">
        <v>0.25</v>
      </c>
    </row>
    <row r="234" spans="1:9">
      <c r="A234">
        <v>1</v>
      </c>
      <c r="B234" t="s">
        <v>449</v>
      </c>
      <c r="C234" s="41">
        <v>0.75</v>
      </c>
      <c r="G234">
        <v>1</v>
      </c>
      <c r="H234" t="s">
        <v>9</v>
      </c>
      <c r="I234" s="41">
        <v>0.25</v>
      </c>
    </row>
    <row r="235" spans="1:9">
      <c r="A235">
        <f>AVERAGE(A160:A234)</f>
        <v>0.98666666666666669</v>
      </c>
      <c r="C235" s="41"/>
      <c r="G235">
        <f>AVERAGE(G160:G234)</f>
        <v>0.74666666666666626</v>
      </c>
      <c r="I235" s="41"/>
    </row>
    <row r="236" spans="1:9">
      <c r="A236">
        <f>STDEV(A160:A234)</f>
        <v>0.11547005383792502</v>
      </c>
      <c r="C236" s="41"/>
      <c r="G236">
        <f>STDEV(G160:G234)</f>
        <v>0.25016511064211722</v>
      </c>
      <c r="I236" s="41"/>
    </row>
    <row r="237" spans="1:9">
      <c r="A237">
        <f>A236/SQRT(75)</f>
        <v>1.3333333333333317E-2</v>
      </c>
      <c r="C237" s="41"/>
      <c r="G237">
        <f>G236/SQRT(75)</f>
        <v>2.8886578794215776E-2</v>
      </c>
      <c r="I237" s="41"/>
    </row>
    <row r="238" spans="1:9">
      <c r="C238" s="41"/>
      <c r="I238" s="41"/>
    </row>
    <row r="239" spans="1:9">
      <c r="A239">
        <v>1</v>
      </c>
      <c r="B239" t="s">
        <v>2</v>
      </c>
      <c r="C239" s="41">
        <v>0.34</v>
      </c>
      <c r="G239">
        <v>1</v>
      </c>
      <c r="H239" t="s">
        <v>10</v>
      </c>
      <c r="I239" s="41">
        <v>0.25</v>
      </c>
    </row>
    <row r="240" spans="1:9">
      <c r="A240">
        <v>0.5</v>
      </c>
      <c r="B240" t="s">
        <v>2</v>
      </c>
      <c r="C240" s="41">
        <v>0.34</v>
      </c>
      <c r="G240">
        <v>0</v>
      </c>
      <c r="H240" t="s">
        <v>10</v>
      </c>
      <c r="I240" s="41">
        <v>0.25</v>
      </c>
    </row>
    <row r="241" spans="1:9">
      <c r="A241">
        <v>0.5</v>
      </c>
      <c r="B241" t="s">
        <v>2</v>
      </c>
      <c r="C241" s="41">
        <v>0.34</v>
      </c>
      <c r="G241">
        <v>0</v>
      </c>
      <c r="H241" t="s">
        <v>10</v>
      </c>
      <c r="I241" s="41">
        <v>0.25</v>
      </c>
    </row>
    <row r="242" spans="1:9">
      <c r="A242">
        <v>1</v>
      </c>
      <c r="B242" t="s">
        <v>2</v>
      </c>
      <c r="C242" s="41">
        <v>0.34</v>
      </c>
      <c r="G242">
        <v>0</v>
      </c>
      <c r="H242" t="s">
        <v>10</v>
      </c>
      <c r="I242" s="41">
        <v>0.25</v>
      </c>
    </row>
    <row r="243" spans="1:9">
      <c r="A243">
        <v>1</v>
      </c>
      <c r="B243" t="s">
        <v>2</v>
      </c>
      <c r="C243" s="41">
        <v>0.34</v>
      </c>
      <c r="G243">
        <v>0.5</v>
      </c>
      <c r="H243" t="s">
        <v>10</v>
      </c>
      <c r="I243" s="41">
        <v>0.25</v>
      </c>
    </row>
    <row r="244" spans="1:9">
      <c r="A244">
        <v>0.5</v>
      </c>
      <c r="B244" t="s">
        <v>2</v>
      </c>
      <c r="C244" s="41">
        <v>0.34</v>
      </c>
      <c r="G244">
        <v>0.5</v>
      </c>
      <c r="H244" t="s">
        <v>10</v>
      </c>
      <c r="I244" s="41">
        <v>0.25</v>
      </c>
    </row>
    <row r="245" spans="1:9">
      <c r="A245">
        <v>1</v>
      </c>
      <c r="B245" t="s">
        <v>2</v>
      </c>
      <c r="C245" s="41">
        <v>0.34</v>
      </c>
      <c r="G245">
        <v>0.5</v>
      </c>
      <c r="H245" t="s">
        <v>10</v>
      </c>
      <c r="I245" s="41">
        <v>0.25</v>
      </c>
    </row>
    <row r="246" spans="1:9">
      <c r="A246">
        <v>1</v>
      </c>
      <c r="B246" t="s">
        <v>2</v>
      </c>
      <c r="C246" s="41">
        <v>0.34</v>
      </c>
      <c r="G246">
        <v>0</v>
      </c>
      <c r="H246" t="s">
        <v>10</v>
      </c>
      <c r="I246" s="41">
        <v>0.25</v>
      </c>
    </row>
    <row r="247" spans="1:9">
      <c r="A247">
        <v>0</v>
      </c>
      <c r="B247" t="s">
        <v>2</v>
      </c>
      <c r="C247" s="41">
        <v>0.34</v>
      </c>
      <c r="G247">
        <v>0.5</v>
      </c>
      <c r="H247" t="s">
        <v>10</v>
      </c>
      <c r="I247" s="41">
        <v>0.25</v>
      </c>
    </row>
    <row r="248" spans="1:9">
      <c r="A248">
        <v>1</v>
      </c>
      <c r="B248" t="s">
        <v>2</v>
      </c>
      <c r="C248" s="41">
        <v>0.34</v>
      </c>
      <c r="G248">
        <v>0.5</v>
      </c>
      <c r="H248" t="s">
        <v>10</v>
      </c>
      <c r="I248" s="41">
        <v>0.25</v>
      </c>
    </row>
    <row r="249" spans="1:9">
      <c r="A249">
        <v>0.5</v>
      </c>
      <c r="B249" t="s">
        <v>2</v>
      </c>
      <c r="C249" s="41">
        <v>0.34</v>
      </c>
      <c r="G249">
        <v>0</v>
      </c>
      <c r="H249" t="s">
        <v>10</v>
      </c>
      <c r="I249" s="41">
        <v>0.25</v>
      </c>
    </row>
    <row r="250" spans="1:9">
      <c r="A250">
        <v>0.5</v>
      </c>
      <c r="B250" t="s">
        <v>2</v>
      </c>
      <c r="C250" s="41">
        <v>0.34</v>
      </c>
      <c r="G250">
        <v>0</v>
      </c>
      <c r="H250" t="s">
        <v>10</v>
      </c>
      <c r="I250" s="41">
        <v>0.25</v>
      </c>
    </row>
    <row r="251" spans="1:9">
      <c r="A251">
        <v>1</v>
      </c>
      <c r="B251" t="s">
        <v>2</v>
      </c>
      <c r="C251" s="41">
        <v>0.34</v>
      </c>
      <c r="G251">
        <v>1</v>
      </c>
      <c r="H251" t="s">
        <v>10</v>
      </c>
      <c r="I251" s="41">
        <v>0.25</v>
      </c>
    </row>
    <row r="252" spans="1:9">
      <c r="A252">
        <v>1</v>
      </c>
      <c r="B252" t="s">
        <v>2</v>
      </c>
      <c r="C252" s="41">
        <v>0.34</v>
      </c>
      <c r="G252">
        <v>0</v>
      </c>
      <c r="H252" t="s">
        <v>10</v>
      </c>
      <c r="I252" s="41">
        <v>0.25</v>
      </c>
    </row>
    <row r="253" spans="1:9">
      <c r="A253">
        <v>1</v>
      </c>
      <c r="B253" t="s">
        <v>2</v>
      </c>
      <c r="C253" s="41">
        <v>0.34</v>
      </c>
      <c r="G253">
        <v>1</v>
      </c>
      <c r="H253" t="s">
        <v>10</v>
      </c>
      <c r="I253" s="41">
        <v>0.25</v>
      </c>
    </row>
    <row r="254" spans="1:9">
      <c r="A254">
        <v>0.5</v>
      </c>
      <c r="B254" t="s">
        <v>2</v>
      </c>
      <c r="C254" s="41">
        <v>0.34</v>
      </c>
      <c r="G254">
        <v>0.5</v>
      </c>
      <c r="H254" t="s">
        <v>10</v>
      </c>
      <c r="I254" s="41">
        <v>0.25</v>
      </c>
    </row>
    <row r="255" spans="1:9">
      <c r="A255">
        <v>1</v>
      </c>
      <c r="B255" t="s">
        <v>2</v>
      </c>
      <c r="C255" s="41">
        <v>0.34</v>
      </c>
      <c r="G255">
        <v>0.5</v>
      </c>
      <c r="H255" t="s">
        <v>10</v>
      </c>
      <c r="I255" s="41">
        <v>0.25</v>
      </c>
    </row>
    <row r="256" spans="1:9">
      <c r="A256">
        <v>1</v>
      </c>
      <c r="B256" t="s">
        <v>2</v>
      </c>
      <c r="C256" s="41">
        <v>0.34</v>
      </c>
      <c r="G256">
        <v>0.5</v>
      </c>
      <c r="H256" t="s">
        <v>10</v>
      </c>
      <c r="I256" s="41">
        <v>0.25</v>
      </c>
    </row>
    <row r="257" spans="1:9">
      <c r="A257">
        <v>1</v>
      </c>
      <c r="B257" t="s">
        <v>2</v>
      </c>
      <c r="C257" s="41">
        <v>0.34</v>
      </c>
      <c r="G257">
        <v>1</v>
      </c>
      <c r="H257" t="s">
        <v>10</v>
      </c>
      <c r="I257" s="41">
        <v>0.25</v>
      </c>
    </row>
    <row r="258" spans="1:9">
      <c r="A258">
        <v>1</v>
      </c>
      <c r="B258" t="s">
        <v>2</v>
      </c>
      <c r="C258" s="41">
        <v>0.34</v>
      </c>
      <c r="G258">
        <v>0</v>
      </c>
      <c r="H258" t="s">
        <v>10</v>
      </c>
      <c r="I258" s="41">
        <v>0.25</v>
      </c>
    </row>
    <row r="259" spans="1:9">
      <c r="A259">
        <v>1</v>
      </c>
      <c r="B259" t="s">
        <v>2</v>
      </c>
      <c r="C259" s="41">
        <v>0.34</v>
      </c>
      <c r="G259">
        <v>0.5</v>
      </c>
      <c r="H259" t="s">
        <v>10</v>
      </c>
      <c r="I259" s="41">
        <v>0.25</v>
      </c>
    </row>
    <row r="260" spans="1:9">
      <c r="A260">
        <v>1</v>
      </c>
      <c r="B260" t="s">
        <v>2</v>
      </c>
      <c r="C260" s="41">
        <v>0.34</v>
      </c>
      <c r="G260">
        <v>0.5</v>
      </c>
      <c r="H260" t="s">
        <v>10</v>
      </c>
      <c r="I260" s="41">
        <v>0.25</v>
      </c>
    </row>
    <row r="261" spans="1:9">
      <c r="A261">
        <v>1</v>
      </c>
      <c r="B261" t="s">
        <v>2</v>
      </c>
      <c r="C261" s="41">
        <v>0.34</v>
      </c>
      <c r="G261">
        <v>0.5</v>
      </c>
      <c r="H261" t="s">
        <v>10</v>
      </c>
      <c r="I261" s="41">
        <v>0.25</v>
      </c>
    </row>
    <row r="262" spans="1:9">
      <c r="A262">
        <v>1</v>
      </c>
      <c r="B262" t="s">
        <v>2</v>
      </c>
      <c r="C262" s="41">
        <v>0.34</v>
      </c>
      <c r="G262">
        <v>0.5</v>
      </c>
      <c r="H262" t="s">
        <v>10</v>
      </c>
      <c r="I262" s="41">
        <v>0.25</v>
      </c>
    </row>
    <row r="263" spans="1:9">
      <c r="A263">
        <v>1</v>
      </c>
      <c r="B263" t="s">
        <v>2</v>
      </c>
      <c r="C263" s="41">
        <v>0.34</v>
      </c>
      <c r="G263">
        <v>0.5</v>
      </c>
      <c r="H263" t="s">
        <v>10</v>
      </c>
      <c r="I263" s="41">
        <v>0.25</v>
      </c>
    </row>
    <row r="264" spans="1:9">
      <c r="A264">
        <v>1</v>
      </c>
      <c r="B264" t="s">
        <v>2</v>
      </c>
      <c r="C264" s="41">
        <v>0.34</v>
      </c>
      <c r="G264">
        <v>0.5</v>
      </c>
      <c r="H264" t="s">
        <v>10</v>
      </c>
      <c r="I264" s="41">
        <v>0.25</v>
      </c>
    </row>
    <row r="265" spans="1:9">
      <c r="A265">
        <v>1</v>
      </c>
      <c r="B265" t="s">
        <v>2</v>
      </c>
      <c r="C265" s="41">
        <v>0.34</v>
      </c>
      <c r="G265">
        <v>0</v>
      </c>
      <c r="H265" t="s">
        <v>10</v>
      </c>
      <c r="I265" s="41">
        <v>0.25</v>
      </c>
    </row>
    <row r="266" spans="1:9">
      <c r="A266">
        <v>1</v>
      </c>
      <c r="B266" t="s">
        <v>2</v>
      </c>
      <c r="C266" s="41">
        <v>0.34</v>
      </c>
      <c r="G266">
        <v>0.5</v>
      </c>
      <c r="H266" t="s">
        <v>10</v>
      </c>
      <c r="I266" s="41">
        <v>0.25</v>
      </c>
    </row>
    <row r="267" spans="1:9">
      <c r="A267">
        <v>0.5</v>
      </c>
      <c r="B267" t="s">
        <v>2</v>
      </c>
      <c r="C267" s="41">
        <v>0.34</v>
      </c>
      <c r="G267">
        <v>0.5</v>
      </c>
      <c r="H267" t="s">
        <v>10</v>
      </c>
      <c r="I267" s="41">
        <v>0.25</v>
      </c>
    </row>
    <row r="268" spans="1:9">
      <c r="A268">
        <v>1</v>
      </c>
      <c r="B268" t="s">
        <v>2</v>
      </c>
      <c r="C268" s="41">
        <v>0.34</v>
      </c>
      <c r="G268">
        <v>0.5</v>
      </c>
      <c r="H268" t="s">
        <v>10</v>
      </c>
      <c r="I268" s="41">
        <v>0.25</v>
      </c>
    </row>
    <row r="269" spans="1:9">
      <c r="A269">
        <v>0.5</v>
      </c>
      <c r="B269" t="s">
        <v>2</v>
      </c>
      <c r="C269" s="41">
        <v>0.34</v>
      </c>
      <c r="G269">
        <v>0</v>
      </c>
      <c r="H269" t="s">
        <v>10</v>
      </c>
      <c r="I269" s="41">
        <v>0.25</v>
      </c>
    </row>
    <row r="270" spans="1:9">
      <c r="A270">
        <v>1</v>
      </c>
      <c r="B270" t="s">
        <v>2</v>
      </c>
      <c r="C270" s="41">
        <v>0.34</v>
      </c>
      <c r="G270">
        <v>0</v>
      </c>
      <c r="H270" t="s">
        <v>10</v>
      </c>
      <c r="I270" s="41">
        <v>0.25</v>
      </c>
    </row>
    <row r="271" spans="1:9">
      <c r="A271">
        <v>1</v>
      </c>
      <c r="B271" t="s">
        <v>2</v>
      </c>
      <c r="C271" s="41">
        <v>0.34</v>
      </c>
      <c r="G271">
        <v>0</v>
      </c>
      <c r="H271" t="s">
        <v>10</v>
      </c>
      <c r="I271" s="41">
        <v>0.25</v>
      </c>
    </row>
    <row r="272" spans="1:9">
      <c r="A272">
        <v>1</v>
      </c>
      <c r="B272" t="s">
        <v>2</v>
      </c>
      <c r="C272" s="41">
        <v>0.34</v>
      </c>
      <c r="G272">
        <v>0</v>
      </c>
      <c r="H272" t="s">
        <v>10</v>
      </c>
      <c r="I272" s="41">
        <v>0.25</v>
      </c>
    </row>
    <row r="273" spans="1:9">
      <c r="A273">
        <v>1</v>
      </c>
      <c r="B273" t="s">
        <v>2</v>
      </c>
      <c r="C273" s="41">
        <v>0.34</v>
      </c>
      <c r="G273">
        <v>0.5</v>
      </c>
      <c r="H273" t="s">
        <v>10</v>
      </c>
      <c r="I273" s="41">
        <v>0.25</v>
      </c>
    </row>
    <row r="274" spans="1:9">
      <c r="A274">
        <v>1</v>
      </c>
      <c r="B274" t="s">
        <v>2</v>
      </c>
      <c r="C274" s="41">
        <v>0.34</v>
      </c>
      <c r="G274">
        <v>1</v>
      </c>
      <c r="H274" t="s">
        <v>10</v>
      </c>
      <c r="I274" s="41">
        <v>0.25</v>
      </c>
    </row>
    <row r="275" spans="1:9">
      <c r="A275">
        <v>1</v>
      </c>
      <c r="B275" t="s">
        <v>2</v>
      </c>
      <c r="C275" s="41">
        <v>0.34</v>
      </c>
      <c r="G275">
        <v>0.5</v>
      </c>
      <c r="H275" t="s">
        <v>10</v>
      </c>
      <c r="I275" s="41">
        <v>0.25</v>
      </c>
    </row>
    <row r="276" spans="1:9">
      <c r="A276">
        <v>1</v>
      </c>
      <c r="B276" t="s">
        <v>2</v>
      </c>
      <c r="C276" s="41">
        <v>0.34</v>
      </c>
      <c r="G276">
        <v>0.5</v>
      </c>
      <c r="H276" t="s">
        <v>10</v>
      </c>
      <c r="I276" s="41">
        <v>0.25</v>
      </c>
    </row>
    <row r="277" spans="1:9">
      <c r="A277">
        <v>1</v>
      </c>
      <c r="B277" t="s">
        <v>2</v>
      </c>
      <c r="C277" s="41">
        <v>0.34</v>
      </c>
      <c r="G277">
        <v>1</v>
      </c>
      <c r="H277" t="s">
        <v>10</v>
      </c>
      <c r="I277" s="41">
        <v>0.25</v>
      </c>
    </row>
    <row r="278" spans="1:9">
      <c r="A278">
        <v>1</v>
      </c>
      <c r="B278" t="s">
        <v>2</v>
      </c>
      <c r="C278" s="41">
        <v>0.34</v>
      </c>
      <c r="G278">
        <v>1</v>
      </c>
      <c r="H278" t="s">
        <v>10</v>
      </c>
      <c r="I278" s="41">
        <v>0.25</v>
      </c>
    </row>
    <row r="279" spans="1:9">
      <c r="A279">
        <v>0.5</v>
      </c>
      <c r="B279" t="s">
        <v>2</v>
      </c>
      <c r="C279" s="41">
        <v>0.34</v>
      </c>
      <c r="G279">
        <v>0</v>
      </c>
      <c r="H279" t="s">
        <v>10</v>
      </c>
      <c r="I279" s="41">
        <v>0.25</v>
      </c>
    </row>
    <row r="280" spans="1:9">
      <c r="A280">
        <v>1</v>
      </c>
      <c r="B280" t="s">
        <v>2</v>
      </c>
      <c r="C280" s="41">
        <v>0.34</v>
      </c>
      <c r="G280">
        <v>1</v>
      </c>
      <c r="H280" t="s">
        <v>10</v>
      </c>
      <c r="I280" s="41">
        <v>0.25</v>
      </c>
    </row>
    <row r="281" spans="1:9">
      <c r="A281">
        <v>1</v>
      </c>
      <c r="B281" t="s">
        <v>2</v>
      </c>
      <c r="C281" s="41">
        <v>0.34</v>
      </c>
      <c r="G281">
        <v>1</v>
      </c>
      <c r="H281" t="s">
        <v>10</v>
      </c>
      <c r="I281" s="41">
        <v>0.25</v>
      </c>
    </row>
    <row r="282" spans="1:9">
      <c r="A282">
        <v>1</v>
      </c>
      <c r="B282" t="s">
        <v>2</v>
      </c>
      <c r="C282" s="41">
        <v>0.34</v>
      </c>
      <c r="G282">
        <v>1</v>
      </c>
      <c r="H282" t="s">
        <v>10</v>
      </c>
      <c r="I282" s="41">
        <v>0.25</v>
      </c>
    </row>
    <row r="283" spans="1:9">
      <c r="A283">
        <v>1</v>
      </c>
      <c r="B283" t="s">
        <v>2</v>
      </c>
      <c r="C283" s="41">
        <v>0.34</v>
      </c>
      <c r="G283">
        <v>0.5</v>
      </c>
      <c r="H283" t="s">
        <v>10</v>
      </c>
      <c r="I283" s="41">
        <v>0.25</v>
      </c>
    </row>
    <row r="284" spans="1:9">
      <c r="A284">
        <v>1</v>
      </c>
      <c r="B284" t="s">
        <v>2</v>
      </c>
      <c r="C284" s="41">
        <v>0.34</v>
      </c>
      <c r="G284">
        <v>0</v>
      </c>
      <c r="H284" t="s">
        <v>10</v>
      </c>
      <c r="I284" s="41">
        <v>0.25</v>
      </c>
    </row>
    <row r="285" spans="1:9">
      <c r="A285">
        <v>1</v>
      </c>
      <c r="B285" t="s">
        <v>2</v>
      </c>
      <c r="C285" s="41">
        <v>0.34</v>
      </c>
      <c r="G285">
        <v>0.5</v>
      </c>
      <c r="H285" t="s">
        <v>10</v>
      </c>
      <c r="I285" s="41">
        <v>0.25</v>
      </c>
    </row>
    <row r="286" spans="1:9">
      <c r="A286">
        <v>1</v>
      </c>
      <c r="B286" t="s">
        <v>2</v>
      </c>
      <c r="C286" s="41">
        <v>0.34</v>
      </c>
      <c r="G286">
        <v>0.5</v>
      </c>
      <c r="H286" t="s">
        <v>10</v>
      </c>
      <c r="I286" s="41">
        <v>0.25</v>
      </c>
    </row>
    <row r="287" spans="1:9">
      <c r="A287">
        <v>1</v>
      </c>
      <c r="B287" t="s">
        <v>2</v>
      </c>
      <c r="C287" s="41">
        <v>0.34</v>
      </c>
      <c r="G287">
        <v>0</v>
      </c>
      <c r="H287" t="s">
        <v>10</v>
      </c>
      <c r="I287" s="41">
        <v>0.25</v>
      </c>
    </row>
    <row r="288" spans="1:9">
      <c r="A288">
        <v>0.5</v>
      </c>
      <c r="B288" t="s">
        <v>2</v>
      </c>
      <c r="C288" s="41">
        <v>0.34</v>
      </c>
      <c r="G288">
        <v>0.5</v>
      </c>
      <c r="H288" t="s">
        <v>10</v>
      </c>
      <c r="I288" s="41">
        <v>0.25</v>
      </c>
    </row>
    <row r="289" spans="1:9">
      <c r="A289">
        <v>1</v>
      </c>
      <c r="B289" t="s">
        <v>2</v>
      </c>
      <c r="C289" s="41">
        <v>0.34</v>
      </c>
      <c r="G289">
        <v>0</v>
      </c>
      <c r="H289" t="s">
        <v>10</v>
      </c>
      <c r="I289" s="41">
        <v>0.25</v>
      </c>
    </row>
    <row r="290" spans="1:9">
      <c r="A290">
        <v>1</v>
      </c>
      <c r="B290" t="s">
        <v>2</v>
      </c>
      <c r="C290" s="41">
        <v>0.34</v>
      </c>
      <c r="G290">
        <v>0</v>
      </c>
      <c r="H290" t="s">
        <v>10</v>
      </c>
      <c r="I290" s="41">
        <v>0.25</v>
      </c>
    </row>
    <row r="291" spans="1:9">
      <c r="A291">
        <v>0.5</v>
      </c>
      <c r="B291" t="s">
        <v>2</v>
      </c>
      <c r="C291" s="41">
        <v>0.34</v>
      </c>
      <c r="G291">
        <v>0.5</v>
      </c>
      <c r="H291" t="s">
        <v>10</v>
      </c>
      <c r="I291" s="41">
        <v>0.25</v>
      </c>
    </row>
    <row r="292" spans="1:9">
      <c r="A292">
        <v>1</v>
      </c>
      <c r="B292" t="s">
        <v>2</v>
      </c>
      <c r="C292" s="41">
        <v>0.34</v>
      </c>
      <c r="G292">
        <v>0.5</v>
      </c>
      <c r="H292" t="s">
        <v>10</v>
      </c>
      <c r="I292" s="41">
        <v>0.25</v>
      </c>
    </row>
    <row r="293" spans="1:9">
      <c r="A293">
        <v>1</v>
      </c>
      <c r="B293" t="s">
        <v>2</v>
      </c>
      <c r="C293" s="41">
        <v>0.34</v>
      </c>
      <c r="G293">
        <v>0.5</v>
      </c>
      <c r="H293" t="s">
        <v>10</v>
      </c>
      <c r="I293" s="41">
        <v>0.25</v>
      </c>
    </row>
    <row r="294" spans="1:9">
      <c r="A294">
        <v>0.5</v>
      </c>
      <c r="B294" t="s">
        <v>2</v>
      </c>
      <c r="C294" s="41">
        <v>0.34</v>
      </c>
      <c r="G294">
        <v>1</v>
      </c>
      <c r="H294" t="s">
        <v>10</v>
      </c>
      <c r="I294" s="41">
        <v>0.25</v>
      </c>
    </row>
    <row r="295" spans="1:9">
      <c r="A295">
        <v>1</v>
      </c>
      <c r="B295" t="s">
        <v>2</v>
      </c>
      <c r="C295" s="41">
        <v>0.34</v>
      </c>
      <c r="G295">
        <v>0.5</v>
      </c>
      <c r="H295" t="s">
        <v>10</v>
      </c>
      <c r="I295" s="41">
        <v>0.25</v>
      </c>
    </row>
    <row r="296" spans="1:9">
      <c r="A296">
        <v>1</v>
      </c>
      <c r="B296" t="s">
        <v>2</v>
      </c>
      <c r="C296" s="41">
        <v>0.34</v>
      </c>
      <c r="G296">
        <v>0.5</v>
      </c>
      <c r="H296" t="s">
        <v>10</v>
      </c>
      <c r="I296" s="41">
        <v>0.25</v>
      </c>
    </row>
    <row r="297" spans="1:9">
      <c r="A297">
        <v>1</v>
      </c>
      <c r="B297" t="s">
        <v>2</v>
      </c>
      <c r="C297" s="41">
        <v>0.34</v>
      </c>
      <c r="G297">
        <v>0.5</v>
      </c>
      <c r="H297" t="s">
        <v>10</v>
      </c>
      <c r="I297" s="41">
        <v>0.25</v>
      </c>
    </row>
    <row r="298" spans="1:9">
      <c r="A298">
        <v>1</v>
      </c>
      <c r="B298" t="s">
        <v>2</v>
      </c>
      <c r="C298" s="41">
        <v>0.34</v>
      </c>
      <c r="G298">
        <v>0.5</v>
      </c>
      <c r="H298" t="s">
        <v>10</v>
      </c>
      <c r="I298" s="41">
        <v>0.25</v>
      </c>
    </row>
    <row r="299" spans="1:9">
      <c r="A299">
        <v>1</v>
      </c>
      <c r="B299" t="s">
        <v>2</v>
      </c>
      <c r="C299" s="41">
        <v>0.34</v>
      </c>
      <c r="G299">
        <v>0</v>
      </c>
      <c r="H299" t="s">
        <v>10</v>
      </c>
      <c r="I299" s="41">
        <v>0.25</v>
      </c>
    </row>
    <row r="300" spans="1:9">
      <c r="A300">
        <v>0.5</v>
      </c>
      <c r="B300" t="s">
        <v>2</v>
      </c>
      <c r="C300" s="41">
        <v>0.34</v>
      </c>
      <c r="G300">
        <v>0.5</v>
      </c>
      <c r="H300" t="s">
        <v>10</v>
      </c>
      <c r="I300" s="41">
        <v>0.25</v>
      </c>
    </row>
    <row r="301" spans="1:9">
      <c r="A301">
        <v>1</v>
      </c>
      <c r="B301" t="s">
        <v>2</v>
      </c>
      <c r="C301" s="41">
        <v>0.34</v>
      </c>
      <c r="G301">
        <v>0.5</v>
      </c>
      <c r="H301" t="s">
        <v>10</v>
      </c>
      <c r="I301" s="41">
        <v>0.25</v>
      </c>
    </row>
    <row r="302" spans="1:9">
      <c r="A302">
        <v>1</v>
      </c>
      <c r="B302" t="s">
        <v>2</v>
      </c>
      <c r="C302" s="41">
        <v>0.34</v>
      </c>
      <c r="G302">
        <v>1</v>
      </c>
      <c r="H302" t="s">
        <v>10</v>
      </c>
      <c r="I302" s="41">
        <v>0.25</v>
      </c>
    </row>
    <row r="303" spans="1:9">
      <c r="A303">
        <v>1</v>
      </c>
      <c r="B303" t="s">
        <v>2</v>
      </c>
      <c r="C303" s="41">
        <v>0.34</v>
      </c>
      <c r="G303">
        <v>0.5</v>
      </c>
      <c r="H303" t="s">
        <v>10</v>
      </c>
      <c r="I303" s="41">
        <v>0.25</v>
      </c>
    </row>
    <row r="304" spans="1:9">
      <c r="A304">
        <v>1</v>
      </c>
      <c r="B304" t="s">
        <v>2</v>
      </c>
      <c r="C304" s="41">
        <v>0.34</v>
      </c>
      <c r="G304">
        <v>0</v>
      </c>
      <c r="H304" t="s">
        <v>10</v>
      </c>
      <c r="I304" s="41">
        <v>0.25</v>
      </c>
    </row>
    <row r="305" spans="1:9">
      <c r="A305">
        <v>1</v>
      </c>
      <c r="B305" t="s">
        <v>2</v>
      </c>
      <c r="C305" s="41">
        <v>0.34</v>
      </c>
      <c r="G305">
        <v>1</v>
      </c>
      <c r="H305" t="s">
        <v>10</v>
      </c>
      <c r="I305" s="41">
        <v>0.25</v>
      </c>
    </row>
    <row r="306" spans="1:9">
      <c r="A306">
        <v>1</v>
      </c>
      <c r="B306" t="s">
        <v>2</v>
      </c>
      <c r="C306" s="41">
        <v>0.34</v>
      </c>
      <c r="G306">
        <v>0.5</v>
      </c>
      <c r="H306" t="s">
        <v>10</v>
      </c>
      <c r="I306" s="41">
        <v>0.25</v>
      </c>
    </row>
    <row r="307" spans="1:9">
      <c r="A307">
        <v>1</v>
      </c>
      <c r="B307" t="s">
        <v>2</v>
      </c>
      <c r="C307" s="41">
        <v>0.34</v>
      </c>
      <c r="G307">
        <v>0.5</v>
      </c>
      <c r="H307" t="s">
        <v>10</v>
      </c>
      <c r="I307" s="41">
        <v>0.25</v>
      </c>
    </row>
    <row r="308" spans="1:9">
      <c r="A308">
        <v>0.5</v>
      </c>
      <c r="B308" t="s">
        <v>2</v>
      </c>
      <c r="C308" s="41">
        <v>0.34</v>
      </c>
      <c r="G308">
        <v>0.5</v>
      </c>
      <c r="H308" t="s">
        <v>10</v>
      </c>
      <c r="I308" s="41">
        <v>0.25</v>
      </c>
    </row>
    <row r="309" spans="1:9">
      <c r="A309">
        <v>0.5</v>
      </c>
      <c r="B309" t="s">
        <v>2</v>
      </c>
      <c r="C309" s="41">
        <v>0.34</v>
      </c>
      <c r="G309">
        <v>0</v>
      </c>
      <c r="H309" t="s">
        <v>10</v>
      </c>
      <c r="I309" s="41">
        <v>0.25</v>
      </c>
    </row>
    <row r="310" spans="1:9">
      <c r="A310">
        <v>1</v>
      </c>
      <c r="B310" t="s">
        <v>2</v>
      </c>
      <c r="C310" s="41">
        <v>0.34</v>
      </c>
      <c r="G310">
        <v>1</v>
      </c>
      <c r="H310" t="s">
        <v>10</v>
      </c>
      <c r="I310" s="41">
        <v>0.25</v>
      </c>
    </row>
    <row r="311" spans="1:9">
      <c r="A311">
        <v>1</v>
      </c>
      <c r="B311" t="s">
        <v>2</v>
      </c>
      <c r="C311" s="41">
        <v>0.34</v>
      </c>
      <c r="G311">
        <v>0.5</v>
      </c>
      <c r="H311" t="s">
        <v>10</v>
      </c>
      <c r="I311" s="41">
        <v>0.25</v>
      </c>
    </row>
    <row r="312" spans="1:9">
      <c r="A312">
        <v>1</v>
      </c>
      <c r="B312" t="s">
        <v>2</v>
      </c>
      <c r="C312" s="41">
        <v>0.34</v>
      </c>
      <c r="G312">
        <v>0</v>
      </c>
      <c r="H312" t="s">
        <v>10</v>
      </c>
      <c r="I312" s="41">
        <v>0.25</v>
      </c>
    </row>
    <row r="313" spans="1:9">
      <c r="A313">
        <v>1</v>
      </c>
      <c r="B313" t="s">
        <v>2</v>
      </c>
      <c r="C313" s="41">
        <v>0.34</v>
      </c>
      <c r="G313">
        <v>1</v>
      </c>
      <c r="H313" t="s">
        <v>10</v>
      </c>
      <c r="I313" s="41">
        <v>0.25</v>
      </c>
    </row>
    <row r="314" spans="1:9">
      <c r="A314">
        <f>AVERAGE(A239:A313)</f>
        <v>0.88666666666666671</v>
      </c>
      <c r="C314" s="41"/>
      <c r="G314">
        <f>AVERAGE(G239:G313)</f>
        <v>0.45333333333333331</v>
      </c>
      <c r="I314" s="41"/>
    </row>
    <row r="315" spans="1:9">
      <c r="A315">
        <f>STDEV(A239:A313)</f>
        <v>0.22621045769630369</v>
      </c>
      <c r="C315" s="41"/>
      <c r="G315">
        <f>STDEV(G239:G313)</f>
        <v>0.35041802578176939</v>
      </c>
      <c r="I315" s="41"/>
    </row>
    <row r="316" spans="1:9">
      <c r="A316">
        <f>A315/SQRT(75)</f>
        <v>2.6120533728893874E-2</v>
      </c>
      <c r="C316" s="41"/>
      <c r="G316">
        <f>G315/SQRT(75)</f>
        <v>4.0462788302800354E-2</v>
      </c>
      <c r="I316" s="41"/>
    </row>
    <row r="317" spans="1:9">
      <c r="C317" s="41"/>
      <c r="I317" s="41"/>
    </row>
    <row r="318" spans="1:9">
      <c r="A318">
        <v>1</v>
      </c>
      <c r="B318" t="s">
        <v>1</v>
      </c>
      <c r="C318" s="41">
        <v>0.34</v>
      </c>
      <c r="G318">
        <v>1</v>
      </c>
      <c r="H318" t="s">
        <v>10</v>
      </c>
      <c r="I318" s="41">
        <v>0.34</v>
      </c>
    </row>
    <row r="319" spans="1:9">
      <c r="A319">
        <v>0</v>
      </c>
      <c r="B319" t="s">
        <v>1</v>
      </c>
      <c r="C319" s="41">
        <v>0.34</v>
      </c>
      <c r="G319">
        <v>0</v>
      </c>
      <c r="H319" t="s">
        <v>10</v>
      </c>
      <c r="I319" s="41">
        <v>0.34</v>
      </c>
    </row>
    <row r="320" spans="1:9">
      <c r="A320">
        <v>0.5</v>
      </c>
      <c r="B320" t="s">
        <v>1</v>
      </c>
      <c r="C320" s="41">
        <v>0.34</v>
      </c>
      <c r="G320">
        <v>0.5</v>
      </c>
      <c r="H320" t="s">
        <v>10</v>
      </c>
      <c r="I320" s="41">
        <v>0.34</v>
      </c>
    </row>
    <row r="321" spans="1:9">
      <c r="A321">
        <v>1</v>
      </c>
      <c r="B321" t="s">
        <v>1</v>
      </c>
      <c r="C321" s="41">
        <v>0.34</v>
      </c>
      <c r="G321">
        <v>1</v>
      </c>
      <c r="H321" t="s">
        <v>10</v>
      </c>
      <c r="I321" s="41">
        <v>0.34</v>
      </c>
    </row>
    <row r="322" spans="1:9">
      <c r="A322">
        <v>0</v>
      </c>
      <c r="B322" t="s">
        <v>1</v>
      </c>
      <c r="C322" s="41">
        <v>0.34</v>
      </c>
      <c r="G322">
        <v>0.5</v>
      </c>
      <c r="H322" t="s">
        <v>10</v>
      </c>
      <c r="I322" s="41">
        <v>0.34</v>
      </c>
    </row>
    <row r="323" spans="1:9">
      <c r="A323">
        <v>0.5</v>
      </c>
      <c r="B323" t="s">
        <v>1</v>
      </c>
      <c r="C323" s="41">
        <v>0.34</v>
      </c>
      <c r="G323">
        <v>0.5</v>
      </c>
      <c r="H323" t="s">
        <v>10</v>
      </c>
      <c r="I323" s="41">
        <v>0.34</v>
      </c>
    </row>
    <row r="324" spans="1:9">
      <c r="A324">
        <v>1</v>
      </c>
      <c r="B324" t="s">
        <v>1</v>
      </c>
      <c r="C324" s="41">
        <v>0.34</v>
      </c>
      <c r="G324">
        <v>1</v>
      </c>
      <c r="H324" t="s">
        <v>10</v>
      </c>
      <c r="I324" s="41">
        <v>0.34</v>
      </c>
    </row>
    <row r="325" spans="1:9">
      <c r="A325">
        <v>1</v>
      </c>
      <c r="B325" t="s">
        <v>1</v>
      </c>
      <c r="C325" s="41">
        <v>0.34</v>
      </c>
      <c r="G325">
        <v>1</v>
      </c>
      <c r="H325" t="s">
        <v>10</v>
      </c>
      <c r="I325" s="41">
        <v>0.34</v>
      </c>
    </row>
    <row r="326" spans="1:9">
      <c r="A326">
        <v>0.5</v>
      </c>
      <c r="B326" t="s">
        <v>1</v>
      </c>
      <c r="C326" s="41">
        <v>0.34</v>
      </c>
      <c r="G326">
        <v>0.5</v>
      </c>
      <c r="H326" t="s">
        <v>10</v>
      </c>
      <c r="I326" s="41">
        <v>0.34</v>
      </c>
    </row>
    <row r="327" spans="1:9">
      <c r="A327">
        <v>0.5</v>
      </c>
      <c r="B327" t="s">
        <v>1</v>
      </c>
      <c r="C327" s="41">
        <v>0.34</v>
      </c>
      <c r="G327">
        <v>1</v>
      </c>
      <c r="H327" t="s">
        <v>10</v>
      </c>
      <c r="I327" s="41">
        <v>0.34</v>
      </c>
    </row>
    <row r="328" spans="1:9">
      <c r="A328">
        <v>0.5</v>
      </c>
      <c r="B328" t="s">
        <v>1</v>
      </c>
      <c r="C328" s="41">
        <v>0.34</v>
      </c>
      <c r="G328">
        <v>0.5</v>
      </c>
      <c r="H328" t="s">
        <v>10</v>
      </c>
      <c r="I328" s="41">
        <v>0.34</v>
      </c>
    </row>
    <row r="329" spans="1:9">
      <c r="A329">
        <v>0.5</v>
      </c>
      <c r="B329" t="s">
        <v>1</v>
      </c>
      <c r="C329" s="41">
        <v>0.34</v>
      </c>
      <c r="G329">
        <v>0.5</v>
      </c>
      <c r="H329" t="s">
        <v>10</v>
      </c>
      <c r="I329" s="41">
        <v>0.34</v>
      </c>
    </row>
    <row r="330" spans="1:9">
      <c r="A330">
        <v>1</v>
      </c>
      <c r="B330" t="s">
        <v>1</v>
      </c>
      <c r="C330" s="41">
        <v>0.34</v>
      </c>
      <c r="G330">
        <v>1</v>
      </c>
      <c r="H330" t="s">
        <v>10</v>
      </c>
      <c r="I330" s="41">
        <v>0.34</v>
      </c>
    </row>
    <row r="331" spans="1:9">
      <c r="A331">
        <v>1</v>
      </c>
      <c r="B331" t="s">
        <v>1</v>
      </c>
      <c r="C331" s="41">
        <v>0.34</v>
      </c>
      <c r="G331">
        <v>1</v>
      </c>
      <c r="H331" t="s">
        <v>10</v>
      </c>
      <c r="I331" s="41">
        <v>0.34</v>
      </c>
    </row>
    <row r="332" spans="1:9">
      <c r="A332">
        <v>1</v>
      </c>
      <c r="B332" t="s">
        <v>1</v>
      </c>
      <c r="C332" s="41">
        <v>0.34</v>
      </c>
      <c r="G332">
        <v>1</v>
      </c>
      <c r="H332" t="s">
        <v>10</v>
      </c>
      <c r="I332" s="41">
        <v>0.34</v>
      </c>
    </row>
    <row r="333" spans="1:9">
      <c r="A333">
        <v>0.5</v>
      </c>
      <c r="B333" t="s">
        <v>1</v>
      </c>
      <c r="C333" s="41">
        <v>0.34</v>
      </c>
      <c r="G333">
        <v>0.5</v>
      </c>
      <c r="H333" t="s">
        <v>10</v>
      </c>
      <c r="I333" s="41">
        <v>0.34</v>
      </c>
    </row>
    <row r="334" spans="1:9">
      <c r="A334">
        <v>1</v>
      </c>
      <c r="B334" t="s">
        <v>1</v>
      </c>
      <c r="C334" s="41">
        <v>0.34</v>
      </c>
      <c r="G334">
        <v>1</v>
      </c>
      <c r="H334" t="s">
        <v>10</v>
      </c>
      <c r="I334" s="41">
        <v>0.34</v>
      </c>
    </row>
    <row r="335" spans="1:9">
      <c r="A335">
        <v>1</v>
      </c>
      <c r="B335" t="s">
        <v>1</v>
      </c>
      <c r="C335" s="41">
        <v>0.34</v>
      </c>
      <c r="G335">
        <v>1</v>
      </c>
      <c r="H335" t="s">
        <v>10</v>
      </c>
      <c r="I335" s="41">
        <v>0.34</v>
      </c>
    </row>
    <row r="336" spans="1:9">
      <c r="A336">
        <v>1</v>
      </c>
      <c r="B336" t="s">
        <v>1</v>
      </c>
      <c r="C336" s="41">
        <v>0.34</v>
      </c>
      <c r="G336">
        <v>1</v>
      </c>
      <c r="H336" t="s">
        <v>10</v>
      </c>
      <c r="I336" s="41">
        <v>0.34</v>
      </c>
    </row>
    <row r="337" spans="1:9">
      <c r="A337">
        <v>1</v>
      </c>
      <c r="B337" t="s">
        <v>1</v>
      </c>
      <c r="C337" s="41">
        <v>0.34</v>
      </c>
      <c r="G337">
        <v>1</v>
      </c>
      <c r="H337" t="s">
        <v>10</v>
      </c>
      <c r="I337" s="41">
        <v>0.34</v>
      </c>
    </row>
    <row r="338" spans="1:9">
      <c r="A338">
        <v>1</v>
      </c>
      <c r="B338" t="s">
        <v>1</v>
      </c>
      <c r="C338" s="41">
        <v>0.34</v>
      </c>
      <c r="G338">
        <v>1</v>
      </c>
      <c r="H338" t="s">
        <v>10</v>
      </c>
      <c r="I338" s="41">
        <v>0.34</v>
      </c>
    </row>
    <row r="339" spans="1:9">
      <c r="A339">
        <v>1</v>
      </c>
      <c r="B339" t="s">
        <v>1</v>
      </c>
      <c r="C339" s="41">
        <v>0.34</v>
      </c>
      <c r="G339">
        <v>1</v>
      </c>
      <c r="H339" t="s">
        <v>10</v>
      </c>
      <c r="I339" s="41">
        <v>0.34</v>
      </c>
    </row>
    <row r="340" spans="1:9">
      <c r="A340">
        <v>1</v>
      </c>
      <c r="B340" t="s">
        <v>1</v>
      </c>
      <c r="C340" s="41">
        <v>0.34</v>
      </c>
      <c r="G340">
        <v>1</v>
      </c>
      <c r="H340" t="s">
        <v>10</v>
      </c>
      <c r="I340" s="41">
        <v>0.34</v>
      </c>
    </row>
    <row r="341" spans="1:9">
      <c r="A341">
        <v>1</v>
      </c>
      <c r="B341" t="s">
        <v>1</v>
      </c>
      <c r="C341" s="41">
        <v>0.34</v>
      </c>
      <c r="G341">
        <v>1</v>
      </c>
      <c r="H341" t="s">
        <v>10</v>
      </c>
      <c r="I341" s="41">
        <v>0.34</v>
      </c>
    </row>
    <row r="342" spans="1:9">
      <c r="A342">
        <v>0.5</v>
      </c>
      <c r="B342" t="s">
        <v>1</v>
      </c>
      <c r="C342" s="41">
        <v>0.34</v>
      </c>
      <c r="G342">
        <v>1</v>
      </c>
      <c r="H342" t="s">
        <v>10</v>
      </c>
      <c r="I342" s="41">
        <v>0.34</v>
      </c>
    </row>
    <row r="343" spans="1:9">
      <c r="A343">
        <v>1</v>
      </c>
      <c r="B343" t="s">
        <v>1</v>
      </c>
      <c r="C343" s="41">
        <v>0.34</v>
      </c>
      <c r="G343">
        <v>1</v>
      </c>
      <c r="H343" t="s">
        <v>10</v>
      </c>
      <c r="I343" s="41">
        <v>0.34</v>
      </c>
    </row>
    <row r="344" spans="1:9">
      <c r="A344">
        <v>1</v>
      </c>
      <c r="B344" t="s">
        <v>1</v>
      </c>
      <c r="C344" s="41">
        <v>0.34</v>
      </c>
      <c r="G344">
        <v>1</v>
      </c>
      <c r="H344" t="s">
        <v>10</v>
      </c>
      <c r="I344" s="41">
        <v>0.34</v>
      </c>
    </row>
    <row r="345" spans="1:9">
      <c r="A345">
        <v>1</v>
      </c>
      <c r="B345" t="s">
        <v>1</v>
      </c>
      <c r="C345" s="41">
        <v>0.34</v>
      </c>
      <c r="G345">
        <v>1</v>
      </c>
      <c r="H345" t="s">
        <v>10</v>
      </c>
      <c r="I345" s="41">
        <v>0.34</v>
      </c>
    </row>
    <row r="346" spans="1:9">
      <c r="A346">
        <v>0.5</v>
      </c>
      <c r="B346" t="s">
        <v>1</v>
      </c>
      <c r="C346" s="41">
        <v>0.34</v>
      </c>
      <c r="G346">
        <v>1</v>
      </c>
      <c r="H346" t="s">
        <v>10</v>
      </c>
      <c r="I346" s="41">
        <v>0.34</v>
      </c>
    </row>
    <row r="347" spans="1:9">
      <c r="A347">
        <v>1</v>
      </c>
      <c r="B347" t="s">
        <v>1</v>
      </c>
      <c r="C347" s="41">
        <v>0.34</v>
      </c>
      <c r="G347">
        <v>1</v>
      </c>
      <c r="H347" t="s">
        <v>10</v>
      </c>
      <c r="I347" s="41">
        <v>0.34</v>
      </c>
    </row>
    <row r="348" spans="1:9">
      <c r="A348">
        <v>0.5</v>
      </c>
      <c r="B348" t="s">
        <v>1</v>
      </c>
      <c r="C348" s="41">
        <v>0.34</v>
      </c>
      <c r="G348">
        <v>1</v>
      </c>
      <c r="H348" t="s">
        <v>10</v>
      </c>
      <c r="I348" s="41">
        <v>0.34</v>
      </c>
    </row>
    <row r="349" spans="1:9">
      <c r="A349">
        <v>1</v>
      </c>
      <c r="B349" t="s">
        <v>1</v>
      </c>
      <c r="C349" s="41">
        <v>0.34</v>
      </c>
      <c r="G349">
        <v>1</v>
      </c>
      <c r="H349" t="s">
        <v>10</v>
      </c>
      <c r="I349" s="41">
        <v>0.34</v>
      </c>
    </row>
    <row r="350" spans="1:9">
      <c r="A350">
        <v>1</v>
      </c>
      <c r="B350" t="s">
        <v>1</v>
      </c>
      <c r="C350" s="41">
        <v>0.34</v>
      </c>
      <c r="G350">
        <v>1</v>
      </c>
      <c r="H350" t="s">
        <v>10</v>
      </c>
      <c r="I350" s="41">
        <v>0.34</v>
      </c>
    </row>
    <row r="351" spans="1:9">
      <c r="A351">
        <v>1</v>
      </c>
      <c r="B351" t="s">
        <v>1</v>
      </c>
      <c r="C351" s="41">
        <v>0.34</v>
      </c>
      <c r="G351">
        <v>1</v>
      </c>
      <c r="H351" t="s">
        <v>10</v>
      </c>
      <c r="I351" s="41">
        <v>0.34</v>
      </c>
    </row>
    <row r="352" spans="1:9">
      <c r="A352">
        <v>1</v>
      </c>
      <c r="B352" t="s">
        <v>1</v>
      </c>
      <c r="C352" s="41">
        <v>0.34</v>
      </c>
      <c r="G352">
        <v>1</v>
      </c>
      <c r="H352" t="s">
        <v>10</v>
      </c>
      <c r="I352" s="41">
        <v>0.34</v>
      </c>
    </row>
    <row r="353" spans="1:9">
      <c r="A353">
        <v>1</v>
      </c>
      <c r="B353" t="s">
        <v>1</v>
      </c>
      <c r="C353" s="41">
        <v>0.34</v>
      </c>
      <c r="G353">
        <v>1</v>
      </c>
      <c r="H353" t="s">
        <v>10</v>
      </c>
      <c r="I353" s="41">
        <v>0.34</v>
      </c>
    </row>
    <row r="354" spans="1:9">
      <c r="A354">
        <v>1</v>
      </c>
      <c r="B354" t="s">
        <v>1</v>
      </c>
      <c r="C354" s="41">
        <v>0.34</v>
      </c>
      <c r="G354">
        <v>1</v>
      </c>
      <c r="H354" t="s">
        <v>10</v>
      </c>
      <c r="I354" s="41">
        <v>0.34</v>
      </c>
    </row>
    <row r="355" spans="1:9">
      <c r="A355">
        <v>0.5</v>
      </c>
      <c r="B355" t="s">
        <v>1</v>
      </c>
      <c r="C355" s="41">
        <v>0.34</v>
      </c>
      <c r="G355">
        <v>1</v>
      </c>
      <c r="H355" t="s">
        <v>10</v>
      </c>
      <c r="I355" s="41">
        <v>0.34</v>
      </c>
    </row>
    <row r="356" spans="1:9">
      <c r="A356">
        <v>1</v>
      </c>
      <c r="B356" t="s">
        <v>1</v>
      </c>
      <c r="C356" s="41">
        <v>0.34</v>
      </c>
      <c r="G356">
        <v>1</v>
      </c>
      <c r="H356" t="s">
        <v>10</v>
      </c>
      <c r="I356" s="41">
        <v>0.34</v>
      </c>
    </row>
    <row r="357" spans="1:9">
      <c r="A357">
        <v>1</v>
      </c>
      <c r="B357" t="s">
        <v>1</v>
      </c>
      <c r="C357" s="41">
        <v>0.34</v>
      </c>
      <c r="G357">
        <v>1</v>
      </c>
      <c r="H357" t="s">
        <v>10</v>
      </c>
      <c r="I357" s="41">
        <v>0.34</v>
      </c>
    </row>
    <row r="358" spans="1:9">
      <c r="A358">
        <v>0.5</v>
      </c>
      <c r="B358" t="s">
        <v>1</v>
      </c>
      <c r="C358" s="41">
        <v>0.34</v>
      </c>
      <c r="G358">
        <v>0.5</v>
      </c>
      <c r="H358" t="s">
        <v>10</v>
      </c>
      <c r="I358" s="41">
        <v>0.34</v>
      </c>
    </row>
    <row r="359" spans="1:9">
      <c r="A359">
        <v>1</v>
      </c>
      <c r="B359" t="s">
        <v>1</v>
      </c>
      <c r="C359" s="41">
        <v>0.34</v>
      </c>
      <c r="G359">
        <v>1</v>
      </c>
      <c r="H359" t="s">
        <v>10</v>
      </c>
      <c r="I359" s="41">
        <v>0.34</v>
      </c>
    </row>
    <row r="360" spans="1:9">
      <c r="A360">
        <v>1</v>
      </c>
      <c r="B360" t="s">
        <v>1</v>
      </c>
      <c r="C360" s="41">
        <v>0.34</v>
      </c>
      <c r="G360">
        <v>1</v>
      </c>
      <c r="H360" t="s">
        <v>10</v>
      </c>
      <c r="I360" s="41">
        <v>0.34</v>
      </c>
    </row>
    <row r="361" spans="1:9">
      <c r="A361">
        <v>1</v>
      </c>
      <c r="B361" t="s">
        <v>1</v>
      </c>
      <c r="C361" s="41">
        <v>0.34</v>
      </c>
      <c r="G361">
        <v>1</v>
      </c>
      <c r="H361" t="s">
        <v>10</v>
      </c>
      <c r="I361" s="41">
        <v>0.34</v>
      </c>
    </row>
    <row r="362" spans="1:9">
      <c r="A362">
        <v>0.5</v>
      </c>
      <c r="B362" t="s">
        <v>1</v>
      </c>
      <c r="C362" s="41">
        <v>0.34</v>
      </c>
      <c r="G362">
        <v>1</v>
      </c>
      <c r="H362" t="s">
        <v>10</v>
      </c>
      <c r="I362" s="41">
        <v>0.34</v>
      </c>
    </row>
    <row r="363" spans="1:9">
      <c r="A363">
        <v>0.5</v>
      </c>
      <c r="B363" t="s">
        <v>1</v>
      </c>
      <c r="C363" s="41">
        <v>0.34</v>
      </c>
      <c r="G363">
        <v>1</v>
      </c>
      <c r="H363" t="s">
        <v>10</v>
      </c>
      <c r="I363" s="41">
        <v>0.34</v>
      </c>
    </row>
    <row r="364" spans="1:9">
      <c r="A364">
        <v>1</v>
      </c>
      <c r="B364" t="s">
        <v>1</v>
      </c>
      <c r="C364" s="41">
        <v>0.34</v>
      </c>
      <c r="G364">
        <v>1</v>
      </c>
      <c r="H364" t="s">
        <v>10</v>
      </c>
      <c r="I364" s="41">
        <v>0.34</v>
      </c>
    </row>
    <row r="365" spans="1:9">
      <c r="A365">
        <v>1</v>
      </c>
      <c r="B365" t="s">
        <v>1</v>
      </c>
      <c r="C365" s="41">
        <v>0.34</v>
      </c>
      <c r="G365">
        <v>1</v>
      </c>
      <c r="H365" t="s">
        <v>10</v>
      </c>
      <c r="I365" s="41">
        <v>0.34</v>
      </c>
    </row>
    <row r="366" spans="1:9">
      <c r="A366">
        <v>0.5</v>
      </c>
      <c r="B366" t="s">
        <v>1</v>
      </c>
      <c r="C366" s="41">
        <v>0.34</v>
      </c>
      <c r="G366">
        <v>1</v>
      </c>
      <c r="H366" t="s">
        <v>10</v>
      </c>
      <c r="I366" s="41">
        <v>0.34</v>
      </c>
    </row>
    <row r="367" spans="1:9">
      <c r="A367">
        <v>1</v>
      </c>
      <c r="B367" t="s">
        <v>1</v>
      </c>
      <c r="C367" s="41">
        <v>0.34</v>
      </c>
      <c r="G367">
        <v>1</v>
      </c>
      <c r="H367" t="s">
        <v>10</v>
      </c>
      <c r="I367" s="41">
        <v>0.34</v>
      </c>
    </row>
    <row r="368" spans="1:9">
      <c r="A368">
        <v>0.5</v>
      </c>
      <c r="B368" t="s">
        <v>1</v>
      </c>
      <c r="C368" s="41">
        <v>0.34</v>
      </c>
      <c r="G368">
        <v>1</v>
      </c>
      <c r="H368" t="s">
        <v>10</v>
      </c>
      <c r="I368" s="41">
        <v>0.34</v>
      </c>
    </row>
    <row r="369" spans="1:9">
      <c r="A369">
        <v>1</v>
      </c>
      <c r="B369" t="s">
        <v>1</v>
      </c>
      <c r="C369" s="41">
        <v>0.34</v>
      </c>
      <c r="G369">
        <v>1</v>
      </c>
      <c r="H369" t="s">
        <v>10</v>
      </c>
      <c r="I369" s="41">
        <v>0.34</v>
      </c>
    </row>
    <row r="370" spans="1:9">
      <c r="A370">
        <v>0.5</v>
      </c>
      <c r="B370" t="s">
        <v>1</v>
      </c>
      <c r="C370" s="41">
        <v>0.34</v>
      </c>
      <c r="G370">
        <v>0.5</v>
      </c>
      <c r="H370" t="s">
        <v>10</v>
      </c>
      <c r="I370" s="41">
        <v>0.34</v>
      </c>
    </row>
    <row r="371" spans="1:9">
      <c r="A371">
        <v>1</v>
      </c>
      <c r="B371" t="s">
        <v>1</v>
      </c>
      <c r="C371" s="41">
        <v>0.34</v>
      </c>
      <c r="G371">
        <v>1</v>
      </c>
      <c r="H371" t="s">
        <v>10</v>
      </c>
      <c r="I371" s="41">
        <v>0.34</v>
      </c>
    </row>
    <row r="372" spans="1:9">
      <c r="A372">
        <v>0.5</v>
      </c>
      <c r="B372" t="s">
        <v>1</v>
      </c>
      <c r="C372" s="41">
        <v>0.34</v>
      </c>
      <c r="G372">
        <v>1</v>
      </c>
      <c r="H372" t="s">
        <v>10</v>
      </c>
      <c r="I372" s="41">
        <v>0.34</v>
      </c>
    </row>
    <row r="373" spans="1:9">
      <c r="A373">
        <v>1</v>
      </c>
      <c r="B373" t="s">
        <v>1</v>
      </c>
      <c r="C373" s="41">
        <v>0.34</v>
      </c>
      <c r="G373">
        <v>1</v>
      </c>
      <c r="H373" t="s">
        <v>10</v>
      </c>
      <c r="I373" s="41">
        <v>0.34</v>
      </c>
    </row>
    <row r="374" spans="1:9">
      <c r="A374">
        <v>1</v>
      </c>
      <c r="B374" t="s">
        <v>1</v>
      </c>
      <c r="C374" s="41">
        <v>0.34</v>
      </c>
      <c r="G374">
        <v>1</v>
      </c>
      <c r="H374" t="s">
        <v>10</v>
      </c>
      <c r="I374" s="41">
        <v>0.34</v>
      </c>
    </row>
    <row r="375" spans="1:9">
      <c r="A375">
        <v>1</v>
      </c>
      <c r="B375" t="s">
        <v>1</v>
      </c>
      <c r="C375" s="41">
        <v>0.34</v>
      </c>
      <c r="G375">
        <v>1</v>
      </c>
      <c r="H375" t="s">
        <v>10</v>
      </c>
      <c r="I375" s="41">
        <v>0.34</v>
      </c>
    </row>
    <row r="376" spans="1:9">
      <c r="A376">
        <v>0.5</v>
      </c>
      <c r="B376" t="s">
        <v>1</v>
      </c>
      <c r="C376" s="41">
        <v>0.34</v>
      </c>
      <c r="G376">
        <v>1</v>
      </c>
      <c r="H376" t="s">
        <v>10</v>
      </c>
      <c r="I376" s="41">
        <v>0.34</v>
      </c>
    </row>
    <row r="377" spans="1:9">
      <c r="A377">
        <v>1</v>
      </c>
      <c r="B377" t="s">
        <v>1</v>
      </c>
      <c r="C377" s="41">
        <v>0.34</v>
      </c>
      <c r="G377">
        <v>1</v>
      </c>
      <c r="H377" t="s">
        <v>10</v>
      </c>
      <c r="I377" s="41">
        <v>0.34</v>
      </c>
    </row>
    <row r="378" spans="1:9">
      <c r="A378">
        <v>1</v>
      </c>
      <c r="B378" t="s">
        <v>1</v>
      </c>
      <c r="C378" s="41">
        <v>0.34</v>
      </c>
      <c r="G378">
        <v>1</v>
      </c>
      <c r="H378" t="s">
        <v>10</v>
      </c>
      <c r="I378" s="41">
        <v>0.34</v>
      </c>
    </row>
    <row r="379" spans="1:9">
      <c r="A379">
        <v>0</v>
      </c>
      <c r="B379" t="s">
        <v>1</v>
      </c>
      <c r="C379" s="41">
        <v>0.34</v>
      </c>
      <c r="G379">
        <v>0.5</v>
      </c>
      <c r="H379" t="s">
        <v>10</v>
      </c>
      <c r="I379" s="41">
        <v>0.34</v>
      </c>
    </row>
    <row r="380" spans="1:9">
      <c r="A380">
        <v>1</v>
      </c>
      <c r="B380" t="s">
        <v>1</v>
      </c>
      <c r="C380" s="41">
        <v>0.34</v>
      </c>
      <c r="G380">
        <v>1</v>
      </c>
      <c r="H380" t="s">
        <v>10</v>
      </c>
      <c r="I380" s="41">
        <v>0.34</v>
      </c>
    </row>
    <row r="381" spans="1:9">
      <c r="A381">
        <v>1</v>
      </c>
      <c r="B381" t="s">
        <v>1</v>
      </c>
      <c r="C381" s="41">
        <v>0.34</v>
      </c>
      <c r="G381">
        <v>1</v>
      </c>
      <c r="H381" t="s">
        <v>10</v>
      </c>
      <c r="I381" s="41">
        <v>0.34</v>
      </c>
    </row>
    <row r="382" spans="1:9">
      <c r="A382">
        <v>1</v>
      </c>
      <c r="B382" t="s">
        <v>1</v>
      </c>
      <c r="C382" s="41">
        <v>0.34</v>
      </c>
      <c r="G382">
        <v>1</v>
      </c>
      <c r="H382" t="s">
        <v>10</v>
      </c>
      <c r="I382" s="41">
        <v>0.34</v>
      </c>
    </row>
    <row r="383" spans="1:9">
      <c r="A383">
        <v>1</v>
      </c>
      <c r="B383" t="s">
        <v>1</v>
      </c>
      <c r="C383" s="41">
        <v>0.34</v>
      </c>
      <c r="G383">
        <v>1</v>
      </c>
      <c r="H383" t="s">
        <v>10</v>
      </c>
      <c r="I383" s="41">
        <v>0.34</v>
      </c>
    </row>
    <row r="384" spans="1:9">
      <c r="A384">
        <v>1</v>
      </c>
      <c r="B384" t="s">
        <v>1</v>
      </c>
      <c r="C384" s="41">
        <v>0.34</v>
      </c>
      <c r="G384">
        <v>1</v>
      </c>
      <c r="H384" t="s">
        <v>10</v>
      </c>
      <c r="I384" s="41">
        <v>0.34</v>
      </c>
    </row>
    <row r="385" spans="1:9">
      <c r="A385">
        <v>1</v>
      </c>
      <c r="B385" t="s">
        <v>1</v>
      </c>
      <c r="C385" s="41">
        <v>0.34</v>
      </c>
      <c r="G385">
        <v>1</v>
      </c>
      <c r="H385" t="s">
        <v>10</v>
      </c>
      <c r="I385" s="41">
        <v>0.34</v>
      </c>
    </row>
    <row r="386" spans="1:9">
      <c r="A386">
        <v>1</v>
      </c>
      <c r="B386" t="s">
        <v>1</v>
      </c>
      <c r="C386" s="41">
        <v>0.34</v>
      </c>
      <c r="G386">
        <v>1</v>
      </c>
      <c r="H386" t="s">
        <v>10</v>
      </c>
      <c r="I386" s="41">
        <v>0.34</v>
      </c>
    </row>
    <row r="387" spans="1:9">
      <c r="A387">
        <v>0</v>
      </c>
      <c r="B387" t="s">
        <v>1</v>
      </c>
      <c r="C387" s="41">
        <v>0.34</v>
      </c>
      <c r="G387">
        <v>0.5</v>
      </c>
      <c r="H387" t="s">
        <v>10</v>
      </c>
      <c r="I387" s="41">
        <v>0.34</v>
      </c>
    </row>
    <row r="388" spans="1:9">
      <c r="A388">
        <v>0.5</v>
      </c>
      <c r="B388" t="s">
        <v>1</v>
      </c>
      <c r="C388" s="41">
        <v>0.34</v>
      </c>
      <c r="G388">
        <v>0.5</v>
      </c>
      <c r="H388" t="s">
        <v>10</v>
      </c>
      <c r="I388" s="41">
        <v>0.34</v>
      </c>
    </row>
    <row r="389" spans="1:9">
      <c r="A389">
        <v>1</v>
      </c>
      <c r="B389" t="s">
        <v>1</v>
      </c>
      <c r="C389" s="41">
        <v>0.34</v>
      </c>
      <c r="G389">
        <v>1</v>
      </c>
      <c r="H389" t="s">
        <v>10</v>
      </c>
      <c r="I389" s="41">
        <v>0.34</v>
      </c>
    </row>
    <row r="390" spans="1:9">
      <c r="A390">
        <v>0.5</v>
      </c>
      <c r="B390" t="s">
        <v>1</v>
      </c>
      <c r="C390" s="41">
        <v>0.34</v>
      </c>
      <c r="G390">
        <v>1</v>
      </c>
      <c r="H390" t="s">
        <v>10</v>
      </c>
      <c r="I390" s="41">
        <v>0.34</v>
      </c>
    </row>
    <row r="391" spans="1:9">
      <c r="A391">
        <v>1</v>
      </c>
      <c r="B391" t="s">
        <v>1</v>
      </c>
      <c r="C391" s="41">
        <v>0.34</v>
      </c>
      <c r="G391">
        <v>1</v>
      </c>
      <c r="H391" t="s">
        <v>10</v>
      </c>
      <c r="I391" s="41">
        <v>0.34</v>
      </c>
    </row>
    <row r="392" spans="1:9">
      <c r="A392">
        <v>1</v>
      </c>
      <c r="B392" t="s">
        <v>1</v>
      </c>
      <c r="C392" s="41">
        <v>0.34</v>
      </c>
      <c r="G392">
        <v>1</v>
      </c>
      <c r="H392" t="s">
        <v>10</v>
      </c>
      <c r="I392" s="41">
        <v>0.34</v>
      </c>
    </row>
    <row r="393" spans="1:9">
      <c r="A393">
        <f>AVERAGE(A318:A392)</f>
        <v>0.80666666666666664</v>
      </c>
      <c r="C393" s="41"/>
      <c r="G393">
        <f>AVERAGE(G318:G392)</f>
        <v>0.90666666666666662</v>
      </c>
      <c r="I393" s="41"/>
    </row>
    <row r="394" spans="1:9">
      <c r="A394">
        <f>STDEV(A318:A392)</f>
        <v>0.29515608941222454</v>
      </c>
      <c r="C394" s="41"/>
      <c r="G394">
        <f>STDEV(G318:G392)</f>
        <v>0.21266223271945864</v>
      </c>
      <c r="I394" s="41"/>
    </row>
    <row r="395" spans="1:9">
      <c r="A395">
        <f>A394/SQRT(75)</f>
        <v>3.4081689535021012E-2</v>
      </c>
      <c r="C395" s="41"/>
      <c r="G395">
        <f>G394/SQRT(75)</f>
        <v>2.4556119461409256E-2</v>
      </c>
      <c r="I395" s="41"/>
    </row>
    <row r="396" spans="1:9">
      <c r="C396" s="41"/>
      <c r="I396" s="41"/>
    </row>
    <row r="397" spans="1:9">
      <c r="A397">
        <v>0</v>
      </c>
      <c r="B397" t="s">
        <v>449</v>
      </c>
      <c r="C397" s="41">
        <v>0.34</v>
      </c>
      <c r="G397">
        <v>1</v>
      </c>
      <c r="H397" t="s">
        <v>10</v>
      </c>
      <c r="I397" s="41">
        <v>0.75</v>
      </c>
    </row>
    <row r="398" spans="1:9">
      <c r="A398">
        <v>1</v>
      </c>
      <c r="B398" t="s">
        <v>449</v>
      </c>
      <c r="C398" s="41">
        <v>0.34</v>
      </c>
      <c r="G398">
        <v>1</v>
      </c>
      <c r="H398" t="s">
        <v>10</v>
      </c>
      <c r="I398" s="41">
        <v>0.75</v>
      </c>
    </row>
    <row r="399" spans="1:9">
      <c r="A399">
        <v>1</v>
      </c>
      <c r="B399" t="s">
        <v>449</v>
      </c>
      <c r="C399" s="41">
        <v>0.34</v>
      </c>
      <c r="G399">
        <v>0.5</v>
      </c>
      <c r="H399" t="s">
        <v>10</v>
      </c>
      <c r="I399" s="41">
        <v>0.75</v>
      </c>
    </row>
    <row r="400" spans="1:9">
      <c r="A400">
        <v>1</v>
      </c>
      <c r="B400" t="s">
        <v>449</v>
      </c>
      <c r="C400" s="41">
        <v>0.34</v>
      </c>
      <c r="G400">
        <v>0.5</v>
      </c>
      <c r="H400" t="s">
        <v>10</v>
      </c>
      <c r="I400" s="41">
        <v>0.75</v>
      </c>
    </row>
    <row r="401" spans="1:9">
      <c r="A401">
        <v>0</v>
      </c>
      <c r="B401" t="s">
        <v>449</v>
      </c>
      <c r="C401" s="41">
        <v>0.34</v>
      </c>
      <c r="G401">
        <v>1</v>
      </c>
      <c r="H401" t="s">
        <v>10</v>
      </c>
      <c r="I401" s="41">
        <v>0.75</v>
      </c>
    </row>
    <row r="402" spans="1:9">
      <c r="A402">
        <v>1</v>
      </c>
      <c r="B402" t="s">
        <v>449</v>
      </c>
      <c r="C402" s="41">
        <v>0.34</v>
      </c>
      <c r="G402">
        <v>0.5</v>
      </c>
      <c r="H402" t="s">
        <v>10</v>
      </c>
      <c r="I402" s="41">
        <v>0.75</v>
      </c>
    </row>
    <row r="403" spans="1:9">
      <c r="A403">
        <v>1</v>
      </c>
      <c r="B403" t="s">
        <v>449</v>
      </c>
      <c r="C403" s="41">
        <v>0.34</v>
      </c>
      <c r="G403">
        <v>0.5</v>
      </c>
      <c r="H403" t="s">
        <v>10</v>
      </c>
      <c r="I403" s="41">
        <v>0.75</v>
      </c>
    </row>
    <row r="404" spans="1:9">
      <c r="A404">
        <v>1</v>
      </c>
      <c r="B404" t="s">
        <v>449</v>
      </c>
      <c r="C404" s="41">
        <v>0.34</v>
      </c>
      <c r="G404">
        <v>0.5</v>
      </c>
      <c r="H404" t="s">
        <v>10</v>
      </c>
      <c r="I404" s="41">
        <v>0.75</v>
      </c>
    </row>
    <row r="405" spans="1:9">
      <c r="A405">
        <v>1</v>
      </c>
      <c r="B405" t="s">
        <v>449</v>
      </c>
      <c r="C405" s="41">
        <v>0.34</v>
      </c>
      <c r="G405">
        <v>1</v>
      </c>
      <c r="H405" t="s">
        <v>10</v>
      </c>
      <c r="I405" s="41">
        <v>0.75</v>
      </c>
    </row>
    <row r="406" spans="1:9">
      <c r="A406">
        <v>1</v>
      </c>
      <c r="B406" t="s">
        <v>449</v>
      </c>
      <c r="C406" s="41">
        <v>0.34</v>
      </c>
      <c r="G406">
        <v>1</v>
      </c>
      <c r="H406" t="s">
        <v>10</v>
      </c>
      <c r="I406" s="41">
        <v>0.75</v>
      </c>
    </row>
    <row r="407" spans="1:9">
      <c r="A407">
        <v>1</v>
      </c>
      <c r="B407" t="s">
        <v>449</v>
      </c>
      <c r="C407" s="41">
        <v>0.34</v>
      </c>
      <c r="G407">
        <v>0</v>
      </c>
      <c r="H407" t="s">
        <v>10</v>
      </c>
      <c r="I407" s="41">
        <v>0.75</v>
      </c>
    </row>
    <row r="408" spans="1:9">
      <c r="A408">
        <v>1</v>
      </c>
      <c r="B408" t="s">
        <v>449</v>
      </c>
      <c r="C408" s="41">
        <v>0.34</v>
      </c>
      <c r="G408">
        <v>0.5</v>
      </c>
      <c r="H408" t="s">
        <v>10</v>
      </c>
      <c r="I408" s="41">
        <v>0.75</v>
      </c>
    </row>
    <row r="409" spans="1:9">
      <c r="A409">
        <v>1</v>
      </c>
      <c r="B409" t="s">
        <v>449</v>
      </c>
      <c r="C409" s="41">
        <v>0.34</v>
      </c>
      <c r="G409">
        <v>1</v>
      </c>
      <c r="H409" t="s">
        <v>10</v>
      </c>
      <c r="I409" s="41">
        <v>0.75</v>
      </c>
    </row>
    <row r="410" spans="1:9">
      <c r="A410">
        <v>1</v>
      </c>
      <c r="B410" t="s">
        <v>449</v>
      </c>
      <c r="C410" s="41">
        <v>0.34</v>
      </c>
      <c r="G410">
        <v>1</v>
      </c>
      <c r="H410" t="s">
        <v>10</v>
      </c>
      <c r="I410" s="41">
        <v>0.75</v>
      </c>
    </row>
    <row r="411" spans="1:9">
      <c r="A411">
        <v>1</v>
      </c>
      <c r="B411" t="s">
        <v>449</v>
      </c>
      <c r="C411" s="41">
        <v>0.34</v>
      </c>
      <c r="G411">
        <v>1</v>
      </c>
      <c r="H411" t="s">
        <v>10</v>
      </c>
      <c r="I411" s="41">
        <v>0.75</v>
      </c>
    </row>
    <row r="412" spans="1:9">
      <c r="A412">
        <v>1</v>
      </c>
      <c r="B412" t="s">
        <v>449</v>
      </c>
      <c r="C412" s="41">
        <v>0.34</v>
      </c>
      <c r="G412">
        <v>1</v>
      </c>
      <c r="H412" t="s">
        <v>10</v>
      </c>
      <c r="I412" s="41">
        <v>0.75</v>
      </c>
    </row>
    <row r="413" spans="1:9">
      <c r="A413">
        <v>1</v>
      </c>
      <c r="B413" t="s">
        <v>449</v>
      </c>
      <c r="C413" s="41">
        <v>0.34</v>
      </c>
      <c r="G413">
        <v>0.5</v>
      </c>
      <c r="H413" t="s">
        <v>10</v>
      </c>
      <c r="I413" s="41">
        <v>0.75</v>
      </c>
    </row>
    <row r="414" spans="1:9">
      <c r="A414">
        <v>0</v>
      </c>
      <c r="B414" t="s">
        <v>449</v>
      </c>
      <c r="C414" s="41">
        <v>0.34</v>
      </c>
      <c r="G414">
        <v>0.5</v>
      </c>
      <c r="H414" t="s">
        <v>10</v>
      </c>
      <c r="I414" s="41">
        <v>0.75</v>
      </c>
    </row>
    <row r="415" spans="1:9">
      <c r="A415">
        <v>1</v>
      </c>
      <c r="B415" t="s">
        <v>449</v>
      </c>
      <c r="C415" s="41">
        <v>0.34</v>
      </c>
      <c r="G415">
        <v>1</v>
      </c>
      <c r="H415" t="s">
        <v>10</v>
      </c>
      <c r="I415" s="41">
        <v>0.75</v>
      </c>
    </row>
    <row r="416" spans="1:9">
      <c r="A416">
        <v>1</v>
      </c>
      <c r="B416" t="s">
        <v>449</v>
      </c>
      <c r="C416" s="41">
        <v>0.34</v>
      </c>
      <c r="G416">
        <v>0.5</v>
      </c>
      <c r="H416" t="s">
        <v>10</v>
      </c>
      <c r="I416" s="41">
        <v>0.75</v>
      </c>
    </row>
    <row r="417" spans="1:9">
      <c r="A417">
        <v>1</v>
      </c>
      <c r="B417" t="s">
        <v>449</v>
      </c>
      <c r="C417" s="41">
        <v>0.34</v>
      </c>
      <c r="G417">
        <v>1</v>
      </c>
      <c r="H417" t="s">
        <v>10</v>
      </c>
      <c r="I417" s="41">
        <v>0.75</v>
      </c>
    </row>
    <row r="418" spans="1:9">
      <c r="A418">
        <v>1</v>
      </c>
      <c r="B418" t="s">
        <v>449</v>
      </c>
      <c r="C418" s="41">
        <v>0.34</v>
      </c>
      <c r="G418">
        <v>1</v>
      </c>
      <c r="H418" t="s">
        <v>10</v>
      </c>
      <c r="I418" s="41">
        <v>0.75</v>
      </c>
    </row>
    <row r="419" spans="1:9">
      <c r="A419">
        <v>1</v>
      </c>
      <c r="B419" t="s">
        <v>449</v>
      </c>
      <c r="C419" s="41">
        <v>0.34</v>
      </c>
      <c r="G419">
        <v>0.5</v>
      </c>
      <c r="H419" t="s">
        <v>10</v>
      </c>
      <c r="I419" s="41">
        <v>0.75</v>
      </c>
    </row>
    <row r="420" spans="1:9">
      <c r="A420">
        <v>1</v>
      </c>
      <c r="B420" t="s">
        <v>449</v>
      </c>
      <c r="C420" s="41">
        <v>0.34</v>
      </c>
      <c r="G420">
        <v>0.5</v>
      </c>
      <c r="H420" t="s">
        <v>10</v>
      </c>
      <c r="I420" s="41">
        <v>0.75</v>
      </c>
    </row>
    <row r="421" spans="1:9">
      <c r="A421">
        <v>1</v>
      </c>
      <c r="B421" t="s">
        <v>449</v>
      </c>
      <c r="C421" s="41">
        <v>0.34</v>
      </c>
      <c r="G421">
        <v>0.5</v>
      </c>
      <c r="H421" t="s">
        <v>10</v>
      </c>
      <c r="I421" s="41">
        <v>0.75</v>
      </c>
    </row>
    <row r="422" spans="1:9">
      <c r="A422">
        <v>1</v>
      </c>
      <c r="B422" t="s">
        <v>449</v>
      </c>
      <c r="C422" s="41">
        <v>0.34</v>
      </c>
      <c r="G422">
        <v>0.5</v>
      </c>
      <c r="H422" t="s">
        <v>10</v>
      </c>
      <c r="I422" s="41">
        <v>0.75</v>
      </c>
    </row>
    <row r="423" spans="1:9">
      <c r="A423">
        <v>1</v>
      </c>
      <c r="B423" t="s">
        <v>449</v>
      </c>
      <c r="C423" s="41">
        <v>0.34</v>
      </c>
      <c r="G423">
        <v>0.5</v>
      </c>
      <c r="H423" t="s">
        <v>10</v>
      </c>
      <c r="I423" s="41">
        <v>0.75</v>
      </c>
    </row>
    <row r="424" spans="1:9">
      <c r="A424">
        <v>1</v>
      </c>
      <c r="B424" t="s">
        <v>449</v>
      </c>
      <c r="C424" s="41">
        <v>0.34</v>
      </c>
      <c r="G424">
        <v>0.5</v>
      </c>
      <c r="H424" t="s">
        <v>10</v>
      </c>
      <c r="I424" s="41">
        <v>0.75</v>
      </c>
    </row>
    <row r="425" spans="1:9">
      <c r="A425">
        <v>0</v>
      </c>
      <c r="B425" t="s">
        <v>449</v>
      </c>
      <c r="C425" s="41">
        <v>0.34</v>
      </c>
      <c r="G425">
        <v>0.5</v>
      </c>
      <c r="H425" t="s">
        <v>10</v>
      </c>
      <c r="I425" s="41">
        <v>0.75</v>
      </c>
    </row>
    <row r="426" spans="1:9">
      <c r="A426">
        <v>1</v>
      </c>
      <c r="B426" t="s">
        <v>449</v>
      </c>
      <c r="C426" s="41">
        <v>0.34</v>
      </c>
      <c r="G426">
        <v>0.5</v>
      </c>
      <c r="H426" t="s">
        <v>10</v>
      </c>
      <c r="I426" s="41">
        <v>0.75</v>
      </c>
    </row>
    <row r="427" spans="1:9">
      <c r="A427">
        <v>1</v>
      </c>
      <c r="B427" t="s">
        <v>449</v>
      </c>
      <c r="C427" s="41">
        <v>0.34</v>
      </c>
      <c r="G427">
        <v>0.5</v>
      </c>
      <c r="H427" t="s">
        <v>10</v>
      </c>
      <c r="I427" s="41">
        <v>0.75</v>
      </c>
    </row>
    <row r="428" spans="1:9">
      <c r="A428">
        <v>1</v>
      </c>
      <c r="B428" t="s">
        <v>449</v>
      </c>
      <c r="C428" s="41">
        <v>0.34</v>
      </c>
      <c r="G428">
        <v>0.5</v>
      </c>
      <c r="H428" t="s">
        <v>10</v>
      </c>
      <c r="I428" s="41">
        <v>0.75</v>
      </c>
    </row>
    <row r="429" spans="1:9">
      <c r="A429">
        <v>1</v>
      </c>
      <c r="B429" t="s">
        <v>449</v>
      </c>
      <c r="C429" s="41">
        <v>0.34</v>
      </c>
      <c r="G429">
        <v>1</v>
      </c>
      <c r="H429" t="s">
        <v>10</v>
      </c>
      <c r="I429" s="41">
        <v>0.75</v>
      </c>
    </row>
    <row r="430" spans="1:9">
      <c r="A430">
        <v>1</v>
      </c>
      <c r="B430" t="s">
        <v>449</v>
      </c>
      <c r="C430" s="41">
        <v>0.34</v>
      </c>
      <c r="G430">
        <v>1</v>
      </c>
      <c r="H430" t="s">
        <v>10</v>
      </c>
      <c r="I430" s="41">
        <v>0.75</v>
      </c>
    </row>
    <row r="431" spans="1:9">
      <c r="A431">
        <v>1</v>
      </c>
      <c r="B431" t="s">
        <v>449</v>
      </c>
      <c r="C431" s="41">
        <v>0.34</v>
      </c>
      <c r="G431">
        <v>1</v>
      </c>
      <c r="H431" t="s">
        <v>10</v>
      </c>
      <c r="I431" s="41">
        <v>0.75</v>
      </c>
    </row>
    <row r="432" spans="1:9">
      <c r="A432">
        <v>1</v>
      </c>
      <c r="B432" t="s">
        <v>449</v>
      </c>
      <c r="C432" s="41">
        <v>0.34</v>
      </c>
      <c r="G432">
        <v>1</v>
      </c>
      <c r="H432" t="s">
        <v>10</v>
      </c>
      <c r="I432" s="41">
        <v>0.75</v>
      </c>
    </row>
    <row r="433" spans="1:9">
      <c r="A433">
        <v>1</v>
      </c>
      <c r="B433" t="s">
        <v>449</v>
      </c>
      <c r="C433" s="41">
        <v>0.34</v>
      </c>
      <c r="G433">
        <v>0.5</v>
      </c>
      <c r="H433" t="s">
        <v>10</v>
      </c>
      <c r="I433" s="41">
        <v>0.75</v>
      </c>
    </row>
    <row r="434" spans="1:9">
      <c r="A434">
        <v>1</v>
      </c>
      <c r="B434" t="s">
        <v>449</v>
      </c>
      <c r="C434" s="41">
        <v>0.34</v>
      </c>
      <c r="G434">
        <v>1</v>
      </c>
      <c r="H434" t="s">
        <v>10</v>
      </c>
      <c r="I434" s="41">
        <v>0.75</v>
      </c>
    </row>
    <row r="435" spans="1:9">
      <c r="A435">
        <v>1</v>
      </c>
      <c r="B435" t="s">
        <v>449</v>
      </c>
      <c r="C435" s="41">
        <v>0.34</v>
      </c>
      <c r="G435">
        <v>1</v>
      </c>
      <c r="H435" t="s">
        <v>10</v>
      </c>
      <c r="I435" s="41">
        <v>0.75</v>
      </c>
    </row>
    <row r="436" spans="1:9">
      <c r="A436">
        <v>1</v>
      </c>
      <c r="B436" t="s">
        <v>449</v>
      </c>
      <c r="C436" s="41">
        <v>0.34</v>
      </c>
      <c r="G436">
        <v>1</v>
      </c>
      <c r="H436" t="s">
        <v>10</v>
      </c>
      <c r="I436" s="41">
        <v>0.75</v>
      </c>
    </row>
    <row r="437" spans="1:9">
      <c r="A437">
        <v>1</v>
      </c>
      <c r="B437" t="s">
        <v>449</v>
      </c>
      <c r="C437" s="41">
        <v>0.34</v>
      </c>
      <c r="G437">
        <v>0</v>
      </c>
      <c r="H437" t="s">
        <v>10</v>
      </c>
      <c r="I437" s="41">
        <v>0.75</v>
      </c>
    </row>
    <row r="438" spans="1:9">
      <c r="A438">
        <v>1</v>
      </c>
      <c r="B438" t="s">
        <v>449</v>
      </c>
      <c r="C438" s="41">
        <v>0.34</v>
      </c>
      <c r="G438">
        <v>1</v>
      </c>
      <c r="H438" t="s">
        <v>10</v>
      </c>
      <c r="I438" s="41">
        <v>0.75</v>
      </c>
    </row>
    <row r="439" spans="1:9">
      <c r="A439">
        <v>1</v>
      </c>
      <c r="B439" t="s">
        <v>449</v>
      </c>
      <c r="C439" s="41">
        <v>0.34</v>
      </c>
      <c r="G439">
        <v>0.5</v>
      </c>
      <c r="H439" t="s">
        <v>10</v>
      </c>
      <c r="I439" s="41">
        <v>0.75</v>
      </c>
    </row>
    <row r="440" spans="1:9">
      <c r="A440">
        <v>0</v>
      </c>
      <c r="B440" t="s">
        <v>449</v>
      </c>
      <c r="C440" s="41">
        <v>0.34</v>
      </c>
      <c r="G440">
        <v>1</v>
      </c>
      <c r="H440" t="s">
        <v>10</v>
      </c>
      <c r="I440" s="41">
        <v>0.75</v>
      </c>
    </row>
    <row r="441" spans="1:9">
      <c r="A441">
        <v>1</v>
      </c>
      <c r="B441" t="s">
        <v>449</v>
      </c>
      <c r="C441" s="41">
        <v>0.34</v>
      </c>
      <c r="G441">
        <v>0.5</v>
      </c>
      <c r="H441" t="s">
        <v>10</v>
      </c>
      <c r="I441" s="41">
        <v>0.75</v>
      </c>
    </row>
    <row r="442" spans="1:9">
      <c r="A442">
        <v>1</v>
      </c>
      <c r="B442" t="s">
        <v>449</v>
      </c>
      <c r="C442" s="41">
        <v>0.34</v>
      </c>
      <c r="G442">
        <v>0.5</v>
      </c>
      <c r="H442" t="s">
        <v>10</v>
      </c>
      <c r="I442" s="41">
        <v>0.75</v>
      </c>
    </row>
    <row r="443" spans="1:9">
      <c r="A443">
        <v>1</v>
      </c>
      <c r="B443" t="s">
        <v>449</v>
      </c>
      <c r="C443" s="41">
        <v>0.34</v>
      </c>
      <c r="G443">
        <v>0.5</v>
      </c>
      <c r="H443" t="s">
        <v>10</v>
      </c>
      <c r="I443" s="41">
        <v>0.75</v>
      </c>
    </row>
    <row r="444" spans="1:9">
      <c r="A444">
        <v>1</v>
      </c>
      <c r="B444" t="s">
        <v>449</v>
      </c>
      <c r="C444" s="41">
        <v>0.34</v>
      </c>
      <c r="G444">
        <v>0.5</v>
      </c>
      <c r="H444" t="s">
        <v>10</v>
      </c>
      <c r="I444" s="41">
        <v>0.75</v>
      </c>
    </row>
    <row r="445" spans="1:9">
      <c r="A445">
        <v>1</v>
      </c>
      <c r="B445" t="s">
        <v>449</v>
      </c>
      <c r="C445" s="41">
        <v>0.34</v>
      </c>
      <c r="G445">
        <v>0.5</v>
      </c>
      <c r="H445" t="s">
        <v>10</v>
      </c>
      <c r="I445" s="41">
        <v>0.75</v>
      </c>
    </row>
    <row r="446" spans="1:9">
      <c r="A446">
        <v>1</v>
      </c>
      <c r="B446" t="s">
        <v>449</v>
      </c>
      <c r="C446" s="41">
        <v>0.34</v>
      </c>
      <c r="G446">
        <v>0.5</v>
      </c>
      <c r="H446" t="s">
        <v>10</v>
      </c>
      <c r="I446" s="41">
        <v>0.75</v>
      </c>
    </row>
    <row r="447" spans="1:9">
      <c r="A447">
        <v>1</v>
      </c>
      <c r="B447" t="s">
        <v>449</v>
      </c>
      <c r="C447" s="41">
        <v>0.34</v>
      </c>
      <c r="G447">
        <v>0</v>
      </c>
      <c r="H447" t="s">
        <v>10</v>
      </c>
      <c r="I447" s="41">
        <v>0.75</v>
      </c>
    </row>
    <row r="448" spans="1:9">
      <c r="A448">
        <v>1</v>
      </c>
      <c r="B448" t="s">
        <v>449</v>
      </c>
      <c r="C448" s="41">
        <v>0.34</v>
      </c>
      <c r="G448">
        <v>0.5</v>
      </c>
      <c r="H448" t="s">
        <v>10</v>
      </c>
      <c r="I448" s="41">
        <v>0.75</v>
      </c>
    </row>
    <row r="449" spans="1:9">
      <c r="A449">
        <v>1</v>
      </c>
      <c r="B449" t="s">
        <v>449</v>
      </c>
      <c r="C449" s="41">
        <v>0.34</v>
      </c>
      <c r="G449">
        <v>1</v>
      </c>
      <c r="H449" t="s">
        <v>10</v>
      </c>
      <c r="I449" s="41">
        <v>0.75</v>
      </c>
    </row>
    <row r="450" spans="1:9">
      <c r="A450">
        <v>1</v>
      </c>
      <c r="B450" t="s">
        <v>449</v>
      </c>
      <c r="C450" s="41">
        <v>0.34</v>
      </c>
      <c r="G450">
        <v>0.5</v>
      </c>
      <c r="H450" t="s">
        <v>10</v>
      </c>
      <c r="I450" s="41">
        <v>0.75</v>
      </c>
    </row>
    <row r="451" spans="1:9">
      <c r="A451">
        <v>1</v>
      </c>
      <c r="B451" t="s">
        <v>449</v>
      </c>
      <c r="C451" s="41">
        <v>0.34</v>
      </c>
      <c r="G451">
        <v>0.5</v>
      </c>
      <c r="H451" t="s">
        <v>10</v>
      </c>
      <c r="I451" s="41">
        <v>0.75</v>
      </c>
    </row>
    <row r="452" spans="1:9">
      <c r="A452">
        <v>1</v>
      </c>
      <c r="B452" t="s">
        <v>449</v>
      </c>
      <c r="C452" s="41">
        <v>0.34</v>
      </c>
      <c r="G452">
        <v>1</v>
      </c>
      <c r="H452" t="s">
        <v>10</v>
      </c>
      <c r="I452" s="41">
        <v>0.75</v>
      </c>
    </row>
    <row r="453" spans="1:9">
      <c r="A453">
        <v>1</v>
      </c>
      <c r="B453" t="s">
        <v>449</v>
      </c>
      <c r="C453" s="41">
        <v>0.34</v>
      </c>
      <c r="G453">
        <v>0.5</v>
      </c>
      <c r="H453" t="s">
        <v>10</v>
      </c>
      <c r="I453" s="41">
        <v>0.75</v>
      </c>
    </row>
    <row r="454" spans="1:9">
      <c r="A454">
        <v>1</v>
      </c>
      <c r="B454" t="s">
        <v>449</v>
      </c>
      <c r="C454" s="41">
        <v>0.34</v>
      </c>
      <c r="G454">
        <v>0.5</v>
      </c>
      <c r="H454" t="s">
        <v>10</v>
      </c>
      <c r="I454" s="41">
        <v>0.75</v>
      </c>
    </row>
    <row r="455" spans="1:9">
      <c r="A455">
        <v>1</v>
      </c>
      <c r="B455" t="s">
        <v>449</v>
      </c>
      <c r="C455" s="41">
        <v>0.34</v>
      </c>
      <c r="G455">
        <v>1</v>
      </c>
      <c r="H455" t="s">
        <v>10</v>
      </c>
      <c r="I455" s="41">
        <v>0.75</v>
      </c>
    </row>
    <row r="456" spans="1:9">
      <c r="A456">
        <v>1</v>
      </c>
      <c r="B456" t="s">
        <v>449</v>
      </c>
      <c r="C456" s="41">
        <v>0.34</v>
      </c>
      <c r="G456">
        <v>0.5</v>
      </c>
      <c r="H456" t="s">
        <v>10</v>
      </c>
      <c r="I456" s="41">
        <v>0.75</v>
      </c>
    </row>
    <row r="457" spans="1:9">
      <c r="A457">
        <v>1</v>
      </c>
      <c r="B457" t="s">
        <v>449</v>
      </c>
      <c r="C457" s="41">
        <v>0.34</v>
      </c>
      <c r="G457">
        <v>0.5</v>
      </c>
      <c r="H457" t="s">
        <v>10</v>
      </c>
      <c r="I457" s="41">
        <v>0.75</v>
      </c>
    </row>
    <row r="458" spans="1:9">
      <c r="A458">
        <v>1</v>
      </c>
      <c r="B458" t="s">
        <v>449</v>
      </c>
      <c r="C458" s="41">
        <v>0.34</v>
      </c>
      <c r="G458">
        <v>0.5</v>
      </c>
      <c r="H458" t="s">
        <v>10</v>
      </c>
      <c r="I458" s="41">
        <v>0.75</v>
      </c>
    </row>
    <row r="459" spans="1:9">
      <c r="A459">
        <v>1</v>
      </c>
      <c r="B459" t="s">
        <v>449</v>
      </c>
      <c r="C459" s="41">
        <v>0.34</v>
      </c>
      <c r="G459">
        <v>1</v>
      </c>
      <c r="H459" t="s">
        <v>10</v>
      </c>
      <c r="I459" s="41">
        <v>0.75</v>
      </c>
    </row>
    <row r="460" spans="1:9">
      <c r="A460">
        <v>1</v>
      </c>
      <c r="B460" t="s">
        <v>449</v>
      </c>
      <c r="C460" s="41">
        <v>0.34</v>
      </c>
      <c r="G460">
        <v>0.5</v>
      </c>
      <c r="H460" t="s">
        <v>10</v>
      </c>
      <c r="I460" s="41">
        <v>0.75</v>
      </c>
    </row>
    <row r="461" spans="1:9">
      <c r="A461">
        <v>1</v>
      </c>
      <c r="B461" t="s">
        <v>449</v>
      </c>
      <c r="C461" s="41">
        <v>0.34</v>
      </c>
      <c r="G461">
        <v>0.5</v>
      </c>
      <c r="H461" t="s">
        <v>10</v>
      </c>
      <c r="I461" s="41">
        <v>0.75</v>
      </c>
    </row>
    <row r="462" spans="1:9">
      <c r="A462">
        <v>1</v>
      </c>
      <c r="B462" t="s">
        <v>449</v>
      </c>
      <c r="C462" s="41">
        <v>0.34</v>
      </c>
      <c r="G462">
        <v>1</v>
      </c>
      <c r="H462" t="s">
        <v>10</v>
      </c>
      <c r="I462" s="41">
        <v>0.75</v>
      </c>
    </row>
    <row r="463" spans="1:9">
      <c r="A463">
        <v>1</v>
      </c>
      <c r="B463" t="s">
        <v>449</v>
      </c>
      <c r="C463" s="41">
        <v>0.34</v>
      </c>
      <c r="G463">
        <v>1</v>
      </c>
      <c r="H463" t="s">
        <v>10</v>
      </c>
      <c r="I463" s="41">
        <v>0.75</v>
      </c>
    </row>
    <row r="464" spans="1:9">
      <c r="A464">
        <v>1</v>
      </c>
      <c r="B464" t="s">
        <v>449</v>
      </c>
      <c r="C464" s="41">
        <v>0.34</v>
      </c>
      <c r="G464">
        <v>1</v>
      </c>
      <c r="H464" t="s">
        <v>10</v>
      </c>
      <c r="I464" s="41">
        <v>0.75</v>
      </c>
    </row>
    <row r="465" spans="1:9">
      <c r="A465">
        <v>1</v>
      </c>
      <c r="B465" t="s">
        <v>449</v>
      </c>
      <c r="C465" s="41">
        <v>0.34</v>
      </c>
      <c r="G465">
        <v>1</v>
      </c>
      <c r="H465" t="s">
        <v>10</v>
      </c>
      <c r="I465" s="41">
        <v>0.75</v>
      </c>
    </row>
    <row r="466" spans="1:9">
      <c r="A466">
        <v>1</v>
      </c>
      <c r="B466" t="s">
        <v>449</v>
      </c>
      <c r="C466" s="41">
        <v>0.34</v>
      </c>
      <c r="G466">
        <v>0.5</v>
      </c>
      <c r="H466" t="s">
        <v>10</v>
      </c>
      <c r="I466" s="41">
        <v>0.75</v>
      </c>
    </row>
    <row r="467" spans="1:9">
      <c r="A467">
        <v>1</v>
      </c>
      <c r="B467" t="s">
        <v>449</v>
      </c>
      <c r="C467" s="41">
        <v>0.34</v>
      </c>
      <c r="G467">
        <v>0.5</v>
      </c>
      <c r="H467" t="s">
        <v>10</v>
      </c>
      <c r="I467" s="41">
        <v>0.75</v>
      </c>
    </row>
    <row r="468" spans="1:9">
      <c r="A468">
        <v>1</v>
      </c>
      <c r="B468" t="s">
        <v>449</v>
      </c>
      <c r="C468" s="41">
        <v>0.34</v>
      </c>
      <c r="G468">
        <v>1</v>
      </c>
      <c r="H468" t="s">
        <v>10</v>
      </c>
      <c r="I468" s="41">
        <v>0.75</v>
      </c>
    </row>
    <row r="469" spans="1:9">
      <c r="A469">
        <v>1</v>
      </c>
      <c r="B469" t="s">
        <v>449</v>
      </c>
      <c r="C469" s="41">
        <v>0.34</v>
      </c>
      <c r="G469">
        <v>0.5</v>
      </c>
      <c r="H469" t="s">
        <v>10</v>
      </c>
      <c r="I469" s="41">
        <v>0.75</v>
      </c>
    </row>
    <row r="470" spans="1:9">
      <c r="A470">
        <v>1</v>
      </c>
      <c r="B470" t="s">
        <v>449</v>
      </c>
      <c r="C470" s="41">
        <v>0.34</v>
      </c>
      <c r="G470">
        <v>1</v>
      </c>
      <c r="H470" t="s">
        <v>10</v>
      </c>
      <c r="I470" s="41">
        <v>0.75</v>
      </c>
    </row>
    <row r="471" spans="1:9">
      <c r="A471">
        <v>1</v>
      </c>
      <c r="B471" t="s">
        <v>449</v>
      </c>
      <c r="C471" s="41">
        <v>0.34</v>
      </c>
      <c r="G471">
        <v>1</v>
      </c>
      <c r="H471" t="s">
        <v>10</v>
      </c>
      <c r="I471" s="41">
        <v>0.75</v>
      </c>
    </row>
    <row r="472" spans="1:9">
      <c r="A472">
        <f>AVERAGE(A397:A471)</f>
        <v>0.93333333333333335</v>
      </c>
      <c r="C472" s="41"/>
      <c r="G472">
        <f>AVERAGE(G397:G471)</f>
        <v>0.69333333333333336</v>
      </c>
      <c r="I472" s="41"/>
    </row>
    <row r="473" spans="1:9">
      <c r="A473">
        <f>STDEV(A397:A471)</f>
        <v>0.25112360116696147</v>
      </c>
      <c r="C473" s="41"/>
      <c r="G473">
        <f>STDEV(G397:G471)</f>
        <v>0.28347902984235068</v>
      </c>
      <c r="I473" s="41"/>
    </row>
    <row r="474" spans="1:9">
      <c r="A474">
        <f>A473/SQRT(75)</f>
        <v>2.8997255746722683E-2</v>
      </c>
      <c r="C474" s="41"/>
      <c r="G474">
        <f>G473/SQRT(75)</f>
        <v>3.2733338837819023E-2</v>
      </c>
      <c r="I474" s="41"/>
    </row>
    <row r="475" spans="1:9">
      <c r="C475" s="41"/>
      <c r="I475" s="41"/>
    </row>
    <row r="476" spans="1:9">
      <c r="A476">
        <v>0.5</v>
      </c>
      <c r="B476" t="s">
        <v>2</v>
      </c>
      <c r="C476" s="41">
        <v>0.25</v>
      </c>
      <c r="G476">
        <v>0.5</v>
      </c>
      <c r="H476" t="s">
        <v>10</v>
      </c>
      <c r="I476" s="41">
        <v>0.5</v>
      </c>
    </row>
    <row r="477" spans="1:9">
      <c r="A477">
        <v>0</v>
      </c>
      <c r="B477" t="s">
        <v>2</v>
      </c>
      <c r="C477" s="41">
        <v>0.25</v>
      </c>
      <c r="G477">
        <v>0.5</v>
      </c>
      <c r="H477" t="s">
        <v>10</v>
      </c>
      <c r="I477" s="41">
        <v>0.5</v>
      </c>
    </row>
    <row r="478" spans="1:9">
      <c r="A478">
        <v>0.5</v>
      </c>
      <c r="B478" t="s">
        <v>2</v>
      </c>
      <c r="C478" s="41">
        <v>0.25</v>
      </c>
      <c r="G478">
        <v>0.5</v>
      </c>
      <c r="H478" t="s">
        <v>10</v>
      </c>
      <c r="I478" s="41">
        <v>0.5</v>
      </c>
    </row>
    <row r="479" spans="1:9">
      <c r="A479">
        <v>0</v>
      </c>
      <c r="B479" t="s">
        <v>2</v>
      </c>
      <c r="C479" s="41">
        <v>0.25</v>
      </c>
      <c r="G479">
        <v>0.5</v>
      </c>
      <c r="H479" t="s">
        <v>10</v>
      </c>
      <c r="I479" s="41">
        <v>0.5</v>
      </c>
    </row>
    <row r="480" spans="1:9">
      <c r="A480">
        <v>1</v>
      </c>
      <c r="B480" t="s">
        <v>2</v>
      </c>
      <c r="C480" s="41">
        <v>0.25</v>
      </c>
      <c r="G480">
        <v>0.5</v>
      </c>
      <c r="H480" t="s">
        <v>10</v>
      </c>
      <c r="I480" s="41">
        <v>0.5</v>
      </c>
    </row>
    <row r="481" spans="1:9">
      <c r="A481">
        <v>1</v>
      </c>
      <c r="B481" t="s">
        <v>2</v>
      </c>
      <c r="C481" s="41">
        <v>0.25</v>
      </c>
      <c r="G481">
        <v>0.5</v>
      </c>
      <c r="H481" t="s">
        <v>10</v>
      </c>
      <c r="I481" s="41">
        <v>0.5</v>
      </c>
    </row>
    <row r="482" spans="1:9">
      <c r="A482">
        <v>0.5</v>
      </c>
      <c r="B482" t="s">
        <v>2</v>
      </c>
      <c r="C482" s="41">
        <v>0.25</v>
      </c>
      <c r="G482">
        <v>0.5</v>
      </c>
      <c r="H482" t="s">
        <v>10</v>
      </c>
      <c r="I482" s="41">
        <v>0.5</v>
      </c>
    </row>
    <row r="483" spans="1:9">
      <c r="A483">
        <v>0.5</v>
      </c>
      <c r="B483" t="s">
        <v>2</v>
      </c>
      <c r="C483" s="41">
        <v>0.25</v>
      </c>
      <c r="G483">
        <v>0.5</v>
      </c>
      <c r="H483" t="s">
        <v>10</v>
      </c>
      <c r="I483" s="41">
        <v>0.5</v>
      </c>
    </row>
    <row r="484" spans="1:9">
      <c r="A484">
        <v>0</v>
      </c>
      <c r="B484" t="s">
        <v>2</v>
      </c>
      <c r="C484" s="41">
        <v>0.25</v>
      </c>
      <c r="G484">
        <v>0.5</v>
      </c>
      <c r="H484" t="s">
        <v>10</v>
      </c>
      <c r="I484" s="41">
        <v>0.5</v>
      </c>
    </row>
    <row r="485" spans="1:9">
      <c r="A485">
        <v>0.5</v>
      </c>
      <c r="B485" t="s">
        <v>2</v>
      </c>
      <c r="C485" s="41">
        <v>0.25</v>
      </c>
      <c r="G485">
        <v>0.5</v>
      </c>
      <c r="H485" t="s">
        <v>10</v>
      </c>
      <c r="I485" s="41">
        <v>0.5</v>
      </c>
    </row>
    <row r="486" spans="1:9">
      <c r="A486">
        <v>0.5</v>
      </c>
      <c r="B486" t="s">
        <v>2</v>
      </c>
      <c r="C486" s="41">
        <v>0.25</v>
      </c>
      <c r="G486">
        <v>0.5</v>
      </c>
      <c r="H486" t="s">
        <v>10</v>
      </c>
      <c r="I486" s="41">
        <v>0.5</v>
      </c>
    </row>
    <row r="487" spans="1:9">
      <c r="A487">
        <v>0.5</v>
      </c>
      <c r="B487" t="s">
        <v>2</v>
      </c>
      <c r="C487" s="41">
        <v>0.25</v>
      </c>
      <c r="G487">
        <v>0.5</v>
      </c>
      <c r="H487" t="s">
        <v>10</v>
      </c>
      <c r="I487" s="41">
        <v>0.5</v>
      </c>
    </row>
    <row r="488" spans="1:9">
      <c r="A488">
        <v>1</v>
      </c>
      <c r="B488" t="s">
        <v>2</v>
      </c>
      <c r="C488" s="41">
        <v>0.25</v>
      </c>
      <c r="G488">
        <v>0.5</v>
      </c>
      <c r="H488" t="s">
        <v>10</v>
      </c>
      <c r="I488" s="41">
        <v>0.5</v>
      </c>
    </row>
    <row r="489" spans="1:9">
      <c r="A489">
        <v>0.5</v>
      </c>
      <c r="B489" t="s">
        <v>2</v>
      </c>
      <c r="C489" s="41">
        <v>0.25</v>
      </c>
      <c r="G489">
        <v>0.5</v>
      </c>
      <c r="H489" t="s">
        <v>10</v>
      </c>
      <c r="I489" s="41">
        <v>0.5</v>
      </c>
    </row>
    <row r="490" spans="1:9">
      <c r="A490">
        <v>1</v>
      </c>
      <c r="B490" t="s">
        <v>2</v>
      </c>
      <c r="C490" s="41">
        <v>0.25</v>
      </c>
      <c r="G490">
        <v>0.5</v>
      </c>
      <c r="H490" t="s">
        <v>10</v>
      </c>
      <c r="I490" s="41">
        <v>0.5</v>
      </c>
    </row>
    <row r="491" spans="1:9">
      <c r="A491">
        <v>0.5</v>
      </c>
      <c r="B491" t="s">
        <v>2</v>
      </c>
      <c r="C491" s="41">
        <v>0.25</v>
      </c>
      <c r="G491">
        <v>1</v>
      </c>
      <c r="H491" t="s">
        <v>10</v>
      </c>
      <c r="I491" s="41">
        <v>0.5</v>
      </c>
    </row>
    <row r="492" spans="1:9">
      <c r="A492">
        <v>1</v>
      </c>
      <c r="B492" t="s">
        <v>2</v>
      </c>
      <c r="C492" s="41">
        <v>0.25</v>
      </c>
      <c r="G492">
        <v>0.5</v>
      </c>
      <c r="H492" t="s">
        <v>10</v>
      </c>
      <c r="I492" s="41">
        <v>0.5</v>
      </c>
    </row>
    <row r="493" spans="1:9">
      <c r="A493">
        <v>1</v>
      </c>
      <c r="B493" t="s">
        <v>2</v>
      </c>
      <c r="C493" s="41">
        <v>0.25</v>
      </c>
      <c r="G493">
        <v>0.5</v>
      </c>
      <c r="H493" t="s">
        <v>10</v>
      </c>
      <c r="I493" s="41">
        <v>0.5</v>
      </c>
    </row>
    <row r="494" spans="1:9">
      <c r="A494">
        <v>1</v>
      </c>
      <c r="B494" t="s">
        <v>2</v>
      </c>
      <c r="C494" s="41">
        <v>0.25</v>
      </c>
      <c r="G494">
        <v>1</v>
      </c>
      <c r="H494" t="s">
        <v>10</v>
      </c>
      <c r="I494" s="41">
        <v>0.5</v>
      </c>
    </row>
    <row r="495" spans="1:9">
      <c r="A495">
        <v>0.5</v>
      </c>
      <c r="B495" t="s">
        <v>2</v>
      </c>
      <c r="C495" s="41">
        <v>0.25</v>
      </c>
      <c r="G495">
        <v>0.5</v>
      </c>
      <c r="H495" t="s">
        <v>10</v>
      </c>
      <c r="I495" s="41">
        <v>0.5</v>
      </c>
    </row>
    <row r="496" spans="1:9">
      <c r="A496">
        <v>1</v>
      </c>
      <c r="B496" t="s">
        <v>2</v>
      </c>
      <c r="C496" s="41">
        <v>0.25</v>
      </c>
      <c r="G496">
        <v>0.5</v>
      </c>
      <c r="H496" t="s">
        <v>10</v>
      </c>
      <c r="I496" s="41">
        <v>0.5</v>
      </c>
    </row>
    <row r="497" spans="1:9">
      <c r="A497">
        <v>0.5</v>
      </c>
      <c r="B497" t="s">
        <v>2</v>
      </c>
      <c r="C497" s="41">
        <v>0.25</v>
      </c>
      <c r="G497">
        <v>0.5</v>
      </c>
      <c r="H497" t="s">
        <v>10</v>
      </c>
      <c r="I497" s="41">
        <v>0.5</v>
      </c>
    </row>
    <row r="498" spans="1:9">
      <c r="A498">
        <v>1</v>
      </c>
      <c r="B498" t="s">
        <v>2</v>
      </c>
      <c r="C498" s="41">
        <v>0.25</v>
      </c>
      <c r="G498">
        <v>0.5</v>
      </c>
      <c r="H498" t="s">
        <v>10</v>
      </c>
      <c r="I498" s="41">
        <v>0.5</v>
      </c>
    </row>
    <row r="499" spans="1:9">
      <c r="A499">
        <v>1</v>
      </c>
      <c r="B499" t="s">
        <v>2</v>
      </c>
      <c r="C499" s="41">
        <v>0.25</v>
      </c>
      <c r="G499">
        <v>0.5</v>
      </c>
      <c r="H499" t="s">
        <v>10</v>
      </c>
      <c r="I499" s="41">
        <v>0.5</v>
      </c>
    </row>
    <row r="500" spans="1:9">
      <c r="A500">
        <v>1</v>
      </c>
      <c r="B500" t="s">
        <v>2</v>
      </c>
      <c r="C500" s="41">
        <v>0.25</v>
      </c>
      <c r="G500">
        <v>0.5</v>
      </c>
      <c r="H500" t="s">
        <v>10</v>
      </c>
      <c r="I500" s="41">
        <v>0.5</v>
      </c>
    </row>
    <row r="501" spans="1:9">
      <c r="A501">
        <v>0</v>
      </c>
      <c r="B501" t="s">
        <v>2</v>
      </c>
      <c r="C501" s="41">
        <v>0.25</v>
      </c>
      <c r="G501">
        <v>0.5</v>
      </c>
      <c r="H501" t="s">
        <v>10</v>
      </c>
      <c r="I501" s="41">
        <v>0.5</v>
      </c>
    </row>
    <row r="502" spans="1:9">
      <c r="A502">
        <v>0.5</v>
      </c>
      <c r="B502" t="s">
        <v>2</v>
      </c>
      <c r="C502" s="41">
        <v>0.25</v>
      </c>
      <c r="G502">
        <v>0.5</v>
      </c>
      <c r="H502" t="s">
        <v>10</v>
      </c>
      <c r="I502" s="41">
        <v>0.5</v>
      </c>
    </row>
    <row r="503" spans="1:9">
      <c r="A503">
        <v>1</v>
      </c>
      <c r="B503" t="s">
        <v>2</v>
      </c>
      <c r="C503" s="41">
        <v>0.25</v>
      </c>
      <c r="G503">
        <v>0.5</v>
      </c>
      <c r="H503" t="s">
        <v>10</v>
      </c>
      <c r="I503" s="41">
        <v>0.5</v>
      </c>
    </row>
    <row r="504" spans="1:9">
      <c r="A504">
        <v>1</v>
      </c>
      <c r="B504" t="s">
        <v>2</v>
      </c>
      <c r="C504" s="41">
        <v>0.25</v>
      </c>
      <c r="G504">
        <v>0.5</v>
      </c>
      <c r="H504" t="s">
        <v>10</v>
      </c>
      <c r="I504" s="41">
        <v>0.5</v>
      </c>
    </row>
    <row r="505" spans="1:9">
      <c r="A505">
        <v>0.5</v>
      </c>
      <c r="B505" t="s">
        <v>2</v>
      </c>
      <c r="C505" s="41">
        <v>0.25</v>
      </c>
      <c r="G505">
        <v>0.5</v>
      </c>
      <c r="H505" t="s">
        <v>10</v>
      </c>
      <c r="I505" s="41">
        <v>0.5</v>
      </c>
    </row>
    <row r="506" spans="1:9">
      <c r="A506">
        <v>0.5</v>
      </c>
      <c r="B506" t="s">
        <v>2</v>
      </c>
      <c r="C506" s="41">
        <v>0.25</v>
      </c>
      <c r="G506">
        <v>0.5</v>
      </c>
      <c r="H506" t="s">
        <v>10</v>
      </c>
      <c r="I506" s="41">
        <v>0.5</v>
      </c>
    </row>
    <row r="507" spans="1:9">
      <c r="A507">
        <v>0.5</v>
      </c>
      <c r="B507" t="s">
        <v>2</v>
      </c>
      <c r="C507" s="41">
        <v>0.25</v>
      </c>
      <c r="G507">
        <v>0.5</v>
      </c>
      <c r="H507" t="s">
        <v>10</v>
      </c>
      <c r="I507" s="41">
        <v>0.5</v>
      </c>
    </row>
    <row r="508" spans="1:9">
      <c r="A508">
        <v>0</v>
      </c>
      <c r="B508" t="s">
        <v>2</v>
      </c>
      <c r="C508" s="41">
        <v>0.25</v>
      </c>
      <c r="G508">
        <v>0.5</v>
      </c>
      <c r="H508" t="s">
        <v>10</v>
      </c>
      <c r="I508" s="41">
        <v>0.5</v>
      </c>
    </row>
    <row r="509" spans="1:9">
      <c r="A509">
        <v>0</v>
      </c>
      <c r="B509" t="s">
        <v>2</v>
      </c>
      <c r="C509" s="41">
        <v>0.25</v>
      </c>
      <c r="G509">
        <v>0.5</v>
      </c>
      <c r="H509" t="s">
        <v>10</v>
      </c>
      <c r="I509" s="41">
        <v>0.5</v>
      </c>
    </row>
    <row r="510" spans="1:9">
      <c r="A510">
        <v>1</v>
      </c>
      <c r="B510" t="s">
        <v>2</v>
      </c>
      <c r="C510" s="41">
        <v>0.25</v>
      </c>
      <c r="G510">
        <v>0.5</v>
      </c>
      <c r="H510" t="s">
        <v>10</v>
      </c>
      <c r="I510" s="41">
        <v>0.5</v>
      </c>
    </row>
    <row r="511" spans="1:9">
      <c r="A511">
        <v>1</v>
      </c>
      <c r="B511" t="s">
        <v>2</v>
      </c>
      <c r="C511" s="41">
        <v>0.25</v>
      </c>
      <c r="G511">
        <v>1</v>
      </c>
      <c r="H511" t="s">
        <v>10</v>
      </c>
      <c r="I511" s="41">
        <v>0.5</v>
      </c>
    </row>
    <row r="512" spans="1:9">
      <c r="A512">
        <v>1</v>
      </c>
      <c r="B512" t="s">
        <v>2</v>
      </c>
      <c r="C512" s="41">
        <v>0.25</v>
      </c>
      <c r="G512">
        <v>0.5</v>
      </c>
      <c r="H512" t="s">
        <v>10</v>
      </c>
      <c r="I512" s="41">
        <v>0.5</v>
      </c>
    </row>
    <row r="513" spans="1:9">
      <c r="A513">
        <v>1</v>
      </c>
      <c r="B513" t="s">
        <v>2</v>
      </c>
      <c r="C513" s="41">
        <v>0.25</v>
      </c>
      <c r="G513">
        <v>1</v>
      </c>
      <c r="H513" t="s">
        <v>10</v>
      </c>
      <c r="I513" s="41">
        <v>0.5</v>
      </c>
    </row>
    <row r="514" spans="1:9">
      <c r="A514">
        <v>0.5</v>
      </c>
      <c r="B514" t="s">
        <v>2</v>
      </c>
      <c r="C514" s="41">
        <v>0.25</v>
      </c>
      <c r="G514">
        <v>1</v>
      </c>
      <c r="H514" t="s">
        <v>10</v>
      </c>
      <c r="I514" s="41">
        <v>0.5</v>
      </c>
    </row>
    <row r="515" spans="1:9">
      <c r="A515">
        <v>1</v>
      </c>
      <c r="B515" t="s">
        <v>2</v>
      </c>
      <c r="C515" s="41">
        <v>0.25</v>
      </c>
      <c r="G515">
        <v>1</v>
      </c>
      <c r="H515" t="s">
        <v>10</v>
      </c>
      <c r="I515" s="41">
        <v>0.5</v>
      </c>
    </row>
    <row r="516" spans="1:9">
      <c r="A516">
        <v>0.5</v>
      </c>
      <c r="B516" t="s">
        <v>2</v>
      </c>
      <c r="C516" s="41">
        <v>0.25</v>
      </c>
      <c r="G516">
        <v>0</v>
      </c>
      <c r="H516" t="s">
        <v>10</v>
      </c>
      <c r="I516" s="41">
        <v>0.5</v>
      </c>
    </row>
    <row r="517" spans="1:9">
      <c r="A517">
        <v>0.5</v>
      </c>
      <c r="B517" t="s">
        <v>2</v>
      </c>
      <c r="C517" s="41">
        <v>0.25</v>
      </c>
      <c r="G517">
        <v>0.5</v>
      </c>
      <c r="H517" t="s">
        <v>10</v>
      </c>
      <c r="I517" s="41">
        <v>0.5</v>
      </c>
    </row>
    <row r="518" spans="1:9">
      <c r="A518">
        <v>1</v>
      </c>
      <c r="B518" t="s">
        <v>2</v>
      </c>
      <c r="C518" s="41">
        <v>0.25</v>
      </c>
      <c r="G518">
        <v>0.5</v>
      </c>
      <c r="H518" t="s">
        <v>10</v>
      </c>
      <c r="I518" s="41">
        <v>0.5</v>
      </c>
    </row>
    <row r="519" spans="1:9">
      <c r="A519">
        <v>1</v>
      </c>
      <c r="B519" t="s">
        <v>2</v>
      </c>
      <c r="C519" s="41">
        <v>0.25</v>
      </c>
      <c r="G519">
        <v>1</v>
      </c>
      <c r="H519" t="s">
        <v>10</v>
      </c>
      <c r="I519" s="41">
        <v>0.5</v>
      </c>
    </row>
    <row r="520" spans="1:9">
      <c r="A520">
        <v>1</v>
      </c>
      <c r="B520" t="s">
        <v>2</v>
      </c>
      <c r="C520" s="41">
        <v>0.25</v>
      </c>
      <c r="G520">
        <v>0.5</v>
      </c>
      <c r="H520" t="s">
        <v>10</v>
      </c>
      <c r="I520" s="41">
        <v>0.5</v>
      </c>
    </row>
    <row r="521" spans="1:9">
      <c r="A521">
        <v>0.5</v>
      </c>
      <c r="B521" t="s">
        <v>2</v>
      </c>
      <c r="C521" s="41">
        <v>0.25</v>
      </c>
      <c r="G521">
        <v>0.5</v>
      </c>
      <c r="H521" t="s">
        <v>10</v>
      </c>
      <c r="I521" s="41">
        <v>0.5</v>
      </c>
    </row>
    <row r="522" spans="1:9">
      <c r="A522">
        <v>1</v>
      </c>
      <c r="B522" t="s">
        <v>2</v>
      </c>
      <c r="C522" s="41">
        <v>0.25</v>
      </c>
      <c r="G522">
        <v>0.5</v>
      </c>
      <c r="H522" t="s">
        <v>10</v>
      </c>
      <c r="I522" s="41">
        <v>0.5</v>
      </c>
    </row>
    <row r="523" spans="1:9">
      <c r="A523">
        <v>1</v>
      </c>
      <c r="B523" t="s">
        <v>2</v>
      </c>
      <c r="C523" s="41">
        <v>0.25</v>
      </c>
      <c r="G523">
        <v>0.5</v>
      </c>
      <c r="H523" t="s">
        <v>10</v>
      </c>
      <c r="I523" s="41">
        <v>0.5</v>
      </c>
    </row>
    <row r="524" spans="1:9">
      <c r="A524">
        <v>0.5</v>
      </c>
      <c r="B524" t="s">
        <v>2</v>
      </c>
      <c r="C524" s="41">
        <v>0.25</v>
      </c>
      <c r="G524">
        <v>0.5</v>
      </c>
      <c r="H524" t="s">
        <v>10</v>
      </c>
      <c r="I524" s="41">
        <v>0.5</v>
      </c>
    </row>
    <row r="525" spans="1:9">
      <c r="A525">
        <v>1</v>
      </c>
      <c r="B525" t="s">
        <v>2</v>
      </c>
      <c r="C525" s="41">
        <v>0.25</v>
      </c>
      <c r="G525">
        <v>0.5</v>
      </c>
      <c r="H525" t="s">
        <v>10</v>
      </c>
      <c r="I525" s="41">
        <v>0.5</v>
      </c>
    </row>
    <row r="526" spans="1:9">
      <c r="A526">
        <v>0.5</v>
      </c>
      <c r="B526" t="s">
        <v>2</v>
      </c>
      <c r="C526" s="41">
        <v>0.25</v>
      </c>
      <c r="G526">
        <v>0.5</v>
      </c>
      <c r="H526" t="s">
        <v>10</v>
      </c>
      <c r="I526" s="41">
        <v>0.5</v>
      </c>
    </row>
    <row r="527" spans="1:9">
      <c r="A527">
        <v>0.5</v>
      </c>
      <c r="B527" t="s">
        <v>2</v>
      </c>
      <c r="C527" s="41">
        <v>0.25</v>
      </c>
      <c r="G527">
        <v>0.5</v>
      </c>
      <c r="H527" t="s">
        <v>10</v>
      </c>
      <c r="I527" s="41">
        <v>0.5</v>
      </c>
    </row>
    <row r="528" spans="1:9">
      <c r="A528">
        <v>1</v>
      </c>
      <c r="B528" t="s">
        <v>2</v>
      </c>
      <c r="C528" s="41">
        <v>0.25</v>
      </c>
      <c r="G528">
        <v>0.5</v>
      </c>
      <c r="H528" t="s">
        <v>10</v>
      </c>
      <c r="I528" s="41">
        <v>0.5</v>
      </c>
    </row>
    <row r="529" spans="1:10">
      <c r="A529">
        <v>1</v>
      </c>
      <c r="B529" t="s">
        <v>2</v>
      </c>
      <c r="C529" s="41">
        <v>0.25</v>
      </c>
      <c r="G529">
        <v>0.5</v>
      </c>
      <c r="H529" t="s">
        <v>10</v>
      </c>
      <c r="I529" s="41">
        <v>0.5</v>
      </c>
    </row>
    <row r="530" spans="1:10">
      <c r="A530">
        <v>1</v>
      </c>
      <c r="B530" t="s">
        <v>2</v>
      </c>
      <c r="C530" s="41">
        <v>0.25</v>
      </c>
      <c r="G530">
        <v>0.5</v>
      </c>
      <c r="H530" t="s">
        <v>10</v>
      </c>
      <c r="I530" s="41">
        <v>0.5</v>
      </c>
    </row>
    <row r="531" spans="1:10">
      <c r="A531">
        <v>0.5</v>
      </c>
      <c r="B531" t="s">
        <v>2</v>
      </c>
      <c r="C531" s="41">
        <v>0.25</v>
      </c>
      <c r="G531">
        <v>0.5</v>
      </c>
      <c r="H531" t="s">
        <v>10</v>
      </c>
      <c r="I531" s="41">
        <v>0.5</v>
      </c>
      <c r="J531" s="42"/>
    </row>
    <row r="532" spans="1:10">
      <c r="A532">
        <v>1</v>
      </c>
      <c r="B532" t="s">
        <v>2</v>
      </c>
      <c r="C532" s="41">
        <v>0.25</v>
      </c>
      <c r="G532">
        <v>0.5</v>
      </c>
      <c r="H532" t="s">
        <v>10</v>
      </c>
      <c r="I532" s="41">
        <v>0.5</v>
      </c>
      <c r="J532" s="42"/>
    </row>
    <row r="533" spans="1:10">
      <c r="A533">
        <v>1</v>
      </c>
      <c r="B533" t="s">
        <v>2</v>
      </c>
      <c r="C533" s="41">
        <v>0.25</v>
      </c>
      <c r="G533">
        <v>0.5</v>
      </c>
      <c r="H533" t="s">
        <v>10</v>
      </c>
      <c r="I533" s="41">
        <v>0.5</v>
      </c>
      <c r="J533" s="42"/>
    </row>
    <row r="534" spans="1:10">
      <c r="A534">
        <v>0.5</v>
      </c>
      <c r="B534" t="s">
        <v>2</v>
      </c>
      <c r="C534" s="41">
        <v>0.25</v>
      </c>
      <c r="G534">
        <v>0.5</v>
      </c>
      <c r="H534" t="s">
        <v>10</v>
      </c>
      <c r="I534" s="41">
        <v>0.5</v>
      </c>
      <c r="J534" s="42"/>
    </row>
    <row r="535" spans="1:10">
      <c r="A535">
        <v>1</v>
      </c>
      <c r="B535" t="s">
        <v>2</v>
      </c>
      <c r="C535" s="41">
        <v>0.25</v>
      </c>
      <c r="G535">
        <v>0.5</v>
      </c>
      <c r="H535" t="s">
        <v>10</v>
      </c>
      <c r="I535" s="41">
        <v>0.5</v>
      </c>
      <c r="J535" s="42"/>
    </row>
    <row r="536" spans="1:10">
      <c r="A536">
        <v>0.5</v>
      </c>
      <c r="B536" t="s">
        <v>2</v>
      </c>
      <c r="C536" s="41">
        <v>0.25</v>
      </c>
      <c r="G536">
        <v>0.5</v>
      </c>
      <c r="H536" t="s">
        <v>10</v>
      </c>
      <c r="I536" s="41">
        <v>0.5</v>
      </c>
      <c r="J536" s="42"/>
    </row>
    <row r="537" spans="1:10">
      <c r="A537">
        <v>1</v>
      </c>
      <c r="B537" t="s">
        <v>2</v>
      </c>
      <c r="C537" s="41">
        <v>0.25</v>
      </c>
      <c r="G537">
        <v>0.5</v>
      </c>
      <c r="H537" t="s">
        <v>10</v>
      </c>
      <c r="I537" s="41">
        <v>0.5</v>
      </c>
      <c r="J537" s="42"/>
    </row>
    <row r="538" spans="1:10">
      <c r="A538">
        <v>0.5</v>
      </c>
      <c r="B538" t="s">
        <v>2</v>
      </c>
      <c r="C538" s="41">
        <v>0.25</v>
      </c>
      <c r="G538">
        <v>0.5</v>
      </c>
      <c r="H538" t="s">
        <v>10</v>
      </c>
      <c r="I538" s="41">
        <v>0.5</v>
      </c>
      <c r="J538" s="42"/>
    </row>
    <row r="539" spans="1:10">
      <c r="A539">
        <v>0.5</v>
      </c>
      <c r="B539" t="s">
        <v>2</v>
      </c>
      <c r="C539" s="41">
        <v>0.25</v>
      </c>
      <c r="G539">
        <v>0.5</v>
      </c>
      <c r="H539" t="s">
        <v>10</v>
      </c>
      <c r="I539" s="41">
        <v>0.5</v>
      </c>
      <c r="J539" s="42"/>
    </row>
    <row r="540" spans="1:10">
      <c r="A540">
        <v>1</v>
      </c>
      <c r="B540" t="s">
        <v>2</v>
      </c>
      <c r="C540" s="41">
        <v>0.25</v>
      </c>
      <c r="G540">
        <v>0.5</v>
      </c>
      <c r="H540" t="s">
        <v>10</v>
      </c>
      <c r="I540" s="41">
        <v>0.5</v>
      </c>
      <c r="J540" s="42"/>
    </row>
    <row r="541" spans="1:10">
      <c r="A541">
        <v>0</v>
      </c>
      <c r="B541" t="s">
        <v>2</v>
      </c>
      <c r="C541" s="41">
        <v>0.25</v>
      </c>
      <c r="G541">
        <v>0.5</v>
      </c>
      <c r="H541" t="s">
        <v>10</v>
      </c>
      <c r="I541" s="41">
        <v>0.5</v>
      </c>
      <c r="J541" s="42"/>
    </row>
    <row r="542" spans="1:10">
      <c r="A542">
        <v>1</v>
      </c>
      <c r="B542" t="s">
        <v>2</v>
      </c>
      <c r="C542" s="41">
        <v>0.25</v>
      </c>
      <c r="G542">
        <v>0.5</v>
      </c>
      <c r="H542" t="s">
        <v>10</v>
      </c>
      <c r="I542" s="41">
        <v>0.5</v>
      </c>
      <c r="J542" s="42"/>
    </row>
    <row r="543" spans="1:10">
      <c r="A543">
        <v>0</v>
      </c>
      <c r="B543" t="s">
        <v>2</v>
      </c>
      <c r="C543" s="41">
        <v>0.25</v>
      </c>
      <c r="G543">
        <v>1</v>
      </c>
      <c r="H543" t="s">
        <v>10</v>
      </c>
      <c r="I543" s="41">
        <v>0.5</v>
      </c>
      <c r="J543" s="42"/>
    </row>
    <row r="544" spans="1:10">
      <c r="A544">
        <v>0.5</v>
      </c>
      <c r="B544" t="s">
        <v>2</v>
      </c>
      <c r="C544" s="41">
        <v>0.25</v>
      </c>
      <c r="G544">
        <v>0.5</v>
      </c>
      <c r="H544" t="s">
        <v>10</v>
      </c>
      <c r="I544" s="41">
        <v>0.5</v>
      </c>
      <c r="J544" s="42"/>
    </row>
    <row r="545" spans="1:10">
      <c r="A545">
        <v>0.5</v>
      </c>
      <c r="B545" t="s">
        <v>2</v>
      </c>
      <c r="C545" s="41">
        <v>0.25</v>
      </c>
      <c r="G545">
        <v>0.5</v>
      </c>
      <c r="H545" t="s">
        <v>10</v>
      </c>
      <c r="I545" s="41">
        <v>0.5</v>
      </c>
      <c r="J545" s="42"/>
    </row>
    <row r="546" spans="1:10">
      <c r="A546">
        <v>0.5</v>
      </c>
      <c r="B546" t="s">
        <v>2</v>
      </c>
      <c r="C546" s="41">
        <v>0.25</v>
      </c>
      <c r="G546">
        <v>0.5</v>
      </c>
      <c r="H546" t="s">
        <v>10</v>
      </c>
      <c r="I546" s="41">
        <v>0.5</v>
      </c>
      <c r="J546" s="42"/>
    </row>
    <row r="547" spans="1:10">
      <c r="A547">
        <v>1</v>
      </c>
      <c r="B547" t="s">
        <v>2</v>
      </c>
      <c r="C547" s="41">
        <v>0.25</v>
      </c>
      <c r="G547">
        <v>1</v>
      </c>
      <c r="H547" t="s">
        <v>10</v>
      </c>
      <c r="I547" s="41">
        <v>0.5</v>
      </c>
      <c r="J547" s="42"/>
    </row>
    <row r="548" spans="1:10">
      <c r="A548">
        <v>0.5</v>
      </c>
      <c r="B548" t="s">
        <v>2</v>
      </c>
      <c r="C548" s="41">
        <v>0.25</v>
      </c>
      <c r="G548">
        <v>0.5</v>
      </c>
      <c r="H548" t="s">
        <v>10</v>
      </c>
      <c r="I548" s="41">
        <v>0.5</v>
      </c>
      <c r="J548" s="42"/>
    </row>
    <row r="549" spans="1:10">
      <c r="A549">
        <v>0</v>
      </c>
      <c r="B549" t="s">
        <v>2</v>
      </c>
      <c r="C549" s="41">
        <v>0.25</v>
      </c>
      <c r="G549">
        <v>0.5</v>
      </c>
      <c r="H549" t="s">
        <v>10</v>
      </c>
      <c r="I549" s="41">
        <v>0.5</v>
      </c>
      <c r="J549" s="42"/>
    </row>
    <row r="550" spans="1:10">
      <c r="A550">
        <v>1</v>
      </c>
      <c r="B550" t="s">
        <v>2</v>
      </c>
      <c r="C550" s="41">
        <v>0.25</v>
      </c>
      <c r="G550">
        <v>1</v>
      </c>
      <c r="H550" t="s">
        <v>10</v>
      </c>
      <c r="I550" s="41">
        <v>0.5</v>
      </c>
      <c r="J550" s="42"/>
    </row>
    <row r="551" spans="1:10">
      <c r="A551">
        <f>AVERAGE(A476:A550)</f>
        <v>0.67333333333333334</v>
      </c>
      <c r="C551" s="41"/>
      <c r="G551">
        <f>AVERAGE(G476:G550)</f>
        <v>0.56000000000000005</v>
      </c>
      <c r="I551" s="41"/>
      <c r="J551" s="42"/>
    </row>
    <row r="552" spans="1:10">
      <c r="A552">
        <f>STDEV(A476:A550)</f>
        <v>0.34379964833925913</v>
      </c>
      <c r="C552" s="41"/>
      <c r="G552">
        <f>STDEV(G476:G550)</f>
        <v>0.18306696456082272</v>
      </c>
      <c r="I552" s="41"/>
      <c r="J552" s="42"/>
    </row>
    <row r="553" spans="1:10">
      <c r="A553">
        <f>A552/SQRT(75)</f>
        <v>3.9698563903193984E-2</v>
      </c>
      <c r="C553" s="41"/>
      <c r="G553">
        <f>G552/SQRT(75)</f>
        <v>2.1138752253783734E-2</v>
      </c>
      <c r="I553" s="41"/>
      <c r="J553" s="42"/>
    </row>
    <row r="554" spans="1:10">
      <c r="C554" s="41"/>
      <c r="I554" s="41"/>
      <c r="J554" s="42"/>
    </row>
    <row r="555" spans="1:10">
      <c r="A555">
        <v>1</v>
      </c>
      <c r="B555" t="s">
        <v>1</v>
      </c>
      <c r="C555" s="41">
        <v>0.25</v>
      </c>
      <c r="G555">
        <v>1</v>
      </c>
      <c r="H555" t="s">
        <v>9</v>
      </c>
      <c r="I555" s="41">
        <v>0.5</v>
      </c>
      <c r="J555" s="42"/>
    </row>
    <row r="556" spans="1:10">
      <c r="A556">
        <v>0</v>
      </c>
      <c r="B556" t="s">
        <v>1</v>
      </c>
      <c r="C556" s="41">
        <v>0.25</v>
      </c>
      <c r="G556">
        <v>1</v>
      </c>
      <c r="H556" t="s">
        <v>9</v>
      </c>
      <c r="I556" s="41">
        <v>0.5</v>
      </c>
      <c r="J556" s="42"/>
    </row>
    <row r="557" spans="1:10">
      <c r="A557">
        <v>0</v>
      </c>
      <c r="B557" t="s">
        <v>1</v>
      </c>
      <c r="C557" s="41">
        <v>0.25</v>
      </c>
      <c r="G557">
        <v>1</v>
      </c>
      <c r="H557" t="s">
        <v>9</v>
      </c>
      <c r="I557" s="41">
        <v>0.5</v>
      </c>
      <c r="J557" s="42"/>
    </row>
    <row r="558" spans="1:10">
      <c r="A558">
        <v>0.5</v>
      </c>
      <c r="B558" t="s">
        <v>1</v>
      </c>
      <c r="C558" s="41">
        <v>0.25</v>
      </c>
      <c r="G558">
        <v>1</v>
      </c>
      <c r="H558" t="s">
        <v>9</v>
      </c>
      <c r="I558" s="41">
        <v>0.5</v>
      </c>
      <c r="J558" s="42"/>
    </row>
    <row r="559" spans="1:10">
      <c r="A559">
        <v>0.5</v>
      </c>
      <c r="B559" t="s">
        <v>1</v>
      </c>
      <c r="C559" s="41">
        <v>0.25</v>
      </c>
      <c r="G559">
        <v>1</v>
      </c>
      <c r="H559" t="s">
        <v>9</v>
      </c>
      <c r="I559" s="41">
        <v>0.5</v>
      </c>
      <c r="J559" s="42"/>
    </row>
    <row r="560" spans="1:10">
      <c r="A560">
        <v>0.5</v>
      </c>
      <c r="B560" t="s">
        <v>1</v>
      </c>
      <c r="C560" s="41">
        <v>0.25</v>
      </c>
      <c r="G560">
        <v>1</v>
      </c>
      <c r="H560" t="s">
        <v>9</v>
      </c>
      <c r="I560" s="41">
        <v>0.5</v>
      </c>
      <c r="J560" s="42"/>
    </row>
    <row r="561" spans="1:10">
      <c r="A561">
        <v>0.5</v>
      </c>
      <c r="B561" t="s">
        <v>1</v>
      </c>
      <c r="C561" s="41">
        <v>0.25</v>
      </c>
      <c r="G561">
        <v>1</v>
      </c>
      <c r="H561" t="s">
        <v>9</v>
      </c>
      <c r="I561" s="41">
        <v>0.5</v>
      </c>
      <c r="J561" s="42"/>
    </row>
    <row r="562" spans="1:10">
      <c r="A562">
        <v>0.5</v>
      </c>
      <c r="B562" t="s">
        <v>1</v>
      </c>
      <c r="C562" s="41">
        <v>0.25</v>
      </c>
      <c r="G562">
        <v>1</v>
      </c>
      <c r="H562" t="s">
        <v>9</v>
      </c>
      <c r="I562" s="41">
        <v>0.5</v>
      </c>
      <c r="J562" s="42"/>
    </row>
    <row r="563" spans="1:10">
      <c r="A563">
        <v>1</v>
      </c>
      <c r="B563" t="s">
        <v>1</v>
      </c>
      <c r="C563" s="41">
        <v>0.25</v>
      </c>
      <c r="G563">
        <v>1</v>
      </c>
      <c r="H563" t="s">
        <v>9</v>
      </c>
      <c r="I563" s="41">
        <v>0.5</v>
      </c>
      <c r="J563" s="42"/>
    </row>
    <row r="564" spans="1:10">
      <c r="A564">
        <v>1</v>
      </c>
      <c r="B564" t="s">
        <v>1</v>
      </c>
      <c r="C564" s="41">
        <v>0.25</v>
      </c>
      <c r="G564">
        <v>1</v>
      </c>
      <c r="H564" t="s">
        <v>9</v>
      </c>
      <c r="I564" s="41">
        <v>0.5</v>
      </c>
      <c r="J564" s="42"/>
    </row>
    <row r="565" spans="1:10">
      <c r="A565">
        <v>0</v>
      </c>
      <c r="B565" t="s">
        <v>1</v>
      </c>
      <c r="C565" s="41">
        <v>0.25</v>
      </c>
      <c r="G565">
        <v>0.66666666666666663</v>
      </c>
      <c r="H565" t="s">
        <v>9</v>
      </c>
      <c r="I565" s="41">
        <v>0.5</v>
      </c>
      <c r="J565" s="42"/>
    </row>
    <row r="566" spans="1:10">
      <c r="A566">
        <v>0.5</v>
      </c>
      <c r="B566" t="s">
        <v>1</v>
      </c>
      <c r="C566" s="41">
        <v>0.25</v>
      </c>
      <c r="G566">
        <v>1</v>
      </c>
      <c r="H566" t="s">
        <v>9</v>
      </c>
      <c r="I566" s="41">
        <v>0.5</v>
      </c>
      <c r="J566" s="42"/>
    </row>
    <row r="567" spans="1:10">
      <c r="A567">
        <v>0.5</v>
      </c>
      <c r="B567" t="s">
        <v>1</v>
      </c>
      <c r="C567" s="41">
        <v>0.25</v>
      </c>
      <c r="G567">
        <v>1</v>
      </c>
      <c r="H567" t="s">
        <v>9</v>
      </c>
      <c r="I567" s="41">
        <v>0.5</v>
      </c>
      <c r="J567" s="42"/>
    </row>
    <row r="568" spans="1:10">
      <c r="A568">
        <v>0.5</v>
      </c>
      <c r="B568" t="s">
        <v>1</v>
      </c>
      <c r="C568" s="41">
        <v>0.25</v>
      </c>
      <c r="G568">
        <v>1</v>
      </c>
      <c r="H568" t="s">
        <v>9</v>
      </c>
      <c r="I568" s="41">
        <v>0.5</v>
      </c>
      <c r="J568" s="42"/>
    </row>
    <row r="569" spans="1:10">
      <c r="A569">
        <v>1</v>
      </c>
      <c r="B569" t="s">
        <v>1</v>
      </c>
      <c r="C569" s="41">
        <v>0.25</v>
      </c>
      <c r="G569">
        <v>1</v>
      </c>
      <c r="H569" t="s">
        <v>9</v>
      </c>
      <c r="I569" s="41">
        <v>0.5</v>
      </c>
      <c r="J569" s="42"/>
    </row>
    <row r="570" spans="1:10">
      <c r="A570">
        <v>0.5</v>
      </c>
      <c r="B570" t="s">
        <v>1</v>
      </c>
      <c r="C570" s="41">
        <v>0.25</v>
      </c>
      <c r="G570">
        <v>1</v>
      </c>
      <c r="H570" t="s">
        <v>9</v>
      </c>
      <c r="I570" s="41">
        <v>0.5</v>
      </c>
      <c r="J570" s="42"/>
    </row>
    <row r="571" spans="1:10">
      <c r="A571">
        <v>0.5</v>
      </c>
      <c r="B571" t="s">
        <v>1</v>
      </c>
      <c r="C571" s="41">
        <v>0.25</v>
      </c>
      <c r="G571">
        <v>1</v>
      </c>
      <c r="H571" t="s">
        <v>9</v>
      </c>
      <c r="I571" s="41">
        <v>0.5</v>
      </c>
      <c r="J571" s="42"/>
    </row>
    <row r="572" spans="1:10">
      <c r="A572">
        <v>0</v>
      </c>
      <c r="B572" t="s">
        <v>1</v>
      </c>
      <c r="C572" s="41">
        <v>0.25</v>
      </c>
      <c r="G572">
        <v>1</v>
      </c>
      <c r="H572" t="s">
        <v>9</v>
      </c>
      <c r="I572" s="41">
        <v>0.5</v>
      </c>
      <c r="J572" s="42"/>
    </row>
    <row r="573" spans="1:10">
      <c r="A573">
        <v>1</v>
      </c>
      <c r="B573" t="s">
        <v>1</v>
      </c>
      <c r="C573" s="41">
        <v>0.25</v>
      </c>
      <c r="G573">
        <v>1</v>
      </c>
      <c r="H573" t="s">
        <v>9</v>
      </c>
      <c r="I573" s="41">
        <v>0.5</v>
      </c>
      <c r="J573" s="42"/>
    </row>
    <row r="574" spans="1:10">
      <c r="A574">
        <v>0.5</v>
      </c>
      <c r="B574" t="s">
        <v>1</v>
      </c>
      <c r="C574" s="41">
        <v>0.25</v>
      </c>
      <c r="G574">
        <v>1</v>
      </c>
      <c r="H574" t="s">
        <v>9</v>
      </c>
      <c r="I574" s="41">
        <v>0.5</v>
      </c>
      <c r="J574" s="42"/>
    </row>
    <row r="575" spans="1:10">
      <c r="A575">
        <v>0</v>
      </c>
      <c r="B575" t="s">
        <v>1</v>
      </c>
      <c r="C575" s="41">
        <v>0.25</v>
      </c>
      <c r="G575">
        <v>1</v>
      </c>
      <c r="H575" t="s">
        <v>9</v>
      </c>
      <c r="I575" s="41">
        <v>0.5</v>
      </c>
      <c r="J575" s="42"/>
    </row>
    <row r="576" spans="1:10">
      <c r="A576">
        <v>0.5</v>
      </c>
      <c r="B576" t="s">
        <v>1</v>
      </c>
      <c r="C576" s="41">
        <v>0.25</v>
      </c>
      <c r="G576">
        <v>1</v>
      </c>
      <c r="H576" t="s">
        <v>9</v>
      </c>
      <c r="I576" s="41">
        <v>0.5</v>
      </c>
      <c r="J576" s="42"/>
    </row>
    <row r="577" spans="1:10">
      <c r="A577">
        <v>0.5</v>
      </c>
      <c r="B577" t="s">
        <v>1</v>
      </c>
      <c r="C577" s="41">
        <v>0.25</v>
      </c>
      <c r="G577">
        <v>1</v>
      </c>
      <c r="H577" t="s">
        <v>9</v>
      </c>
      <c r="I577" s="41">
        <v>0.5</v>
      </c>
      <c r="J577" s="42"/>
    </row>
    <row r="578" spans="1:10">
      <c r="A578">
        <v>0.5</v>
      </c>
      <c r="B578" t="s">
        <v>1</v>
      </c>
      <c r="C578" s="41">
        <v>0.25</v>
      </c>
      <c r="G578">
        <v>1</v>
      </c>
      <c r="H578" t="s">
        <v>9</v>
      </c>
      <c r="I578" s="41">
        <v>0.5</v>
      </c>
      <c r="J578" s="42"/>
    </row>
    <row r="579" spans="1:10">
      <c r="A579">
        <v>0</v>
      </c>
      <c r="B579" t="s">
        <v>1</v>
      </c>
      <c r="C579" s="41">
        <v>0.25</v>
      </c>
      <c r="G579">
        <v>1</v>
      </c>
      <c r="H579" t="s">
        <v>9</v>
      </c>
      <c r="I579" s="41">
        <v>0.5</v>
      </c>
      <c r="J579" s="42"/>
    </row>
    <row r="580" spans="1:10">
      <c r="A580">
        <v>0.5</v>
      </c>
      <c r="B580" t="s">
        <v>1</v>
      </c>
      <c r="C580" s="41">
        <v>0.25</v>
      </c>
      <c r="G580">
        <v>1</v>
      </c>
      <c r="H580" t="s">
        <v>9</v>
      </c>
      <c r="I580" s="41">
        <v>0.5</v>
      </c>
      <c r="J580" s="42"/>
    </row>
    <row r="581" spans="1:10">
      <c r="A581">
        <v>0.5</v>
      </c>
      <c r="B581" t="s">
        <v>1</v>
      </c>
      <c r="C581" s="41">
        <v>0.25</v>
      </c>
      <c r="G581">
        <v>1</v>
      </c>
      <c r="H581" t="s">
        <v>9</v>
      </c>
      <c r="I581" s="41">
        <v>0.5</v>
      </c>
      <c r="J581" s="42"/>
    </row>
    <row r="582" spans="1:10">
      <c r="A582">
        <v>0</v>
      </c>
      <c r="B582" t="s">
        <v>1</v>
      </c>
      <c r="C582" s="41">
        <v>0.25</v>
      </c>
      <c r="G582">
        <v>1</v>
      </c>
      <c r="H582" t="s">
        <v>9</v>
      </c>
      <c r="I582" s="41">
        <v>0.5</v>
      </c>
      <c r="J582" s="42"/>
    </row>
    <row r="583" spans="1:10">
      <c r="A583">
        <v>0.5</v>
      </c>
      <c r="B583" t="s">
        <v>1</v>
      </c>
      <c r="C583" s="41">
        <v>0.25</v>
      </c>
      <c r="G583">
        <v>1</v>
      </c>
      <c r="H583" t="s">
        <v>9</v>
      </c>
      <c r="I583" s="41">
        <v>0.5</v>
      </c>
      <c r="J583" s="42"/>
    </row>
    <row r="584" spans="1:10">
      <c r="A584">
        <v>0.5</v>
      </c>
      <c r="B584" t="s">
        <v>1</v>
      </c>
      <c r="C584" s="41">
        <v>0.25</v>
      </c>
      <c r="G584">
        <v>1</v>
      </c>
      <c r="H584" t="s">
        <v>9</v>
      </c>
      <c r="I584" s="41">
        <v>0.5</v>
      </c>
      <c r="J584" s="42"/>
    </row>
    <row r="585" spans="1:10">
      <c r="A585">
        <v>0</v>
      </c>
      <c r="B585" t="s">
        <v>1</v>
      </c>
      <c r="C585" s="41">
        <v>0.25</v>
      </c>
      <c r="G585">
        <v>1</v>
      </c>
      <c r="H585" t="s">
        <v>9</v>
      </c>
      <c r="I585" s="41">
        <v>0.5</v>
      </c>
      <c r="J585" s="42"/>
    </row>
    <row r="586" spans="1:10">
      <c r="A586">
        <v>0.5</v>
      </c>
      <c r="B586" t="s">
        <v>1</v>
      </c>
      <c r="C586" s="41">
        <v>0.25</v>
      </c>
      <c r="G586">
        <v>1</v>
      </c>
      <c r="H586" t="s">
        <v>9</v>
      </c>
      <c r="I586" s="41">
        <v>0.5</v>
      </c>
      <c r="J586" s="42"/>
    </row>
    <row r="587" spans="1:10">
      <c r="A587">
        <v>0.5</v>
      </c>
      <c r="B587" t="s">
        <v>1</v>
      </c>
      <c r="C587" s="41">
        <v>0.25</v>
      </c>
      <c r="G587">
        <v>1</v>
      </c>
      <c r="H587" t="s">
        <v>9</v>
      </c>
      <c r="I587" s="41">
        <v>0.5</v>
      </c>
      <c r="J587" s="42"/>
    </row>
    <row r="588" spans="1:10">
      <c r="A588">
        <v>0.5</v>
      </c>
      <c r="B588" t="s">
        <v>1</v>
      </c>
      <c r="C588" s="41">
        <v>0.25</v>
      </c>
      <c r="G588">
        <v>1</v>
      </c>
      <c r="H588" t="s">
        <v>9</v>
      </c>
      <c r="I588" s="41">
        <v>0.5</v>
      </c>
      <c r="J588" s="42"/>
    </row>
    <row r="589" spans="1:10">
      <c r="A589">
        <v>0.5</v>
      </c>
      <c r="B589" t="s">
        <v>1</v>
      </c>
      <c r="C589" s="41">
        <v>0.25</v>
      </c>
      <c r="G589">
        <v>1</v>
      </c>
      <c r="H589" t="s">
        <v>9</v>
      </c>
      <c r="I589" s="41">
        <v>0.5</v>
      </c>
      <c r="J589" s="42"/>
    </row>
    <row r="590" spans="1:10">
      <c r="A590">
        <v>1</v>
      </c>
      <c r="B590" t="s">
        <v>1</v>
      </c>
      <c r="C590" s="41">
        <v>0.25</v>
      </c>
      <c r="G590">
        <v>1</v>
      </c>
      <c r="H590" t="s">
        <v>9</v>
      </c>
      <c r="I590" s="41">
        <v>0.5</v>
      </c>
      <c r="J590" s="42"/>
    </row>
    <row r="591" spans="1:10">
      <c r="A591">
        <v>0.5</v>
      </c>
      <c r="B591" t="s">
        <v>1</v>
      </c>
      <c r="C591" s="41">
        <v>0.25</v>
      </c>
      <c r="G591">
        <v>1</v>
      </c>
      <c r="H591" t="s">
        <v>9</v>
      </c>
      <c r="I591" s="41">
        <v>0.5</v>
      </c>
      <c r="J591" s="42"/>
    </row>
    <row r="592" spans="1:10">
      <c r="A592">
        <v>0.5</v>
      </c>
      <c r="B592" t="s">
        <v>1</v>
      </c>
      <c r="C592" s="41">
        <v>0.25</v>
      </c>
      <c r="G592">
        <v>1</v>
      </c>
      <c r="H592" t="s">
        <v>9</v>
      </c>
      <c r="I592" s="41">
        <v>0.5</v>
      </c>
      <c r="J592" s="42"/>
    </row>
    <row r="593" spans="1:10">
      <c r="A593">
        <v>1</v>
      </c>
      <c r="B593" t="s">
        <v>1</v>
      </c>
      <c r="C593" s="41">
        <v>0.25</v>
      </c>
      <c r="G593">
        <v>1</v>
      </c>
      <c r="H593" t="s">
        <v>9</v>
      </c>
      <c r="I593" s="41">
        <v>0.5</v>
      </c>
      <c r="J593" s="42"/>
    </row>
    <row r="594" spans="1:10">
      <c r="A594">
        <v>1</v>
      </c>
      <c r="B594" t="s">
        <v>1</v>
      </c>
      <c r="C594" s="41">
        <v>0.25</v>
      </c>
      <c r="G594">
        <v>0.66666666666666663</v>
      </c>
      <c r="H594" t="s">
        <v>9</v>
      </c>
      <c r="I594" s="41">
        <v>0.5</v>
      </c>
      <c r="J594" s="42"/>
    </row>
    <row r="595" spans="1:10">
      <c r="A595">
        <v>0</v>
      </c>
      <c r="B595" t="s">
        <v>1</v>
      </c>
      <c r="C595" s="41">
        <v>0.25</v>
      </c>
      <c r="G595">
        <v>0.66666666666666663</v>
      </c>
      <c r="H595" t="s">
        <v>9</v>
      </c>
      <c r="I595" s="41">
        <v>0.5</v>
      </c>
      <c r="J595" s="42"/>
    </row>
    <row r="596" spans="1:10">
      <c r="A596">
        <v>1</v>
      </c>
      <c r="B596" t="s">
        <v>1</v>
      </c>
      <c r="C596" s="41">
        <v>0.25</v>
      </c>
      <c r="G596">
        <v>1</v>
      </c>
      <c r="H596" t="s">
        <v>9</v>
      </c>
      <c r="I596" s="41">
        <v>0.5</v>
      </c>
      <c r="J596" s="42"/>
    </row>
    <row r="597" spans="1:10">
      <c r="A597">
        <v>0.5</v>
      </c>
      <c r="B597" t="s">
        <v>1</v>
      </c>
      <c r="C597" s="41">
        <v>0.25</v>
      </c>
      <c r="G597">
        <v>0.66666666666666663</v>
      </c>
      <c r="H597" t="s">
        <v>9</v>
      </c>
      <c r="I597" s="41">
        <v>0.5</v>
      </c>
      <c r="J597" s="42"/>
    </row>
    <row r="598" spans="1:10">
      <c r="A598">
        <v>1</v>
      </c>
      <c r="B598" t="s">
        <v>1</v>
      </c>
      <c r="C598" s="41">
        <v>0.25</v>
      </c>
      <c r="G598">
        <v>1</v>
      </c>
      <c r="H598" t="s">
        <v>9</v>
      </c>
      <c r="I598" s="41">
        <v>0.5</v>
      </c>
      <c r="J598" s="42"/>
    </row>
    <row r="599" spans="1:10">
      <c r="A599">
        <v>0</v>
      </c>
      <c r="B599" t="s">
        <v>1</v>
      </c>
      <c r="C599" s="41">
        <v>0.25</v>
      </c>
      <c r="G599">
        <v>1</v>
      </c>
      <c r="H599" t="s">
        <v>9</v>
      </c>
      <c r="I599" s="41">
        <v>0.5</v>
      </c>
      <c r="J599" s="42"/>
    </row>
    <row r="600" spans="1:10">
      <c r="A600">
        <v>0</v>
      </c>
      <c r="B600" t="s">
        <v>1</v>
      </c>
      <c r="C600" s="41">
        <v>0.25</v>
      </c>
      <c r="G600">
        <v>1</v>
      </c>
      <c r="H600" t="s">
        <v>9</v>
      </c>
      <c r="I600" s="41">
        <v>0.5</v>
      </c>
      <c r="J600" s="42"/>
    </row>
    <row r="601" spans="1:10">
      <c r="A601">
        <v>0</v>
      </c>
      <c r="B601" t="s">
        <v>1</v>
      </c>
      <c r="C601" s="41">
        <v>0.25</v>
      </c>
      <c r="G601">
        <v>1</v>
      </c>
      <c r="H601" t="s">
        <v>9</v>
      </c>
      <c r="I601" s="41">
        <v>0.5</v>
      </c>
      <c r="J601" s="42"/>
    </row>
    <row r="602" spans="1:10">
      <c r="A602">
        <v>0</v>
      </c>
      <c r="B602" t="s">
        <v>1</v>
      </c>
      <c r="C602" s="41">
        <v>0.25</v>
      </c>
      <c r="G602">
        <v>1</v>
      </c>
      <c r="H602" t="s">
        <v>9</v>
      </c>
      <c r="I602" s="41">
        <v>0.5</v>
      </c>
      <c r="J602" s="42"/>
    </row>
    <row r="603" spans="1:10">
      <c r="A603">
        <v>0.5</v>
      </c>
      <c r="B603" t="s">
        <v>1</v>
      </c>
      <c r="C603" s="41">
        <v>0.25</v>
      </c>
      <c r="G603">
        <v>1</v>
      </c>
      <c r="H603" t="s">
        <v>9</v>
      </c>
      <c r="I603" s="41">
        <v>0.5</v>
      </c>
      <c r="J603" s="42"/>
    </row>
    <row r="604" spans="1:10">
      <c r="A604">
        <v>0.5</v>
      </c>
      <c r="B604" t="s">
        <v>1</v>
      </c>
      <c r="C604" s="41">
        <v>0.25</v>
      </c>
      <c r="G604">
        <v>1</v>
      </c>
      <c r="H604" t="s">
        <v>9</v>
      </c>
      <c r="I604" s="41">
        <v>0.5</v>
      </c>
      <c r="J604" s="42"/>
    </row>
    <row r="605" spans="1:10">
      <c r="A605">
        <v>0</v>
      </c>
      <c r="B605" t="s">
        <v>1</v>
      </c>
      <c r="C605" s="41">
        <v>0.25</v>
      </c>
      <c r="G605">
        <v>0.66666666666666663</v>
      </c>
      <c r="H605" t="s">
        <v>9</v>
      </c>
      <c r="I605" s="41">
        <v>0.5</v>
      </c>
      <c r="J605" s="42"/>
    </row>
    <row r="606" spans="1:10">
      <c r="A606">
        <v>0</v>
      </c>
      <c r="B606" t="s">
        <v>1</v>
      </c>
      <c r="C606" s="41">
        <v>0.25</v>
      </c>
      <c r="G606">
        <v>1</v>
      </c>
      <c r="H606" t="s">
        <v>9</v>
      </c>
      <c r="I606" s="41">
        <v>0.5</v>
      </c>
    </row>
    <row r="607" spans="1:10">
      <c r="A607">
        <v>0.5</v>
      </c>
      <c r="B607" t="s">
        <v>1</v>
      </c>
      <c r="C607" s="41">
        <v>0.25</v>
      </c>
      <c r="G607">
        <v>1</v>
      </c>
      <c r="H607" t="s">
        <v>9</v>
      </c>
      <c r="I607" s="41">
        <v>0.5</v>
      </c>
    </row>
    <row r="608" spans="1:10">
      <c r="A608">
        <v>0.5</v>
      </c>
      <c r="B608" t="s">
        <v>1</v>
      </c>
      <c r="C608" s="41">
        <v>0.25</v>
      </c>
      <c r="G608">
        <v>1</v>
      </c>
      <c r="H608" t="s">
        <v>9</v>
      </c>
      <c r="I608" s="41">
        <v>0.5</v>
      </c>
    </row>
    <row r="609" spans="1:9">
      <c r="A609">
        <v>0.5</v>
      </c>
      <c r="B609" t="s">
        <v>1</v>
      </c>
      <c r="C609" s="41">
        <v>0.25</v>
      </c>
      <c r="G609">
        <v>1</v>
      </c>
      <c r="H609" t="s">
        <v>9</v>
      </c>
      <c r="I609" s="41">
        <v>0.5</v>
      </c>
    </row>
    <row r="610" spans="1:9">
      <c r="A610">
        <v>1</v>
      </c>
      <c r="B610" t="s">
        <v>1</v>
      </c>
      <c r="C610" s="41">
        <v>0.25</v>
      </c>
      <c r="G610">
        <v>1</v>
      </c>
      <c r="H610" t="s">
        <v>9</v>
      </c>
      <c r="I610" s="41">
        <v>0.5</v>
      </c>
    </row>
    <row r="611" spans="1:9">
      <c r="A611">
        <v>0.5</v>
      </c>
      <c r="B611" t="s">
        <v>1</v>
      </c>
      <c r="C611" s="41">
        <v>0.25</v>
      </c>
      <c r="G611">
        <v>1</v>
      </c>
      <c r="H611" t="s">
        <v>9</v>
      </c>
      <c r="I611" s="41">
        <v>0.5</v>
      </c>
    </row>
    <row r="612" spans="1:9">
      <c r="A612">
        <v>0</v>
      </c>
      <c r="B612" t="s">
        <v>1</v>
      </c>
      <c r="C612" s="41">
        <v>0.25</v>
      </c>
      <c r="G612">
        <v>1</v>
      </c>
      <c r="H612" t="s">
        <v>9</v>
      </c>
      <c r="I612" s="41">
        <v>0.5</v>
      </c>
    </row>
    <row r="613" spans="1:9">
      <c r="A613">
        <v>0.5</v>
      </c>
      <c r="B613" t="s">
        <v>1</v>
      </c>
      <c r="C613" s="41">
        <v>0.25</v>
      </c>
      <c r="G613">
        <v>1</v>
      </c>
      <c r="H613" t="s">
        <v>9</v>
      </c>
      <c r="I613" s="41">
        <v>0.5</v>
      </c>
    </row>
    <row r="614" spans="1:9">
      <c r="A614">
        <v>0</v>
      </c>
      <c r="B614" t="s">
        <v>1</v>
      </c>
      <c r="C614" s="41">
        <v>0.25</v>
      </c>
      <c r="G614">
        <v>1</v>
      </c>
      <c r="H614" t="s">
        <v>9</v>
      </c>
      <c r="I614" s="41">
        <v>0.5</v>
      </c>
    </row>
    <row r="615" spans="1:9">
      <c r="A615">
        <v>0</v>
      </c>
      <c r="B615" t="s">
        <v>1</v>
      </c>
      <c r="C615" s="41">
        <v>0.25</v>
      </c>
      <c r="G615">
        <v>1</v>
      </c>
      <c r="H615" t="s">
        <v>9</v>
      </c>
      <c r="I615" s="41">
        <v>0.5</v>
      </c>
    </row>
    <row r="616" spans="1:9">
      <c r="A616">
        <v>0.5</v>
      </c>
      <c r="B616" t="s">
        <v>1</v>
      </c>
      <c r="C616" s="41">
        <v>0.25</v>
      </c>
      <c r="G616">
        <v>0.33333333333333331</v>
      </c>
      <c r="H616" t="s">
        <v>9</v>
      </c>
      <c r="I616" s="41">
        <v>0.5</v>
      </c>
    </row>
    <row r="617" spans="1:9">
      <c r="A617">
        <v>1</v>
      </c>
      <c r="B617" t="s">
        <v>1</v>
      </c>
      <c r="C617" s="41">
        <v>0.25</v>
      </c>
      <c r="G617">
        <v>1</v>
      </c>
      <c r="H617" t="s">
        <v>9</v>
      </c>
      <c r="I617" s="41">
        <v>0.5</v>
      </c>
    </row>
    <row r="618" spans="1:9">
      <c r="A618">
        <v>1</v>
      </c>
      <c r="B618" t="s">
        <v>1</v>
      </c>
      <c r="C618" s="41">
        <v>0.25</v>
      </c>
      <c r="G618">
        <v>1</v>
      </c>
      <c r="H618" t="s">
        <v>9</v>
      </c>
      <c r="I618" s="41">
        <v>0.5</v>
      </c>
    </row>
    <row r="619" spans="1:9">
      <c r="A619">
        <v>0.5</v>
      </c>
      <c r="B619" t="s">
        <v>1</v>
      </c>
      <c r="C619" s="41">
        <v>0.25</v>
      </c>
      <c r="G619">
        <v>1</v>
      </c>
      <c r="H619" t="s">
        <v>9</v>
      </c>
      <c r="I619" s="41">
        <v>0.5</v>
      </c>
    </row>
    <row r="620" spans="1:9">
      <c r="A620">
        <v>0.5</v>
      </c>
      <c r="B620" t="s">
        <v>1</v>
      </c>
      <c r="C620" s="41">
        <v>0.25</v>
      </c>
      <c r="G620">
        <v>1</v>
      </c>
      <c r="H620" t="s">
        <v>9</v>
      </c>
      <c r="I620" s="41">
        <v>0.5</v>
      </c>
    </row>
    <row r="621" spans="1:9">
      <c r="A621">
        <v>0.5</v>
      </c>
      <c r="B621" t="s">
        <v>1</v>
      </c>
      <c r="C621" s="41">
        <v>0.25</v>
      </c>
      <c r="G621">
        <v>1</v>
      </c>
      <c r="H621" t="s">
        <v>9</v>
      </c>
      <c r="I621" s="41">
        <v>0.5</v>
      </c>
    </row>
    <row r="622" spans="1:9">
      <c r="A622">
        <v>1</v>
      </c>
      <c r="B622" t="s">
        <v>1</v>
      </c>
      <c r="C622" s="41">
        <v>0.25</v>
      </c>
      <c r="G622">
        <v>1</v>
      </c>
      <c r="H622" t="s">
        <v>9</v>
      </c>
      <c r="I622" s="41">
        <v>0.5</v>
      </c>
    </row>
    <row r="623" spans="1:9">
      <c r="A623">
        <v>0.5</v>
      </c>
      <c r="B623" t="s">
        <v>1</v>
      </c>
      <c r="C623" s="41">
        <v>0.25</v>
      </c>
      <c r="G623">
        <v>1</v>
      </c>
      <c r="H623" t="s">
        <v>9</v>
      </c>
      <c r="I623" s="41">
        <v>0.5</v>
      </c>
    </row>
    <row r="624" spans="1:9">
      <c r="A624">
        <v>0.5</v>
      </c>
      <c r="B624" t="s">
        <v>1</v>
      </c>
      <c r="C624" s="41">
        <v>0.25</v>
      </c>
      <c r="G624">
        <v>0.66666666666666663</v>
      </c>
      <c r="H624" t="s">
        <v>9</v>
      </c>
      <c r="I624" s="41">
        <v>0.5</v>
      </c>
    </row>
    <row r="625" spans="1:9">
      <c r="A625">
        <v>0</v>
      </c>
      <c r="B625" t="s">
        <v>1</v>
      </c>
      <c r="C625" s="41">
        <v>0.25</v>
      </c>
      <c r="G625">
        <v>1</v>
      </c>
      <c r="H625" t="s">
        <v>9</v>
      </c>
      <c r="I625" s="41">
        <v>0.5</v>
      </c>
    </row>
    <row r="626" spans="1:9">
      <c r="A626">
        <v>1</v>
      </c>
      <c r="B626" t="s">
        <v>1</v>
      </c>
      <c r="C626" s="41">
        <v>0.25</v>
      </c>
      <c r="G626">
        <v>1</v>
      </c>
      <c r="H626" t="s">
        <v>9</v>
      </c>
      <c r="I626" s="41">
        <v>0.5</v>
      </c>
    </row>
    <row r="627" spans="1:9">
      <c r="A627">
        <v>0.5</v>
      </c>
      <c r="B627" t="s">
        <v>1</v>
      </c>
      <c r="C627" s="41">
        <v>0.25</v>
      </c>
      <c r="G627">
        <v>1</v>
      </c>
      <c r="H627" t="s">
        <v>9</v>
      </c>
      <c r="I627" s="41">
        <v>0.5</v>
      </c>
    </row>
    <row r="628" spans="1:9">
      <c r="A628">
        <v>0.5</v>
      </c>
      <c r="B628" t="s">
        <v>1</v>
      </c>
      <c r="C628" s="41">
        <v>0.25</v>
      </c>
      <c r="G628">
        <v>1</v>
      </c>
      <c r="H628" t="s">
        <v>9</v>
      </c>
      <c r="I628" s="41">
        <v>0.5</v>
      </c>
    </row>
    <row r="629" spans="1:9">
      <c r="A629">
        <v>1</v>
      </c>
      <c r="B629" t="s">
        <v>1</v>
      </c>
      <c r="C629" s="41">
        <v>0.25</v>
      </c>
      <c r="G629">
        <v>1</v>
      </c>
      <c r="H629" t="s">
        <v>9</v>
      </c>
      <c r="I629" s="41">
        <v>0.5</v>
      </c>
    </row>
    <row r="630" spans="1:9">
      <c r="A630">
        <f>AVERAGE(A555:A629)</f>
        <v>0.48</v>
      </c>
      <c r="C630" s="41"/>
      <c r="G630">
        <f>AVERAGE(G555:G629)</f>
        <v>0.96444444444444433</v>
      </c>
    </row>
    <row r="631" spans="1:9">
      <c r="A631">
        <f>STDEV(A555:A629)</f>
        <v>0.34327516344448489</v>
      </c>
      <c r="C631" s="41"/>
      <c r="G631">
        <f>STDEV(G555:G629)</f>
        <v>0.11719101387791571</v>
      </c>
    </row>
    <row r="632" spans="1:9">
      <c r="A632">
        <f>A631/SQRT(75)</f>
        <v>3.9638001604157223E-2</v>
      </c>
      <c r="C632" s="41"/>
      <c r="G632">
        <f>G631/SQRT(75)</f>
        <v>1.353205268180396E-2</v>
      </c>
    </row>
    <row r="633" spans="1:9">
      <c r="C633" s="41"/>
    </row>
    <row r="634" spans="1:9">
      <c r="A634">
        <v>1</v>
      </c>
      <c r="B634" t="s">
        <v>449</v>
      </c>
      <c r="C634" s="41">
        <v>0.25</v>
      </c>
    </row>
    <row r="635" spans="1:9">
      <c r="A635">
        <v>0</v>
      </c>
      <c r="B635" t="s">
        <v>449</v>
      </c>
      <c r="C635" s="41">
        <v>0.25</v>
      </c>
    </row>
    <row r="636" spans="1:9">
      <c r="A636">
        <v>1</v>
      </c>
      <c r="B636" t="s">
        <v>449</v>
      </c>
      <c r="C636" s="41">
        <v>0.25</v>
      </c>
    </row>
    <row r="637" spans="1:9">
      <c r="A637">
        <v>1</v>
      </c>
      <c r="B637" t="s">
        <v>449</v>
      </c>
      <c r="C637" s="41">
        <v>0.25</v>
      </c>
    </row>
    <row r="638" spans="1:9">
      <c r="A638">
        <v>1</v>
      </c>
      <c r="B638" t="s">
        <v>449</v>
      </c>
      <c r="C638" s="41">
        <v>0.25</v>
      </c>
    </row>
    <row r="639" spans="1:9">
      <c r="A639">
        <v>1</v>
      </c>
      <c r="B639" t="s">
        <v>449</v>
      </c>
      <c r="C639" s="41">
        <v>0.25</v>
      </c>
    </row>
    <row r="640" spans="1:9">
      <c r="A640">
        <v>0</v>
      </c>
      <c r="B640" t="s">
        <v>449</v>
      </c>
      <c r="C640" s="41">
        <v>0.25</v>
      </c>
    </row>
    <row r="641" spans="1:3">
      <c r="A641">
        <v>1</v>
      </c>
      <c r="B641" t="s">
        <v>449</v>
      </c>
      <c r="C641" s="41">
        <v>0.25</v>
      </c>
    </row>
    <row r="642" spans="1:3">
      <c r="A642">
        <v>0</v>
      </c>
      <c r="B642" t="s">
        <v>449</v>
      </c>
      <c r="C642" s="41">
        <v>0.25</v>
      </c>
    </row>
    <row r="643" spans="1:3">
      <c r="A643">
        <v>1</v>
      </c>
      <c r="B643" t="s">
        <v>449</v>
      </c>
      <c r="C643" s="41">
        <v>0.25</v>
      </c>
    </row>
    <row r="644" spans="1:3">
      <c r="A644">
        <v>1</v>
      </c>
      <c r="B644" t="s">
        <v>449</v>
      </c>
      <c r="C644" s="41">
        <v>0.25</v>
      </c>
    </row>
    <row r="645" spans="1:3">
      <c r="A645">
        <v>1</v>
      </c>
      <c r="B645" t="s">
        <v>449</v>
      </c>
      <c r="C645" s="41">
        <v>0.25</v>
      </c>
    </row>
    <row r="646" spans="1:3">
      <c r="A646">
        <v>1</v>
      </c>
      <c r="B646" t="s">
        <v>449</v>
      </c>
      <c r="C646" s="41">
        <v>0.25</v>
      </c>
    </row>
    <row r="647" spans="1:3">
      <c r="A647">
        <v>1</v>
      </c>
      <c r="B647" t="s">
        <v>449</v>
      </c>
      <c r="C647" s="41">
        <v>0.25</v>
      </c>
    </row>
    <row r="648" spans="1:3">
      <c r="A648">
        <v>1</v>
      </c>
      <c r="B648" t="s">
        <v>449</v>
      </c>
      <c r="C648" s="41">
        <v>0.25</v>
      </c>
    </row>
    <row r="649" spans="1:3">
      <c r="A649">
        <v>1</v>
      </c>
      <c r="B649" t="s">
        <v>449</v>
      </c>
      <c r="C649" s="41">
        <v>0.25</v>
      </c>
    </row>
    <row r="650" spans="1:3">
      <c r="A650">
        <v>1</v>
      </c>
      <c r="B650" t="s">
        <v>449</v>
      </c>
      <c r="C650" s="41">
        <v>0.25</v>
      </c>
    </row>
    <row r="651" spans="1:3">
      <c r="A651">
        <v>1</v>
      </c>
      <c r="B651" t="s">
        <v>449</v>
      </c>
      <c r="C651" s="41">
        <v>0.25</v>
      </c>
    </row>
    <row r="652" spans="1:3">
      <c r="A652">
        <v>1</v>
      </c>
      <c r="B652" t="s">
        <v>449</v>
      </c>
      <c r="C652" s="41">
        <v>0.25</v>
      </c>
    </row>
    <row r="653" spans="1:3">
      <c r="A653">
        <v>1</v>
      </c>
      <c r="B653" t="s">
        <v>449</v>
      </c>
      <c r="C653" s="41">
        <v>0.25</v>
      </c>
    </row>
    <row r="654" spans="1:3">
      <c r="A654">
        <v>1</v>
      </c>
      <c r="B654" t="s">
        <v>449</v>
      </c>
      <c r="C654" s="41">
        <v>0.25</v>
      </c>
    </row>
    <row r="655" spans="1:3">
      <c r="A655">
        <v>1</v>
      </c>
      <c r="B655" t="s">
        <v>449</v>
      </c>
      <c r="C655" s="41">
        <v>0.25</v>
      </c>
    </row>
    <row r="656" spans="1:3">
      <c r="A656">
        <v>1</v>
      </c>
      <c r="B656" t="s">
        <v>449</v>
      </c>
      <c r="C656" s="41">
        <v>0.25</v>
      </c>
    </row>
    <row r="657" spans="1:3">
      <c r="A657">
        <v>1</v>
      </c>
      <c r="B657" t="s">
        <v>449</v>
      </c>
      <c r="C657" s="41">
        <v>0.25</v>
      </c>
    </row>
    <row r="658" spans="1:3">
      <c r="A658">
        <v>1</v>
      </c>
      <c r="B658" t="s">
        <v>449</v>
      </c>
      <c r="C658" s="41">
        <v>0.25</v>
      </c>
    </row>
    <row r="659" spans="1:3">
      <c r="A659">
        <v>0</v>
      </c>
      <c r="B659" t="s">
        <v>449</v>
      </c>
      <c r="C659" s="41">
        <v>0.25</v>
      </c>
    </row>
    <row r="660" spans="1:3">
      <c r="A660">
        <v>1</v>
      </c>
      <c r="B660" t="s">
        <v>449</v>
      </c>
      <c r="C660" s="41">
        <v>0.25</v>
      </c>
    </row>
    <row r="661" spans="1:3">
      <c r="A661">
        <v>1</v>
      </c>
      <c r="B661" t="s">
        <v>449</v>
      </c>
      <c r="C661" s="41">
        <v>0.25</v>
      </c>
    </row>
    <row r="662" spans="1:3">
      <c r="A662">
        <v>1</v>
      </c>
      <c r="B662" t="s">
        <v>449</v>
      </c>
      <c r="C662" s="41">
        <v>0.25</v>
      </c>
    </row>
    <row r="663" spans="1:3">
      <c r="A663">
        <v>1</v>
      </c>
      <c r="B663" t="s">
        <v>449</v>
      </c>
      <c r="C663" s="41">
        <v>0.25</v>
      </c>
    </row>
    <row r="664" spans="1:3">
      <c r="A664">
        <v>1</v>
      </c>
      <c r="B664" t="s">
        <v>449</v>
      </c>
      <c r="C664" s="41">
        <v>0.25</v>
      </c>
    </row>
    <row r="665" spans="1:3">
      <c r="A665">
        <v>1</v>
      </c>
      <c r="B665" t="s">
        <v>449</v>
      </c>
      <c r="C665" s="41">
        <v>0.25</v>
      </c>
    </row>
    <row r="666" spans="1:3">
      <c r="A666">
        <v>0</v>
      </c>
      <c r="B666" t="s">
        <v>449</v>
      </c>
      <c r="C666" s="41">
        <v>0.25</v>
      </c>
    </row>
    <row r="667" spans="1:3">
      <c r="A667">
        <v>1</v>
      </c>
      <c r="B667" t="s">
        <v>449</v>
      </c>
      <c r="C667" s="41">
        <v>0.25</v>
      </c>
    </row>
    <row r="668" spans="1:3">
      <c r="A668">
        <v>1</v>
      </c>
      <c r="B668" t="s">
        <v>449</v>
      </c>
      <c r="C668" s="41">
        <v>0.25</v>
      </c>
    </row>
    <row r="669" spans="1:3">
      <c r="A669">
        <v>1</v>
      </c>
      <c r="B669" t="s">
        <v>449</v>
      </c>
      <c r="C669" s="41">
        <v>0.25</v>
      </c>
    </row>
    <row r="670" spans="1:3">
      <c r="A670">
        <v>1</v>
      </c>
      <c r="B670" t="s">
        <v>449</v>
      </c>
      <c r="C670" s="41">
        <v>0.25</v>
      </c>
    </row>
    <row r="671" spans="1:3">
      <c r="A671">
        <v>1</v>
      </c>
      <c r="B671" t="s">
        <v>449</v>
      </c>
      <c r="C671" s="41">
        <v>0.25</v>
      </c>
    </row>
    <row r="672" spans="1:3">
      <c r="A672">
        <v>0</v>
      </c>
      <c r="B672" t="s">
        <v>449</v>
      </c>
      <c r="C672" s="41">
        <v>0.25</v>
      </c>
    </row>
    <row r="673" spans="1:3">
      <c r="A673">
        <v>0</v>
      </c>
      <c r="B673" t="s">
        <v>449</v>
      </c>
      <c r="C673" s="41">
        <v>0.25</v>
      </c>
    </row>
    <row r="674" spans="1:3">
      <c r="A674">
        <v>1</v>
      </c>
      <c r="B674" t="s">
        <v>449</v>
      </c>
      <c r="C674" s="41">
        <v>0.25</v>
      </c>
    </row>
    <row r="675" spans="1:3">
      <c r="A675">
        <v>1</v>
      </c>
      <c r="B675" t="s">
        <v>449</v>
      </c>
      <c r="C675" s="41">
        <v>0.25</v>
      </c>
    </row>
    <row r="676" spans="1:3">
      <c r="A676">
        <v>1</v>
      </c>
      <c r="B676" t="s">
        <v>449</v>
      </c>
      <c r="C676" s="41">
        <v>0.25</v>
      </c>
    </row>
    <row r="677" spans="1:3">
      <c r="A677">
        <v>1</v>
      </c>
      <c r="B677" t="s">
        <v>449</v>
      </c>
      <c r="C677" s="41">
        <v>0.25</v>
      </c>
    </row>
    <row r="678" spans="1:3">
      <c r="A678">
        <v>1</v>
      </c>
      <c r="B678" t="s">
        <v>449</v>
      </c>
      <c r="C678" s="41">
        <v>0.25</v>
      </c>
    </row>
    <row r="679" spans="1:3">
      <c r="A679">
        <v>1</v>
      </c>
      <c r="B679" t="s">
        <v>449</v>
      </c>
      <c r="C679" s="41">
        <v>0.25</v>
      </c>
    </row>
    <row r="680" spans="1:3">
      <c r="A680">
        <v>1</v>
      </c>
      <c r="B680" t="s">
        <v>449</v>
      </c>
      <c r="C680" s="41">
        <v>0.25</v>
      </c>
    </row>
    <row r="681" spans="1:3">
      <c r="A681">
        <v>1</v>
      </c>
      <c r="B681" t="s">
        <v>449</v>
      </c>
      <c r="C681" s="41">
        <v>0.25</v>
      </c>
    </row>
    <row r="682" spans="1:3">
      <c r="A682">
        <v>1</v>
      </c>
      <c r="B682" t="s">
        <v>449</v>
      </c>
      <c r="C682" s="41">
        <v>0.25</v>
      </c>
    </row>
    <row r="683" spans="1:3">
      <c r="A683">
        <v>1</v>
      </c>
      <c r="B683" t="s">
        <v>449</v>
      </c>
      <c r="C683" s="41">
        <v>0.25</v>
      </c>
    </row>
    <row r="684" spans="1:3">
      <c r="A684">
        <v>1</v>
      </c>
      <c r="B684" t="s">
        <v>449</v>
      </c>
      <c r="C684" s="41">
        <v>0.25</v>
      </c>
    </row>
    <row r="685" spans="1:3">
      <c r="A685">
        <v>0</v>
      </c>
      <c r="B685" t="s">
        <v>449</v>
      </c>
      <c r="C685" s="41">
        <v>0.25</v>
      </c>
    </row>
    <row r="686" spans="1:3">
      <c r="A686">
        <v>1</v>
      </c>
      <c r="B686" t="s">
        <v>449</v>
      </c>
      <c r="C686" s="41">
        <v>0.25</v>
      </c>
    </row>
    <row r="687" spans="1:3">
      <c r="A687">
        <v>1</v>
      </c>
      <c r="B687" t="s">
        <v>449</v>
      </c>
      <c r="C687" s="41">
        <v>0.25</v>
      </c>
    </row>
    <row r="688" spans="1:3">
      <c r="A688">
        <v>1</v>
      </c>
      <c r="B688" t="s">
        <v>449</v>
      </c>
      <c r="C688" s="41">
        <v>0.25</v>
      </c>
    </row>
    <row r="689" spans="1:3">
      <c r="A689">
        <v>0</v>
      </c>
      <c r="B689" t="s">
        <v>449</v>
      </c>
      <c r="C689" s="41">
        <v>0.25</v>
      </c>
    </row>
    <row r="690" spans="1:3">
      <c r="A690">
        <v>1</v>
      </c>
      <c r="B690" t="s">
        <v>449</v>
      </c>
      <c r="C690" s="41">
        <v>0.25</v>
      </c>
    </row>
    <row r="691" spans="1:3">
      <c r="A691">
        <v>1</v>
      </c>
      <c r="B691" t="s">
        <v>449</v>
      </c>
      <c r="C691" s="41">
        <v>0.25</v>
      </c>
    </row>
    <row r="692" spans="1:3">
      <c r="A692">
        <v>1</v>
      </c>
      <c r="B692" t="s">
        <v>449</v>
      </c>
      <c r="C692" s="41">
        <v>0.25</v>
      </c>
    </row>
    <row r="693" spans="1:3">
      <c r="A693">
        <v>1</v>
      </c>
      <c r="B693" t="s">
        <v>449</v>
      </c>
      <c r="C693" s="41">
        <v>0.25</v>
      </c>
    </row>
    <row r="694" spans="1:3">
      <c r="A694">
        <v>1</v>
      </c>
      <c r="B694" t="s">
        <v>449</v>
      </c>
      <c r="C694" s="41">
        <v>0.25</v>
      </c>
    </row>
    <row r="695" spans="1:3">
      <c r="A695">
        <v>0</v>
      </c>
      <c r="B695" t="s">
        <v>449</v>
      </c>
      <c r="C695" s="41">
        <v>0.25</v>
      </c>
    </row>
    <row r="696" spans="1:3">
      <c r="A696">
        <v>1</v>
      </c>
      <c r="B696" t="s">
        <v>449</v>
      </c>
      <c r="C696" s="41">
        <v>0.25</v>
      </c>
    </row>
    <row r="697" spans="1:3">
      <c r="A697">
        <v>1</v>
      </c>
      <c r="B697" t="s">
        <v>449</v>
      </c>
      <c r="C697" s="41">
        <v>0.25</v>
      </c>
    </row>
    <row r="698" spans="1:3">
      <c r="A698">
        <v>1</v>
      </c>
      <c r="B698" t="s">
        <v>449</v>
      </c>
      <c r="C698" s="41">
        <v>0.25</v>
      </c>
    </row>
    <row r="699" spans="1:3">
      <c r="A699">
        <v>0</v>
      </c>
      <c r="B699" t="s">
        <v>449</v>
      </c>
      <c r="C699" s="41">
        <v>0.25</v>
      </c>
    </row>
    <row r="700" spans="1:3">
      <c r="A700">
        <v>1</v>
      </c>
      <c r="B700" t="s">
        <v>449</v>
      </c>
      <c r="C700" s="41">
        <v>0.25</v>
      </c>
    </row>
    <row r="701" spans="1:3">
      <c r="A701">
        <v>0</v>
      </c>
      <c r="B701" t="s">
        <v>449</v>
      </c>
      <c r="C701" s="41">
        <v>0.25</v>
      </c>
    </row>
    <row r="702" spans="1:3">
      <c r="A702">
        <v>1</v>
      </c>
      <c r="B702" t="s">
        <v>449</v>
      </c>
      <c r="C702" s="41">
        <v>0.25</v>
      </c>
    </row>
    <row r="703" spans="1:3">
      <c r="A703">
        <v>1</v>
      </c>
      <c r="B703" t="s">
        <v>449</v>
      </c>
      <c r="C703" s="41">
        <v>0.25</v>
      </c>
    </row>
    <row r="704" spans="1:3">
      <c r="A704">
        <v>1</v>
      </c>
      <c r="B704" t="s">
        <v>449</v>
      </c>
      <c r="C704" s="41">
        <v>0.25</v>
      </c>
    </row>
    <row r="705" spans="1:3">
      <c r="A705">
        <v>1</v>
      </c>
      <c r="B705" t="s">
        <v>449</v>
      </c>
      <c r="C705" s="41">
        <v>0.25</v>
      </c>
    </row>
    <row r="706" spans="1:3">
      <c r="A706">
        <v>1</v>
      </c>
      <c r="B706" t="s">
        <v>449</v>
      </c>
      <c r="C706" s="41">
        <v>0.25</v>
      </c>
    </row>
    <row r="707" spans="1:3">
      <c r="A707">
        <v>1</v>
      </c>
      <c r="B707" t="s">
        <v>449</v>
      </c>
      <c r="C707" s="41">
        <v>0.25</v>
      </c>
    </row>
    <row r="708" spans="1:3">
      <c r="A708">
        <v>1</v>
      </c>
      <c r="B708" t="s">
        <v>449</v>
      </c>
      <c r="C708" s="41">
        <v>0.25</v>
      </c>
    </row>
    <row r="709" spans="1:3">
      <c r="A709">
        <f>AVERAGE(A634:A708)</f>
        <v>0.84</v>
      </c>
      <c r="C709" s="41"/>
    </row>
    <row r="710" spans="1:3">
      <c r="A710">
        <f>STDEV(A634:A708)</f>
        <v>0.36907481113754725</v>
      </c>
      <c r="C710" s="41"/>
    </row>
    <row r="711" spans="1:3">
      <c r="A711">
        <f>A710/SQRT(75)</f>
        <v>4.2617088312274634E-2</v>
      </c>
      <c r="C711" s="41"/>
    </row>
    <row r="712" spans="1:3">
      <c r="C712" s="41"/>
    </row>
    <row r="713" spans="1:3">
      <c r="A713">
        <v>1</v>
      </c>
      <c r="B713" t="s">
        <v>2</v>
      </c>
      <c r="C713" s="41">
        <v>0.5</v>
      </c>
    </row>
    <row r="714" spans="1:3">
      <c r="A714">
        <v>1</v>
      </c>
      <c r="B714" t="s">
        <v>2</v>
      </c>
      <c r="C714" s="41">
        <v>0.5</v>
      </c>
    </row>
    <row r="715" spans="1:3">
      <c r="A715">
        <v>1</v>
      </c>
      <c r="B715" t="s">
        <v>2</v>
      </c>
      <c r="C715" s="41">
        <v>0.5</v>
      </c>
    </row>
    <row r="716" spans="1:3">
      <c r="A716">
        <v>1</v>
      </c>
      <c r="B716" t="s">
        <v>2</v>
      </c>
      <c r="C716" s="41">
        <v>0.5</v>
      </c>
    </row>
    <row r="717" spans="1:3">
      <c r="A717">
        <v>1</v>
      </c>
      <c r="B717" t="s">
        <v>2</v>
      </c>
      <c r="C717" s="41">
        <v>0.5</v>
      </c>
    </row>
    <row r="718" spans="1:3">
      <c r="A718">
        <v>1</v>
      </c>
      <c r="B718" t="s">
        <v>2</v>
      </c>
      <c r="C718" s="41">
        <v>0.5</v>
      </c>
    </row>
    <row r="719" spans="1:3">
      <c r="A719">
        <v>1</v>
      </c>
      <c r="B719" t="s">
        <v>2</v>
      </c>
      <c r="C719" s="41">
        <v>0.5</v>
      </c>
    </row>
    <row r="720" spans="1:3">
      <c r="A720">
        <v>1</v>
      </c>
      <c r="B720" t="s">
        <v>2</v>
      </c>
      <c r="C720" s="41">
        <v>0.5</v>
      </c>
    </row>
    <row r="721" spans="1:3">
      <c r="A721">
        <v>1</v>
      </c>
      <c r="B721" t="s">
        <v>2</v>
      </c>
      <c r="C721" s="41">
        <v>0.5</v>
      </c>
    </row>
    <row r="722" spans="1:3">
      <c r="A722">
        <v>1</v>
      </c>
      <c r="B722" t="s">
        <v>2</v>
      </c>
      <c r="C722" s="41">
        <v>0.5</v>
      </c>
    </row>
    <row r="723" spans="1:3">
      <c r="A723">
        <v>1</v>
      </c>
      <c r="B723" t="s">
        <v>2</v>
      </c>
      <c r="C723" s="41">
        <v>0.5</v>
      </c>
    </row>
    <row r="724" spans="1:3">
      <c r="A724">
        <v>1</v>
      </c>
      <c r="B724" t="s">
        <v>2</v>
      </c>
      <c r="C724" s="41">
        <v>0.5</v>
      </c>
    </row>
    <row r="725" spans="1:3">
      <c r="A725">
        <v>1</v>
      </c>
      <c r="B725" t="s">
        <v>2</v>
      </c>
      <c r="C725" s="41">
        <v>0.5</v>
      </c>
    </row>
    <row r="726" spans="1:3">
      <c r="A726">
        <v>1</v>
      </c>
      <c r="B726" t="s">
        <v>2</v>
      </c>
      <c r="C726" s="41">
        <v>0.5</v>
      </c>
    </row>
    <row r="727" spans="1:3">
      <c r="A727">
        <v>1</v>
      </c>
      <c r="B727" t="s">
        <v>2</v>
      </c>
      <c r="C727" s="41">
        <v>0.5</v>
      </c>
    </row>
    <row r="728" spans="1:3">
      <c r="A728">
        <v>1</v>
      </c>
      <c r="B728" t="s">
        <v>2</v>
      </c>
      <c r="C728" s="41">
        <v>0.5</v>
      </c>
    </row>
    <row r="729" spans="1:3">
      <c r="A729">
        <v>1</v>
      </c>
      <c r="B729" t="s">
        <v>2</v>
      </c>
      <c r="C729" s="41">
        <v>0.5</v>
      </c>
    </row>
    <row r="730" spans="1:3">
      <c r="A730">
        <v>1</v>
      </c>
      <c r="B730" t="s">
        <v>2</v>
      </c>
      <c r="C730" s="41">
        <v>0.5</v>
      </c>
    </row>
    <row r="731" spans="1:3">
      <c r="A731">
        <v>1</v>
      </c>
      <c r="B731" t="s">
        <v>2</v>
      </c>
      <c r="C731" s="41">
        <v>0.5</v>
      </c>
    </row>
    <row r="732" spans="1:3">
      <c r="A732">
        <v>1</v>
      </c>
      <c r="B732" t="s">
        <v>2</v>
      </c>
      <c r="C732" s="41">
        <v>0.5</v>
      </c>
    </row>
    <row r="733" spans="1:3">
      <c r="A733">
        <v>1</v>
      </c>
      <c r="B733" t="s">
        <v>2</v>
      </c>
      <c r="C733" s="41">
        <v>0.5</v>
      </c>
    </row>
    <row r="734" spans="1:3">
      <c r="A734">
        <v>1</v>
      </c>
      <c r="B734" t="s">
        <v>2</v>
      </c>
      <c r="C734" s="41">
        <v>0.5</v>
      </c>
    </row>
    <row r="735" spans="1:3">
      <c r="A735">
        <v>1</v>
      </c>
      <c r="B735" t="s">
        <v>2</v>
      </c>
      <c r="C735" s="41">
        <v>0.5</v>
      </c>
    </row>
    <row r="736" spans="1:3">
      <c r="A736">
        <v>1</v>
      </c>
      <c r="B736" t="s">
        <v>2</v>
      </c>
      <c r="C736" s="41">
        <v>0.5</v>
      </c>
    </row>
    <row r="737" spans="1:3">
      <c r="A737">
        <v>1</v>
      </c>
      <c r="B737" t="s">
        <v>2</v>
      </c>
      <c r="C737" s="41">
        <v>0.5</v>
      </c>
    </row>
    <row r="738" spans="1:3">
      <c r="A738">
        <v>1</v>
      </c>
      <c r="B738" t="s">
        <v>2</v>
      </c>
      <c r="C738" s="41">
        <v>0.5</v>
      </c>
    </row>
    <row r="739" spans="1:3">
      <c r="A739">
        <v>1</v>
      </c>
      <c r="B739" t="s">
        <v>2</v>
      </c>
      <c r="C739" s="41">
        <v>0.5</v>
      </c>
    </row>
    <row r="740" spans="1:3">
      <c r="A740">
        <v>1</v>
      </c>
      <c r="B740" t="s">
        <v>2</v>
      </c>
      <c r="C740" s="41">
        <v>0.5</v>
      </c>
    </row>
    <row r="741" spans="1:3">
      <c r="A741">
        <v>1</v>
      </c>
      <c r="B741" t="s">
        <v>2</v>
      </c>
      <c r="C741" s="41">
        <v>0.5</v>
      </c>
    </row>
    <row r="742" spans="1:3">
      <c r="A742">
        <v>1</v>
      </c>
      <c r="B742" t="s">
        <v>2</v>
      </c>
      <c r="C742" s="41">
        <v>0.5</v>
      </c>
    </row>
    <row r="743" spans="1:3">
      <c r="A743">
        <v>1</v>
      </c>
      <c r="B743" t="s">
        <v>2</v>
      </c>
      <c r="C743" s="41">
        <v>0.5</v>
      </c>
    </row>
    <row r="744" spans="1:3">
      <c r="A744">
        <v>1</v>
      </c>
      <c r="B744" t="s">
        <v>2</v>
      </c>
      <c r="C744" s="41">
        <v>0.5</v>
      </c>
    </row>
    <row r="745" spans="1:3">
      <c r="A745">
        <v>1</v>
      </c>
      <c r="B745" t="s">
        <v>2</v>
      </c>
      <c r="C745" s="41">
        <v>0.5</v>
      </c>
    </row>
    <row r="746" spans="1:3">
      <c r="A746">
        <v>1</v>
      </c>
      <c r="B746" t="s">
        <v>2</v>
      </c>
      <c r="C746" s="41">
        <v>0.5</v>
      </c>
    </row>
    <row r="747" spans="1:3">
      <c r="A747">
        <v>1</v>
      </c>
      <c r="B747" t="s">
        <v>2</v>
      </c>
      <c r="C747" s="41">
        <v>0.5</v>
      </c>
    </row>
    <row r="748" spans="1:3">
      <c r="A748">
        <v>1</v>
      </c>
      <c r="B748" t="s">
        <v>2</v>
      </c>
      <c r="C748" s="41">
        <v>0.5</v>
      </c>
    </row>
    <row r="749" spans="1:3">
      <c r="A749">
        <v>1</v>
      </c>
      <c r="B749" t="s">
        <v>2</v>
      </c>
      <c r="C749" s="41">
        <v>0.5</v>
      </c>
    </row>
    <row r="750" spans="1:3">
      <c r="A750">
        <v>1</v>
      </c>
      <c r="B750" t="s">
        <v>2</v>
      </c>
      <c r="C750" s="41">
        <v>0.5</v>
      </c>
    </row>
    <row r="751" spans="1:3">
      <c r="A751">
        <v>1</v>
      </c>
      <c r="B751" t="s">
        <v>2</v>
      </c>
      <c r="C751" s="41">
        <v>0.5</v>
      </c>
    </row>
    <row r="752" spans="1:3">
      <c r="A752">
        <v>1</v>
      </c>
      <c r="B752" t="s">
        <v>2</v>
      </c>
      <c r="C752" s="41">
        <v>0.5</v>
      </c>
    </row>
    <row r="753" spans="1:3">
      <c r="A753">
        <v>0.5</v>
      </c>
      <c r="B753" t="s">
        <v>2</v>
      </c>
      <c r="C753" s="41">
        <v>0.5</v>
      </c>
    </row>
    <row r="754" spans="1:3">
      <c r="A754">
        <v>1</v>
      </c>
      <c r="B754" t="s">
        <v>2</v>
      </c>
      <c r="C754" s="41">
        <v>0.5</v>
      </c>
    </row>
    <row r="755" spans="1:3">
      <c r="A755">
        <v>1</v>
      </c>
      <c r="B755" t="s">
        <v>2</v>
      </c>
      <c r="C755" s="41">
        <v>0.5</v>
      </c>
    </row>
    <row r="756" spans="1:3">
      <c r="A756">
        <v>1</v>
      </c>
      <c r="B756" t="s">
        <v>2</v>
      </c>
      <c r="C756" s="41">
        <v>0.5</v>
      </c>
    </row>
    <row r="757" spans="1:3">
      <c r="A757">
        <v>1</v>
      </c>
      <c r="B757" t="s">
        <v>2</v>
      </c>
      <c r="C757" s="41">
        <v>0.5</v>
      </c>
    </row>
    <row r="758" spans="1:3">
      <c r="A758">
        <v>1</v>
      </c>
      <c r="B758" t="s">
        <v>2</v>
      </c>
      <c r="C758" s="41">
        <v>0.5</v>
      </c>
    </row>
    <row r="759" spans="1:3">
      <c r="A759">
        <v>1</v>
      </c>
      <c r="B759" t="s">
        <v>2</v>
      </c>
      <c r="C759" s="41">
        <v>0.5</v>
      </c>
    </row>
    <row r="760" spans="1:3">
      <c r="A760">
        <v>1</v>
      </c>
      <c r="B760" t="s">
        <v>2</v>
      </c>
      <c r="C760" s="41">
        <v>0.5</v>
      </c>
    </row>
    <row r="761" spans="1:3">
      <c r="A761">
        <v>1</v>
      </c>
      <c r="B761" t="s">
        <v>2</v>
      </c>
      <c r="C761" s="41">
        <v>0.5</v>
      </c>
    </row>
    <row r="762" spans="1:3">
      <c r="A762">
        <v>1</v>
      </c>
      <c r="B762" t="s">
        <v>2</v>
      </c>
      <c r="C762" s="41">
        <v>0.5</v>
      </c>
    </row>
    <row r="763" spans="1:3">
      <c r="A763">
        <v>1</v>
      </c>
      <c r="B763" t="s">
        <v>2</v>
      </c>
      <c r="C763" s="41">
        <v>0.5</v>
      </c>
    </row>
    <row r="764" spans="1:3">
      <c r="A764">
        <v>1</v>
      </c>
      <c r="B764" t="s">
        <v>2</v>
      </c>
      <c r="C764" s="41">
        <v>0.5</v>
      </c>
    </row>
    <row r="765" spans="1:3">
      <c r="A765">
        <v>1</v>
      </c>
      <c r="B765" t="s">
        <v>2</v>
      </c>
      <c r="C765" s="41">
        <v>0.5</v>
      </c>
    </row>
    <row r="766" spans="1:3">
      <c r="A766">
        <v>1</v>
      </c>
      <c r="B766" t="s">
        <v>2</v>
      </c>
      <c r="C766" s="41">
        <v>0.5</v>
      </c>
    </row>
    <row r="767" spans="1:3">
      <c r="A767">
        <v>1</v>
      </c>
      <c r="B767" t="s">
        <v>2</v>
      </c>
      <c r="C767" s="41">
        <v>0.5</v>
      </c>
    </row>
    <row r="768" spans="1:3">
      <c r="A768">
        <v>1</v>
      </c>
      <c r="B768" t="s">
        <v>2</v>
      </c>
      <c r="C768" s="41">
        <v>0.5</v>
      </c>
    </row>
    <row r="769" spans="1:3">
      <c r="A769">
        <v>1</v>
      </c>
      <c r="B769" t="s">
        <v>2</v>
      </c>
      <c r="C769" s="41">
        <v>0.5</v>
      </c>
    </row>
    <row r="770" spans="1:3">
      <c r="A770">
        <v>1</v>
      </c>
      <c r="B770" t="s">
        <v>2</v>
      </c>
      <c r="C770" s="41">
        <v>0.5</v>
      </c>
    </row>
    <row r="771" spans="1:3">
      <c r="A771">
        <v>1</v>
      </c>
      <c r="B771" t="s">
        <v>2</v>
      </c>
      <c r="C771" s="41">
        <v>0.5</v>
      </c>
    </row>
    <row r="772" spans="1:3">
      <c r="A772">
        <v>1</v>
      </c>
      <c r="B772" t="s">
        <v>2</v>
      </c>
      <c r="C772" s="41">
        <v>0.5</v>
      </c>
    </row>
    <row r="773" spans="1:3">
      <c r="A773">
        <v>1</v>
      </c>
      <c r="B773" t="s">
        <v>2</v>
      </c>
      <c r="C773" s="41">
        <v>0.5</v>
      </c>
    </row>
    <row r="774" spans="1:3">
      <c r="A774">
        <v>0.5</v>
      </c>
      <c r="B774" t="s">
        <v>2</v>
      </c>
      <c r="C774" s="41">
        <v>0.5</v>
      </c>
    </row>
    <row r="775" spans="1:3">
      <c r="A775">
        <v>1</v>
      </c>
      <c r="B775" t="s">
        <v>2</v>
      </c>
      <c r="C775" s="41">
        <v>0.5</v>
      </c>
    </row>
    <row r="776" spans="1:3">
      <c r="A776">
        <v>1</v>
      </c>
      <c r="B776" t="s">
        <v>2</v>
      </c>
      <c r="C776" s="41">
        <v>0.5</v>
      </c>
    </row>
    <row r="777" spans="1:3">
      <c r="A777">
        <v>1</v>
      </c>
      <c r="B777" t="s">
        <v>2</v>
      </c>
      <c r="C777" s="41">
        <v>0.5</v>
      </c>
    </row>
    <row r="778" spans="1:3">
      <c r="A778">
        <v>1</v>
      </c>
      <c r="B778" t="s">
        <v>2</v>
      </c>
      <c r="C778" s="41">
        <v>0.5</v>
      </c>
    </row>
    <row r="779" spans="1:3">
      <c r="A779">
        <v>1</v>
      </c>
      <c r="B779" t="s">
        <v>2</v>
      </c>
      <c r="C779" s="41">
        <v>0.5</v>
      </c>
    </row>
    <row r="780" spans="1:3">
      <c r="A780">
        <v>1</v>
      </c>
      <c r="B780" t="s">
        <v>2</v>
      </c>
      <c r="C780" s="41">
        <v>0.5</v>
      </c>
    </row>
    <row r="781" spans="1:3">
      <c r="A781">
        <v>1</v>
      </c>
      <c r="B781" t="s">
        <v>2</v>
      </c>
      <c r="C781" s="41">
        <v>0.5</v>
      </c>
    </row>
    <row r="782" spans="1:3">
      <c r="A782">
        <v>0.5</v>
      </c>
      <c r="B782" t="s">
        <v>2</v>
      </c>
      <c r="C782" s="41">
        <v>0.5</v>
      </c>
    </row>
    <row r="783" spans="1:3">
      <c r="A783">
        <v>1</v>
      </c>
      <c r="B783" t="s">
        <v>2</v>
      </c>
      <c r="C783" s="41">
        <v>0.5</v>
      </c>
    </row>
    <row r="784" spans="1:3">
      <c r="A784">
        <v>1</v>
      </c>
      <c r="B784" t="s">
        <v>2</v>
      </c>
      <c r="C784" s="41">
        <v>0.5</v>
      </c>
    </row>
    <row r="785" spans="1:3">
      <c r="A785">
        <v>1</v>
      </c>
      <c r="B785" t="s">
        <v>2</v>
      </c>
      <c r="C785" s="41">
        <v>0.5</v>
      </c>
    </row>
    <row r="786" spans="1:3">
      <c r="A786">
        <v>1</v>
      </c>
      <c r="B786" t="s">
        <v>2</v>
      </c>
      <c r="C786" s="41">
        <v>0.5</v>
      </c>
    </row>
    <row r="787" spans="1:3">
      <c r="A787">
        <v>1</v>
      </c>
      <c r="B787" t="s">
        <v>2</v>
      </c>
      <c r="C787" s="41">
        <v>0.5</v>
      </c>
    </row>
    <row r="788" spans="1:3">
      <c r="A788">
        <f>AVERAGE(A713:A787)</f>
        <v>0.98</v>
      </c>
      <c r="C788" s="41"/>
    </row>
    <row r="789" spans="1:3">
      <c r="A789">
        <f>STDEV(A713:A787)</f>
        <v>9.8639392383214383E-2</v>
      </c>
      <c r="C789" s="41"/>
    </row>
    <row r="790" spans="1:3">
      <c r="A790">
        <f>A789/SQRT(75)</f>
        <v>1.1389895949029989E-2</v>
      </c>
      <c r="C790" s="41"/>
    </row>
    <row r="791" spans="1:3">
      <c r="C791" s="41"/>
    </row>
    <row r="792" spans="1:3">
      <c r="A792">
        <v>0.5</v>
      </c>
      <c r="B792" t="s">
        <v>1</v>
      </c>
      <c r="C792" s="41">
        <v>0.5</v>
      </c>
    </row>
    <row r="793" spans="1:3">
      <c r="A793">
        <v>0.5</v>
      </c>
      <c r="B793" t="s">
        <v>1</v>
      </c>
      <c r="C793" s="41">
        <v>0.5</v>
      </c>
    </row>
    <row r="794" spans="1:3">
      <c r="A794">
        <v>0.5</v>
      </c>
      <c r="B794" t="s">
        <v>1</v>
      </c>
      <c r="C794" s="41">
        <v>0.5</v>
      </c>
    </row>
    <row r="795" spans="1:3">
      <c r="A795">
        <v>0.5</v>
      </c>
      <c r="B795" t="s">
        <v>1</v>
      </c>
      <c r="C795" s="41">
        <v>0.5</v>
      </c>
    </row>
    <row r="796" spans="1:3">
      <c r="A796">
        <v>0.5</v>
      </c>
      <c r="B796" t="s">
        <v>1</v>
      </c>
      <c r="C796" s="41">
        <v>0.5</v>
      </c>
    </row>
    <row r="797" spans="1:3">
      <c r="A797">
        <v>0.5</v>
      </c>
      <c r="B797" t="s">
        <v>1</v>
      </c>
      <c r="C797" s="41">
        <v>0.5</v>
      </c>
    </row>
    <row r="798" spans="1:3">
      <c r="A798">
        <v>0.5</v>
      </c>
      <c r="B798" t="s">
        <v>1</v>
      </c>
      <c r="C798" s="41">
        <v>0.5</v>
      </c>
    </row>
    <row r="799" spans="1:3">
      <c r="A799">
        <v>0.5</v>
      </c>
      <c r="B799" t="s">
        <v>1</v>
      </c>
      <c r="C799" s="41">
        <v>0.5</v>
      </c>
    </row>
    <row r="800" spans="1:3">
      <c r="A800">
        <v>0.5</v>
      </c>
      <c r="B800" t="s">
        <v>1</v>
      </c>
      <c r="C800" s="41">
        <v>0.5</v>
      </c>
    </row>
    <row r="801" spans="1:3">
      <c r="A801">
        <v>0.5</v>
      </c>
      <c r="B801" t="s">
        <v>1</v>
      </c>
      <c r="C801" s="41">
        <v>0.5</v>
      </c>
    </row>
    <row r="802" spans="1:3">
      <c r="A802">
        <v>0</v>
      </c>
      <c r="B802" t="s">
        <v>1</v>
      </c>
      <c r="C802" s="41">
        <v>0.5</v>
      </c>
    </row>
    <row r="803" spans="1:3">
      <c r="A803">
        <v>0.5</v>
      </c>
      <c r="B803" t="s">
        <v>1</v>
      </c>
      <c r="C803" s="41">
        <v>0.5</v>
      </c>
    </row>
    <row r="804" spans="1:3">
      <c r="A804">
        <v>0.5</v>
      </c>
      <c r="B804" t="s">
        <v>1</v>
      </c>
      <c r="C804" s="41">
        <v>0.5</v>
      </c>
    </row>
    <row r="805" spans="1:3">
      <c r="A805">
        <v>0.5</v>
      </c>
      <c r="B805" t="s">
        <v>1</v>
      </c>
      <c r="C805" s="41">
        <v>0.5</v>
      </c>
    </row>
    <row r="806" spans="1:3">
      <c r="A806">
        <v>0.5</v>
      </c>
      <c r="B806" t="s">
        <v>1</v>
      </c>
      <c r="C806" s="41">
        <v>0.5</v>
      </c>
    </row>
    <row r="807" spans="1:3">
      <c r="A807">
        <v>1</v>
      </c>
      <c r="B807" t="s">
        <v>1</v>
      </c>
      <c r="C807" s="41">
        <v>0.5</v>
      </c>
    </row>
    <row r="808" spans="1:3">
      <c r="A808">
        <v>0.5</v>
      </c>
      <c r="B808" t="s">
        <v>1</v>
      </c>
      <c r="C808" s="41">
        <v>0.5</v>
      </c>
    </row>
    <row r="809" spans="1:3">
      <c r="A809">
        <v>0.5</v>
      </c>
      <c r="B809" t="s">
        <v>1</v>
      </c>
      <c r="C809" s="41">
        <v>0.5</v>
      </c>
    </row>
    <row r="810" spans="1:3">
      <c r="A810">
        <v>1</v>
      </c>
      <c r="B810" t="s">
        <v>1</v>
      </c>
      <c r="C810" s="41">
        <v>0.5</v>
      </c>
    </row>
    <row r="811" spans="1:3">
      <c r="A811">
        <v>0.5</v>
      </c>
      <c r="B811" t="s">
        <v>1</v>
      </c>
      <c r="C811" s="41">
        <v>0.5</v>
      </c>
    </row>
    <row r="812" spans="1:3">
      <c r="A812">
        <v>0.5</v>
      </c>
      <c r="B812" t="s">
        <v>1</v>
      </c>
      <c r="C812" s="41">
        <v>0.5</v>
      </c>
    </row>
    <row r="813" spans="1:3">
      <c r="A813">
        <v>0.5</v>
      </c>
      <c r="B813" t="s">
        <v>1</v>
      </c>
      <c r="C813" s="41">
        <v>0.5</v>
      </c>
    </row>
    <row r="814" spans="1:3">
      <c r="A814">
        <v>0.5</v>
      </c>
      <c r="B814" t="s">
        <v>1</v>
      </c>
      <c r="C814" s="41">
        <v>0.5</v>
      </c>
    </row>
    <row r="815" spans="1:3">
      <c r="A815">
        <v>0.5</v>
      </c>
      <c r="B815" t="s">
        <v>1</v>
      </c>
      <c r="C815" s="41">
        <v>0.5</v>
      </c>
    </row>
    <row r="816" spans="1:3">
      <c r="A816">
        <v>0.5</v>
      </c>
      <c r="B816" t="s">
        <v>1</v>
      </c>
      <c r="C816" s="41">
        <v>0.5</v>
      </c>
    </row>
    <row r="817" spans="1:3">
      <c r="A817">
        <v>0.5</v>
      </c>
      <c r="B817" t="s">
        <v>1</v>
      </c>
      <c r="C817" s="41">
        <v>0.5</v>
      </c>
    </row>
    <row r="818" spans="1:3">
      <c r="A818">
        <v>0.5</v>
      </c>
      <c r="B818" t="s">
        <v>1</v>
      </c>
      <c r="C818" s="41">
        <v>0.5</v>
      </c>
    </row>
    <row r="819" spans="1:3">
      <c r="A819">
        <v>0.5</v>
      </c>
      <c r="B819" t="s">
        <v>1</v>
      </c>
      <c r="C819" s="41">
        <v>0.5</v>
      </c>
    </row>
    <row r="820" spans="1:3">
      <c r="A820">
        <v>0.5</v>
      </c>
      <c r="B820" t="s">
        <v>1</v>
      </c>
      <c r="C820" s="41">
        <v>0.5</v>
      </c>
    </row>
    <row r="821" spans="1:3">
      <c r="A821">
        <v>0.5</v>
      </c>
      <c r="B821" t="s">
        <v>1</v>
      </c>
      <c r="C821" s="41">
        <v>0.5</v>
      </c>
    </row>
    <row r="822" spans="1:3">
      <c r="A822">
        <v>0.5</v>
      </c>
      <c r="B822" t="s">
        <v>1</v>
      </c>
      <c r="C822" s="41">
        <v>0.5</v>
      </c>
    </row>
    <row r="823" spans="1:3">
      <c r="A823">
        <v>0.5</v>
      </c>
      <c r="B823" t="s">
        <v>1</v>
      </c>
      <c r="C823" s="41">
        <v>0.5</v>
      </c>
    </row>
    <row r="824" spans="1:3">
      <c r="A824">
        <v>0.5</v>
      </c>
      <c r="B824" t="s">
        <v>1</v>
      </c>
      <c r="C824" s="41">
        <v>0.5</v>
      </c>
    </row>
    <row r="825" spans="1:3">
      <c r="A825">
        <v>0.5</v>
      </c>
      <c r="B825" t="s">
        <v>1</v>
      </c>
      <c r="C825" s="41">
        <v>0.5</v>
      </c>
    </row>
    <row r="826" spans="1:3">
      <c r="A826">
        <v>0.5</v>
      </c>
      <c r="B826" t="s">
        <v>1</v>
      </c>
      <c r="C826" s="41">
        <v>0.5</v>
      </c>
    </row>
    <row r="827" spans="1:3">
      <c r="A827">
        <v>1</v>
      </c>
      <c r="B827" t="s">
        <v>1</v>
      </c>
      <c r="C827" s="41">
        <v>0.5</v>
      </c>
    </row>
    <row r="828" spans="1:3">
      <c r="A828">
        <v>0.5</v>
      </c>
      <c r="B828" t="s">
        <v>1</v>
      </c>
      <c r="C828" s="41">
        <v>0.5</v>
      </c>
    </row>
    <row r="829" spans="1:3">
      <c r="A829">
        <v>1</v>
      </c>
      <c r="B829" t="s">
        <v>1</v>
      </c>
      <c r="C829" s="41">
        <v>0.5</v>
      </c>
    </row>
    <row r="830" spans="1:3">
      <c r="A830">
        <v>1</v>
      </c>
      <c r="B830" t="s">
        <v>1</v>
      </c>
      <c r="C830" s="41">
        <v>0.5</v>
      </c>
    </row>
    <row r="831" spans="1:3">
      <c r="A831">
        <v>0.5</v>
      </c>
      <c r="B831" t="s">
        <v>1</v>
      </c>
      <c r="C831" s="41">
        <v>0.5</v>
      </c>
    </row>
    <row r="832" spans="1:3">
      <c r="A832">
        <v>0</v>
      </c>
      <c r="B832" t="s">
        <v>1</v>
      </c>
      <c r="C832" s="41">
        <v>0.5</v>
      </c>
    </row>
    <row r="833" spans="1:3">
      <c r="A833">
        <v>0.5</v>
      </c>
      <c r="B833" t="s">
        <v>1</v>
      </c>
      <c r="C833" s="41">
        <v>0.5</v>
      </c>
    </row>
    <row r="834" spans="1:3">
      <c r="A834">
        <v>0</v>
      </c>
      <c r="B834" t="s">
        <v>1</v>
      </c>
      <c r="C834" s="41">
        <v>0.5</v>
      </c>
    </row>
    <row r="835" spans="1:3">
      <c r="A835">
        <v>1</v>
      </c>
      <c r="B835" t="s">
        <v>1</v>
      </c>
      <c r="C835" s="41">
        <v>0.5</v>
      </c>
    </row>
    <row r="836" spans="1:3">
      <c r="A836">
        <v>0.5</v>
      </c>
      <c r="B836" t="s">
        <v>1</v>
      </c>
      <c r="C836" s="41">
        <v>0.5</v>
      </c>
    </row>
    <row r="837" spans="1:3">
      <c r="A837">
        <v>0.5</v>
      </c>
      <c r="B837" t="s">
        <v>1</v>
      </c>
      <c r="C837" s="41">
        <v>0.5</v>
      </c>
    </row>
    <row r="838" spans="1:3">
      <c r="A838">
        <v>0.5</v>
      </c>
      <c r="B838" t="s">
        <v>1</v>
      </c>
      <c r="C838" s="41">
        <v>0.5</v>
      </c>
    </row>
    <row r="839" spans="1:3">
      <c r="A839">
        <v>0.5</v>
      </c>
      <c r="B839" t="s">
        <v>1</v>
      </c>
      <c r="C839" s="41">
        <v>0.5</v>
      </c>
    </row>
    <row r="840" spans="1:3">
      <c r="A840">
        <v>0.5</v>
      </c>
      <c r="B840" t="s">
        <v>1</v>
      </c>
      <c r="C840" s="41">
        <v>0.5</v>
      </c>
    </row>
    <row r="841" spans="1:3">
      <c r="A841">
        <v>0.5</v>
      </c>
      <c r="B841" t="s">
        <v>1</v>
      </c>
      <c r="C841" s="41">
        <v>0.5</v>
      </c>
    </row>
    <row r="842" spans="1:3">
      <c r="A842">
        <v>0</v>
      </c>
      <c r="B842" t="s">
        <v>1</v>
      </c>
      <c r="C842" s="41">
        <v>0.5</v>
      </c>
    </row>
    <row r="843" spans="1:3">
      <c r="A843">
        <v>0.5</v>
      </c>
      <c r="B843" t="s">
        <v>1</v>
      </c>
      <c r="C843" s="41">
        <v>0.5</v>
      </c>
    </row>
    <row r="844" spans="1:3">
      <c r="A844">
        <v>0.5</v>
      </c>
      <c r="B844" t="s">
        <v>1</v>
      </c>
      <c r="C844" s="41">
        <v>0.5</v>
      </c>
    </row>
    <row r="845" spans="1:3">
      <c r="A845">
        <v>0.5</v>
      </c>
      <c r="B845" t="s">
        <v>1</v>
      </c>
      <c r="C845" s="41">
        <v>0.5</v>
      </c>
    </row>
    <row r="846" spans="1:3">
      <c r="A846">
        <v>0.5</v>
      </c>
      <c r="B846" t="s">
        <v>1</v>
      </c>
      <c r="C846" s="41">
        <v>0.5</v>
      </c>
    </row>
    <row r="847" spans="1:3">
      <c r="A847">
        <v>0.5</v>
      </c>
      <c r="B847" t="s">
        <v>1</v>
      </c>
      <c r="C847" s="41">
        <v>0.5</v>
      </c>
    </row>
    <row r="848" spans="1:3">
      <c r="A848">
        <v>0.5</v>
      </c>
      <c r="B848" t="s">
        <v>1</v>
      </c>
      <c r="C848" s="41">
        <v>0.5</v>
      </c>
    </row>
    <row r="849" spans="1:3">
      <c r="A849">
        <v>0.5</v>
      </c>
      <c r="B849" t="s">
        <v>1</v>
      </c>
      <c r="C849" s="41">
        <v>0.5</v>
      </c>
    </row>
    <row r="850" spans="1:3">
      <c r="A850">
        <v>0.5</v>
      </c>
      <c r="B850" t="s">
        <v>1</v>
      </c>
      <c r="C850" s="41">
        <v>0.5</v>
      </c>
    </row>
    <row r="851" spans="1:3">
      <c r="A851">
        <v>0.5</v>
      </c>
      <c r="B851" t="s">
        <v>1</v>
      </c>
      <c r="C851" s="41">
        <v>0.5</v>
      </c>
    </row>
    <row r="852" spans="1:3">
      <c r="A852">
        <v>0.5</v>
      </c>
      <c r="B852" t="s">
        <v>1</v>
      </c>
      <c r="C852" s="41">
        <v>0.5</v>
      </c>
    </row>
    <row r="853" spans="1:3">
      <c r="A853">
        <v>0.5</v>
      </c>
      <c r="B853" t="s">
        <v>1</v>
      </c>
      <c r="C853" s="41">
        <v>0.5</v>
      </c>
    </row>
    <row r="854" spans="1:3">
      <c r="A854">
        <v>0.5</v>
      </c>
      <c r="B854" t="s">
        <v>1</v>
      </c>
      <c r="C854" s="41">
        <v>0.5</v>
      </c>
    </row>
    <row r="855" spans="1:3">
      <c r="A855">
        <v>0.5</v>
      </c>
      <c r="B855" t="s">
        <v>1</v>
      </c>
      <c r="C855" s="41">
        <v>0.5</v>
      </c>
    </row>
    <row r="856" spans="1:3">
      <c r="A856">
        <v>0.5</v>
      </c>
      <c r="B856" t="s">
        <v>1</v>
      </c>
      <c r="C856" s="41">
        <v>0.5</v>
      </c>
    </row>
    <row r="857" spans="1:3">
      <c r="A857">
        <v>0.5</v>
      </c>
      <c r="B857" t="s">
        <v>1</v>
      </c>
      <c r="C857" s="41">
        <v>0.5</v>
      </c>
    </row>
    <row r="858" spans="1:3">
      <c r="A858">
        <v>0.5</v>
      </c>
      <c r="B858" t="s">
        <v>1</v>
      </c>
      <c r="C858" s="41">
        <v>0.5</v>
      </c>
    </row>
    <row r="859" spans="1:3">
      <c r="A859">
        <v>1</v>
      </c>
      <c r="B859" t="s">
        <v>1</v>
      </c>
      <c r="C859" s="41">
        <v>0.5</v>
      </c>
    </row>
    <row r="860" spans="1:3">
      <c r="A860">
        <v>0.5</v>
      </c>
      <c r="B860" t="s">
        <v>1</v>
      </c>
      <c r="C860" s="41">
        <v>0.5</v>
      </c>
    </row>
    <row r="861" spans="1:3">
      <c r="A861">
        <v>0.5</v>
      </c>
      <c r="B861" t="s">
        <v>1</v>
      </c>
      <c r="C861" s="41">
        <v>0.5</v>
      </c>
    </row>
    <row r="862" spans="1:3">
      <c r="A862">
        <v>0.5</v>
      </c>
      <c r="B862" t="s">
        <v>1</v>
      </c>
      <c r="C862" s="41">
        <v>0.5</v>
      </c>
    </row>
    <row r="863" spans="1:3">
      <c r="A863">
        <v>1</v>
      </c>
      <c r="B863" t="s">
        <v>1</v>
      </c>
      <c r="C863" s="41">
        <v>0.5</v>
      </c>
    </row>
    <row r="864" spans="1:3">
      <c r="A864">
        <v>0.5</v>
      </c>
      <c r="B864" t="s">
        <v>1</v>
      </c>
      <c r="C864" s="41">
        <v>0.5</v>
      </c>
    </row>
    <row r="865" spans="1:3">
      <c r="A865">
        <v>0.5</v>
      </c>
      <c r="B865" t="s">
        <v>1</v>
      </c>
      <c r="C865" s="41">
        <v>0.5</v>
      </c>
    </row>
    <row r="866" spans="1:3">
      <c r="A866">
        <v>1</v>
      </c>
      <c r="B866" t="s">
        <v>1</v>
      </c>
      <c r="C866" s="41">
        <v>0.5</v>
      </c>
    </row>
    <row r="867" spans="1:3">
      <c r="A867">
        <f>AVERAGE(A792:A866)</f>
        <v>0.53333333333333333</v>
      </c>
      <c r="C867" s="41"/>
    </row>
    <row r="868" spans="1:3">
      <c r="A868">
        <f>STDEV(A792:A866)</f>
        <v>0.20686418924693759</v>
      </c>
      <c r="C868" s="41"/>
    </row>
    <row r="869" spans="1:3">
      <c r="A869">
        <f>A868/SQRT(75)</f>
        <v>2.3886619069482619E-2</v>
      </c>
      <c r="C869" s="41"/>
    </row>
    <row r="870" spans="1:3">
      <c r="C870" s="41"/>
    </row>
    <row r="871" spans="1:3">
      <c r="A871" s="42">
        <v>1</v>
      </c>
      <c r="B871" t="s">
        <v>449</v>
      </c>
      <c r="C871" s="41">
        <v>0.5</v>
      </c>
    </row>
    <row r="872" spans="1:3">
      <c r="A872" s="42">
        <v>1</v>
      </c>
      <c r="B872" t="s">
        <v>449</v>
      </c>
      <c r="C872" s="41">
        <v>0.5</v>
      </c>
    </row>
    <row r="873" spans="1:3">
      <c r="A873" s="42">
        <v>1</v>
      </c>
      <c r="B873" t="s">
        <v>449</v>
      </c>
      <c r="C873" s="41">
        <v>0.5</v>
      </c>
    </row>
    <row r="874" spans="1:3">
      <c r="A874" s="42">
        <v>1</v>
      </c>
      <c r="B874" t="s">
        <v>449</v>
      </c>
      <c r="C874" s="41">
        <v>0.5</v>
      </c>
    </row>
    <row r="875" spans="1:3">
      <c r="A875" s="42">
        <v>1</v>
      </c>
      <c r="B875" t="s">
        <v>449</v>
      </c>
      <c r="C875" s="41">
        <v>0.5</v>
      </c>
    </row>
    <row r="876" spans="1:3">
      <c r="A876" s="42">
        <v>1</v>
      </c>
      <c r="B876" t="s">
        <v>449</v>
      </c>
      <c r="C876" s="41">
        <v>0.5</v>
      </c>
    </row>
    <row r="877" spans="1:3">
      <c r="A877" s="42">
        <v>1</v>
      </c>
      <c r="B877" t="s">
        <v>449</v>
      </c>
      <c r="C877" s="41">
        <v>0.5</v>
      </c>
    </row>
    <row r="878" spans="1:3">
      <c r="A878" s="42">
        <v>1</v>
      </c>
      <c r="B878" t="s">
        <v>449</v>
      </c>
      <c r="C878" s="41">
        <v>0.5</v>
      </c>
    </row>
    <row r="879" spans="1:3">
      <c r="A879" s="42">
        <v>1</v>
      </c>
      <c r="B879" t="s">
        <v>449</v>
      </c>
      <c r="C879" s="41">
        <v>0.5</v>
      </c>
    </row>
    <row r="880" spans="1:3">
      <c r="A880" s="42">
        <v>1</v>
      </c>
      <c r="B880" t="s">
        <v>449</v>
      </c>
      <c r="C880" s="41">
        <v>0.5</v>
      </c>
    </row>
    <row r="881" spans="1:3">
      <c r="A881" s="42">
        <v>1</v>
      </c>
      <c r="B881" t="s">
        <v>449</v>
      </c>
      <c r="C881" s="41">
        <v>0.5</v>
      </c>
    </row>
    <row r="882" spans="1:3">
      <c r="A882" s="42">
        <v>1</v>
      </c>
      <c r="B882" t="s">
        <v>449</v>
      </c>
      <c r="C882" s="41">
        <v>0.5</v>
      </c>
    </row>
    <row r="883" spans="1:3">
      <c r="A883" s="42">
        <v>1</v>
      </c>
      <c r="B883" t="s">
        <v>449</v>
      </c>
      <c r="C883" s="41">
        <v>0.5</v>
      </c>
    </row>
    <row r="884" spans="1:3">
      <c r="A884" s="42">
        <v>1</v>
      </c>
      <c r="B884" t="s">
        <v>449</v>
      </c>
      <c r="C884" s="41">
        <v>0.5</v>
      </c>
    </row>
    <row r="885" spans="1:3">
      <c r="A885" s="42">
        <v>1</v>
      </c>
      <c r="B885" t="s">
        <v>449</v>
      </c>
      <c r="C885" s="41">
        <v>0.5</v>
      </c>
    </row>
    <row r="886" spans="1:3">
      <c r="A886" s="42">
        <v>1</v>
      </c>
      <c r="B886" t="s">
        <v>449</v>
      </c>
      <c r="C886" s="41">
        <v>0.5</v>
      </c>
    </row>
    <row r="887" spans="1:3">
      <c r="A887" s="42">
        <v>1</v>
      </c>
      <c r="B887" t="s">
        <v>449</v>
      </c>
      <c r="C887" s="41">
        <v>0.5</v>
      </c>
    </row>
    <row r="888" spans="1:3">
      <c r="A888" s="42">
        <v>1</v>
      </c>
      <c r="B888" t="s">
        <v>449</v>
      </c>
      <c r="C888" s="41">
        <v>0.5</v>
      </c>
    </row>
    <row r="889" spans="1:3">
      <c r="A889" s="42">
        <v>1</v>
      </c>
      <c r="B889" t="s">
        <v>449</v>
      </c>
      <c r="C889" s="41">
        <v>0.5</v>
      </c>
    </row>
    <row r="890" spans="1:3">
      <c r="A890" s="42">
        <v>1</v>
      </c>
      <c r="B890" t="s">
        <v>449</v>
      </c>
      <c r="C890" s="41">
        <v>0.5</v>
      </c>
    </row>
    <row r="891" spans="1:3">
      <c r="A891" s="42">
        <v>1</v>
      </c>
      <c r="B891" t="s">
        <v>449</v>
      </c>
      <c r="C891" s="41">
        <v>0.5</v>
      </c>
    </row>
    <row r="892" spans="1:3">
      <c r="A892" s="42">
        <v>1</v>
      </c>
      <c r="B892" t="s">
        <v>449</v>
      </c>
      <c r="C892" s="41">
        <v>0.5</v>
      </c>
    </row>
    <row r="893" spans="1:3">
      <c r="A893" s="42">
        <v>1</v>
      </c>
      <c r="B893" t="s">
        <v>449</v>
      </c>
      <c r="C893" s="41">
        <v>0.5</v>
      </c>
    </row>
    <row r="894" spans="1:3">
      <c r="A894" s="42">
        <v>1</v>
      </c>
      <c r="B894" t="s">
        <v>449</v>
      </c>
      <c r="C894" s="41">
        <v>0.5</v>
      </c>
    </row>
    <row r="895" spans="1:3">
      <c r="A895" s="42">
        <v>1</v>
      </c>
      <c r="B895" t="s">
        <v>449</v>
      </c>
      <c r="C895" s="41">
        <v>0.5</v>
      </c>
    </row>
    <row r="896" spans="1:3">
      <c r="A896" s="42">
        <v>1</v>
      </c>
      <c r="B896" t="s">
        <v>449</v>
      </c>
      <c r="C896" s="41">
        <v>0.5</v>
      </c>
    </row>
    <row r="897" spans="1:3">
      <c r="A897" s="42">
        <v>1</v>
      </c>
      <c r="B897" t="s">
        <v>449</v>
      </c>
      <c r="C897" s="41">
        <v>0.5</v>
      </c>
    </row>
    <row r="898" spans="1:3">
      <c r="A898" s="42">
        <v>1</v>
      </c>
      <c r="B898" t="s">
        <v>449</v>
      </c>
      <c r="C898" s="41">
        <v>0.5</v>
      </c>
    </row>
    <row r="899" spans="1:3">
      <c r="A899" s="42">
        <v>1</v>
      </c>
      <c r="B899" t="s">
        <v>449</v>
      </c>
      <c r="C899" s="41">
        <v>0.5</v>
      </c>
    </row>
    <row r="900" spans="1:3">
      <c r="A900" s="42">
        <v>1</v>
      </c>
      <c r="B900" t="s">
        <v>449</v>
      </c>
      <c r="C900" s="41">
        <v>0.5</v>
      </c>
    </row>
    <row r="901" spans="1:3">
      <c r="A901" s="42">
        <v>1</v>
      </c>
      <c r="B901" t="s">
        <v>449</v>
      </c>
      <c r="C901" s="41">
        <v>0.5</v>
      </c>
    </row>
    <row r="902" spans="1:3">
      <c r="A902" s="42">
        <v>1</v>
      </c>
      <c r="B902" t="s">
        <v>449</v>
      </c>
      <c r="C902" s="41">
        <v>0.5</v>
      </c>
    </row>
    <row r="903" spans="1:3">
      <c r="A903" s="42">
        <v>1</v>
      </c>
      <c r="B903" t="s">
        <v>449</v>
      </c>
      <c r="C903" s="41">
        <v>0.5</v>
      </c>
    </row>
    <row r="904" spans="1:3">
      <c r="A904" s="42">
        <v>1</v>
      </c>
      <c r="B904" t="s">
        <v>449</v>
      </c>
      <c r="C904" s="41">
        <v>0.5</v>
      </c>
    </row>
    <row r="905" spans="1:3">
      <c r="A905" s="42">
        <v>1</v>
      </c>
      <c r="B905" t="s">
        <v>449</v>
      </c>
      <c r="C905" s="41">
        <v>0.5</v>
      </c>
    </row>
    <row r="906" spans="1:3">
      <c r="A906" s="42">
        <v>1</v>
      </c>
      <c r="B906" t="s">
        <v>449</v>
      </c>
      <c r="C906" s="41">
        <v>0.5</v>
      </c>
    </row>
    <row r="907" spans="1:3">
      <c r="A907" s="42">
        <v>1</v>
      </c>
      <c r="B907" t="s">
        <v>449</v>
      </c>
      <c r="C907" s="41">
        <v>0.5</v>
      </c>
    </row>
    <row r="908" spans="1:3">
      <c r="A908" s="42">
        <v>1</v>
      </c>
      <c r="B908" t="s">
        <v>449</v>
      </c>
      <c r="C908" s="41">
        <v>0.5</v>
      </c>
    </row>
    <row r="909" spans="1:3">
      <c r="A909" s="42">
        <v>1</v>
      </c>
      <c r="B909" t="s">
        <v>449</v>
      </c>
      <c r="C909" s="41">
        <v>0.5</v>
      </c>
    </row>
    <row r="910" spans="1:3">
      <c r="A910" s="42">
        <v>1</v>
      </c>
      <c r="B910" t="s">
        <v>449</v>
      </c>
      <c r="C910" s="41">
        <v>0.5</v>
      </c>
    </row>
    <row r="911" spans="1:3">
      <c r="A911" s="42">
        <v>1</v>
      </c>
      <c r="B911" t="s">
        <v>449</v>
      </c>
      <c r="C911" s="41">
        <v>0.5</v>
      </c>
    </row>
    <row r="912" spans="1:3">
      <c r="A912" s="42">
        <v>1</v>
      </c>
      <c r="B912" t="s">
        <v>449</v>
      </c>
      <c r="C912" s="41">
        <v>0.5</v>
      </c>
    </row>
    <row r="913" spans="1:3">
      <c r="A913" s="42">
        <v>1</v>
      </c>
      <c r="B913" t="s">
        <v>449</v>
      </c>
      <c r="C913" s="41">
        <v>0.5</v>
      </c>
    </row>
    <row r="914" spans="1:3">
      <c r="A914" s="42">
        <v>1</v>
      </c>
      <c r="B914" t="s">
        <v>449</v>
      </c>
      <c r="C914" s="41">
        <v>0.5</v>
      </c>
    </row>
    <row r="915" spans="1:3">
      <c r="A915" s="42">
        <v>1</v>
      </c>
      <c r="B915" t="s">
        <v>449</v>
      </c>
      <c r="C915" s="41">
        <v>0.5</v>
      </c>
    </row>
    <row r="916" spans="1:3">
      <c r="A916" s="42">
        <v>1</v>
      </c>
      <c r="B916" t="s">
        <v>449</v>
      </c>
      <c r="C916" s="41">
        <v>0.5</v>
      </c>
    </row>
    <row r="917" spans="1:3">
      <c r="A917" s="42">
        <v>1</v>
      </c>
      <c r="B917" t="s">
        <v>449</v>
      </c>
      <c r="C917" s="41">
        <v>0.5</v>
      </c>
    </row>
    <row r="918" spans="1:3">
      <c r="A918" s="42">
        <v>1</v>
      </c>
      <c r="B918" t="s">
        <v>449</v>
      </c>
      <c r="C918" s="41">
        <v>0.5</v>
      </c>
    </row>
    <row r="919" spans="1:3">
      <c r="A919" s="42">
        <v>1</v>
      </c>
      <c r="B919" t="s">
        <v>449</v>
      </c>
      <c r="C919" s="41">
        <v>0.5</v>
      </c>
    </row>
    <row r="920" spans="1:3">
      <c r="A920" s="42">
        <v>1</v>
      </c>
      <c r="B920" t="s">
        <v>449</v>
      </c>
      <c r="C920" s="41">
        <v>0.5</v>
      </c>
    </row>
    <row r="921" spans="1:3">
      <c r="A921" s="42">
        <v>1</v>
      </c>
      <c r="B921" t="s">
        <v>449</v>
      </c>
      <c r="C921" s="41">
        <v>0.5</v>
      </c>
    </row>
    <row r="922" spans="1:3">
      <c r="A922" s="42">
        <v>1</v>
      </c>
      <c r="B922" t="s">
        <v>449</v>
      </c>
      <c r="C922" s="41">
        <v>0.5</v>
      </c>
    </row>
    <row r="923" spans="1:3">
      <c r="A923" s="42">
        <v>1</v>
      </c>
      <c r="B923" t="s">
        <v>449</v>
      </c>
      <c r="C923" s="41">
        <v>0.5</v>
      </c>
    </row>
    <row r="924" spans="1:3">
      <c r="A924" s="42">
        <v>1</v>
      </c>
      <c r="B924" t="s">
        <v>449</v>
      </c>
      <c r="C924" s="41">
        <v>0.5</v>
      </c>
    </row>
    <row r="925" spans="1:3">
      <c r="A925" s="42">
        <v>1</v>
      </c>
      <c r="B925" t="s">
        <v>449</v>
      </c>
      <c r="C925" s="41">
        <v>0.5</v>
      </c>
    </row>
    <row r="926" spans="1:3">
      <c r="A926" s="42">
        <v>1</v>
      </c>
      <c r="B926" t="s">
        <v>449</v>
      </c>
      <c r="C926" s="41">
        <v>0.5</v>
      </c>
    </row>
    <row r="927" spans="1:3">
      <c r="A927" s="42">
        <v>1</v>
      </c>
      <c r="B927" t="s">
        <v>449</v>
      </c>
      <c r="C927" s="41">
        <v>0.5</v>
      </c>
    </row>
    <row r="928" spans="1:3">
      <c r="A928" s="42">
        <v>1</v>
      </c>
      <c r="B928" t="s">
        <v>449</v>
      </c>
      <c r="C928" s="41">
        <v>0.5</v>
      </c>
    </row>
    <row r="929" spans="1:3">
      <c r="A929" s="42">
        <v>1</v>
      </c>
      <c r="B929" t="s">
        <v>449</v>
      </c>
      <c r="C929" s="41">
        <v>0.5</v>
      </c>
    </row>
    <row r="930" spans="1:3">
      <c r="A930" s="42">
        <v>1</v>
      </c>
      <c r="B930" t="s">
        <v>449</v>
      </c>
      <c r="C930" s="41">
        <v>0.5</v>
      </c>
    </row>
    <row r="931" spans="1:3">
      <c r="A931" s="42">
        <v>1</v>
      </c>
      <c r="B931" t="s">
        <v>449</v>
      </c>
      <c r="C931" s="41">
        <v>0.5</v>
      </c>
    </row>
    <row r="932" spans="1:3">
      <c r="A932" s="42">
        <v>0</v>
      </c>
      <c r="B932" t="s">
        <v>449</v>
      </c>
      <c r="C932" s="41">
        <v>0.5</v>
      </c>
    </row>
    <row r="933" spans="1:3">
      <c r="A933" s="42">
        <v>1</v>
      </c>
      <c r="B933" t="s">
        <v>449</v>
      </c>
      <c r="C933" s="41">
        <v>0.5</v>
      </c>
    </row>
    <row r="934" spans="1:3">
      <c r="A934" s="42">
        <v>1</v>
      </c>
      <c r="B934" t="s">
        <v>449</v>
      </c>
      <c r="C934" s="41">
        <v>0.5</v>
      </c>
    </row>
    <row r="935" spans="1:3">
      <c r="A935" s="42">
        <v>1</v>
      </c>
      <c r="B935" t="s">
        <v>449</v>
      </c>
      <c r="C935" s="41">
        <v>0.5</v>
      </c>
    </row>
    <row r="936" spans="1:3">
      <c r="A936" s="42">
        <v>1</v>
      </c>
      <c r="B936" t="s">
        <v>449</v>
      </c>
      <c r="C936" s="41">
        <v>0.5</v>
      </c>
    </row>
    <row r="937" spans="1:3">
      <c r="A937" s="42">
        <v>1</v>
      </c>
      <c r="B937" t="s">
        <v>449</v>
      </c>
      <c r="C937" s="41">
        <v>0.5</v>
      </c>
    </row>
    <row r="938" spans="1:3">
      <c r="A938" s="42">
        <v>1</v>
      </c>
      <c r="B938" t="s">
        <v>449</v>
      </c>
      <c r="C938" s="41">
        <v>0.5</v>
      </c>
    </row>
    <row r="939" spans="1:3">
      <c r="A939" s="42">
        <v>1</v>
      </c>
      <c r="B939" t="s">
        <v>449</v>
      </c>
      <c r="C939" s="41">
        <v>0.5</v>
      </c>
    </row>
    <row r="940" spans="1:3">
      <c r="A940" s="42">
        <v>1</v>
      </c>
      <c r="B940" t="s">
        <v>449</v>
      </c>
      <c r="C940" s="41">
        <v>0.5</v>
      </c>
    </row>
    <row r="941" spans="1:3">
      <c r="A941" s="42">
        <v>1</v>
      </c>
      <c r="B941" t="s">
        <v>449</v>
      </c>
      <c r="C941" s="41">
        <v>0.5</v>
      </c>
    </row>
    <row r="942" spans="1:3">
      <c r="A942" s="42">
        <v>1</v>
      </c>
      <c r="B942" t="s">
        <v>449</v>
      </c>
      <c r="C942" s="41">
        <v>0.5</v>
      </c>
    </row>
    <row r="943" spans="1:3">
      <c r="A943" s="42">
        <v>1</v>
      </c>
      <c r="B943" t="s">
        <v>449</v>
      </c>
      <c r="C943" s="41">
        <v>0.5</v>
      </c>
    </row>
    <row r="944" spans="1:3">
      <c r="A944" s="42">
        <v>1</v>
      </c>
      <c r="B944" t="s">
        <v>449</v>
      </c>
      <c r="C944" s="41">
        <v>0.5</v>
      </c>
    </row>
    <row r="945" spans="1:3">
      <c r="A945" s="42">
        <v>1</v>
      </c>
      <c r="B945" t="s">
        <v>449</v>
      </c>
      <c r="C945" s="41">
        <v>0.5</v>
      </c>
    </row>
    <row r="946" spans="1:3">
      <c r="A946">
        <f>AVERAGE(A871:A945)</f>
        <v>0.98666666666666669</v>
      </c>
    </row>
    <row r="947" spans="1:3">
      <c r="A947">
        <f>STDEV(A871:A945)</f>
        <v>0.11547005383792502</v>
      </c>
    </row>
    <row r="948" spans="1:3">
      <c r="A948">
        <f>A947/SQRT(75)</f>
        <v>1.3333333333333317E-2</v>
      </c>
    </row>
  </sheetData>
  <pageMargins left="0.75" right="0.75" top="1" bottom="1" header="0.5" footer="0.5"/>
  <pageSetup orientation="portrait" horizontalDpi="4294967292" verticalDpi="4294967292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4" enableFormatConditionsCalculation="0"/>
  <dimension ref="A1:L903"/>
  <sheetViews>
    <sheetView workbookViewId="0"/>
  </sheetViews>
  <sheetFormatPr baseColWidth="10" defaultRowHeight="15" x14ac:dyDescent="0"/>
  <sheetData>
    <row r="1" spans="1:12">
      <c r="A1" s="7" t="s">
        <v>101</v>
      </c>
    </row>
    <row r="2" spans="1:12" ht="16" thickBot="1"/>
    <row r="3" spans="1:12">
      <c r="A3" s="10" t="s">
        <v>102</v>
      </c>
      <c r="B3" s="11" t="s">
        <v>103</v>
      </c>
      <c r="C3" s="11" t="s">
        <v>3</v>
      </c>
      <c r="D3" s="11" t="s">
        <v>1072</v>
      </c>
      <c r="E3" s="11" t="s">
        <v>330</v>
      </c>
      <c r="F3" s="11" t="s">
        <v>331</v>
      </c>
      <c r="G3" s="11" t="s">
        <v>332</v>
      </c>
      <c r="H3" s="11" t="s">
        <v>333</v>
      </c>
      <c r="I3" s="11" t="s">
        <v>334</v>
      </c>
      <c r="J3" s="11" t="s">
        <v>335</v>
      </c>
      <c r="K3" s="11" t="s">
        <v>336</v>
      </c>
      <c r="L3" s="11" t="s">
        <v>337</v>
      </c>
    </row>
    <row r="4" spans="1:12">
      <c r="A4" s="21" t="s">
        <v>104</v>
      </c>
      <c r="B4" s="15">
        <v>1</v>
      </c>
      <c r="C4" s="23">
        <v>1</v>
      </c>
      <c r="D4" s="23">
        <v>0.93333333333333235</v>
      </c>
      <c r="E4" s="23">
        <v>6.6666666666667651E-2</v>
      </c>
      <c r="F4" s="23">
        <v>0.25403233776066048</v>
      </c>
      <c r="G4" s="23">
        <v>2.1427628417318795E-2</v>
      </c>
      <c r="H4" s="23">
        <v>0.8912790183888063</v>
      </c>
      <c r="I4" s="23">
        <v>0.9753876482778584</v>
      </c>
      <c r="J4" s="23">
        <v>0.26330710624324949</v>
      </c>
      <c r="K4" s="23">
        <v>0.41656125956825174</v>
      </c>
      <c r="L4" s="23">
        <v>1.450105407098413</v>
      </c>
    </row>
    <row r="5" spans="1:12">
      <c r="A5" s="9" t="s">
        <v>105</v>
      </c>
      <c r="B5" s="16">
        <v>1</v>
      </c>
      <c r="C5" s="24">
        <v>1</v>
      </c>
      <c r="D5" s="24">
        <v>0.93333333333333235</v>
      </c>
      <c r="E5" s="24">
        <v>6.6666666666667651E-2</v>
      </c>
      <c r="F5" s="24">
        <v>0.25403233776066048</v>
      </c>
      <c r="G5" s="24">
        <v>2.1427628417318795E-2</v>
      </c>
      <c r="H5" s="24">
        <v>0.8912790183888063</v>
      </c>
      <c r="I5" s="24">
        <v>0.9753876482778584</v>
      </c>
      <c r="J5" s="24">
        <v>0.26330710624324949</v>
      </c>
      <c r="K5" s="24">
        <v>0.41656125956825174</v>
      </c>
      <c r="L5" s="24">
        <v>1.450105407098413</v>
      </c>
    </row>
    <row r="6" spans="1:12">
      <c r="A6" s="9" t="s">
        <v>106</v>
      </c>
      <c r="B6" s="16">
        <v>1</v>
      </c>
      <c r="C6" s="24">
        <v>1</v>
      </c>
      <c r="D6" s="24">
        <v>0.93333333333333235</v>
      </c>
      <c r="E6" s="24">
        <v>6.6666666666667651E-2</v>
      </c>
      <c r="F6" s="24">
        <v>0.25403233776066048</v>
      </c>
      <c r="G6" s="24">
        <v>2.1427628417318795E-2</v>
      </c>
      <c r="H6" s="24">
        <v>0.8912790183888063</v>
      </c>
      <c r="I6" s="24">
        <v>0.9753876482778584</v>
      </c>
      <c r="J6" s="24">
        <v>0.26330710624324949</v>
      </c>
      <c r="K6" s="24">
        <v>0.41656125956825174</v>
      </c>
      <c r="L6" s="24">
        <v>1.450105407098413</v>
      </c>
    </row>
    <row r="7" spans="1:12">
      <c r="A7" s="9" t="s">
        <v>107</v>
      </c>
      <c r="B7" s="16">
        <v>1</v>
      </c>
      <c r="C7" s="24">
        <v>1</v>
      </c>
      <c r="D7" s="24">
        <v>0.93333333333333235</v>
      </c>
      <c r="E7" s="24">
        <v>6.6666666666667651E-2</v>
      </c>
      <c r="F7" s="24">
        <v>0.25403233776066048</v>
      </c>
      <c r="G7" s="24">
        <v>2.1427628417318795E-2</v>
      </c>
      <c r="H7" s="24">
        <v>0.8912790183888063</v>
      </c>
      <c r="I7" s="24">
        <v>0.9753876482778584</v>
      </c>
      <c r="J7" s="24">
        <v>0.26330710624324949</v>
      </c>
      <c r="K7" s="24">
        <v>0.41656125956825174</v>
      </c>
      <c r="L7" s="24">
        <v>1.450105407098413</v>
      </c>
    </row>
    <row r="8" spans="1:12">
      <c r="A8" s="9" t="s">
        <v>108</v>
      </c>
      <c r="B8" s="16">
        <v>1</v>
      </c>
      <c r="C8" s="24">
        <v>1</v>
      </c>
      <c r="D8" s="24">
        <v>0.93333333333333235</v>
      </c>
      <c r="E8" s="24">
        <v>6.6666666666667651E-2</v>
      </c>
      <c r="F8" s="24">
        <v>0.25403233776066048</v>
      </c>
      <c r="G8" s="24">
        <v>2.1427628417318795E-2</v>
      </c>
      <c r="H8" s="24">
        <v>0.8912790183888063</v>
      </c>
      <c r="I8" s="24">
        <v>0.9753876482778584</v>
      </c>
      <c r="J8" s="24">
        <v>0.26330710624324949</v>
      </c>
      <c r="K8" s="24">
        <v>0.41656125956825174</v>
      </c>
      <c r="L8" s="24">
        <v>1.450105407098413</v>
      </c>
    </row>
    <row r="9" spans="1:12">
      <c r="A9" s="9" t="s">
        <v>109</v>
      </c>
      <c r="B9" s="16">
        <v>1</v>
      </c>
      <c r="C9" s="24">
        <v>1</v>
      </c>
      <c r="D9" s="24">
        <v>0.93333333333333235</v>
      </c>
      <c r="E9" s="24">
        <v>6.6666666666667651E-2</v>
      </c>
      <c r="F9" s="24">
        <v>0.25403233776066048</v>
      </c>
      <c r="G9" s="24">
        <v>2.1427628417318795E-2</v>
      </c>
      <c r="H9" s="24">
        <v>0.8912790183888063</v>
      </c>
      <c r="I9" s="24">
        <v>0.9753876482778584</v>
      </c>
      <c r="J9" s="24">
        <v>0.26330710624324949</v>
      </c>
      <c r="K9" s="24">
        <v>0.41656125956825174</v>
      </c>
      <c r="L9" s="24">
        <v>1.450105407098413</v>
      </c>
    </row>
    <row r="10" spans="1:12">
      <c r="A10" s="9" t="s">
        <v>110</v>
      </c>
      <c r="B10" s="16">
        <v>1</v>
      </c>
      <c r="C10" s="24">
        <v>1</v>
      </c>
      <c r="D10" s="24">
        <v>0.93333333333333235</v>
      </c>
      <c r="E10" s="24">
        <v>6.6666666666667651E-2</v>
      </c>
      <c r="F10" s="24">
        <v>0.25403233776066048</v>
      </c>
      <c r="G10" s="24">
        <v>2.1427628417318795E-2</v>
      </c>
      <c r="H10" s="24">
        <v>0.8912790183888063</v>
      </c>
      <c r="I10" s="24">
        <v>0.9753876482778584</v>
      </c>
      <c r="J10" s="24">
        <v>0.26330710624324949</v>
      </c>
      <c r="K10" s="24">
        <v>0.41656125956825174</v>
      </c>
      <c r="L10" s="24">
        <v>1.450105407098413</v>
      </c>
    </row>
    <row r="11" spans="1:12">
      <c r="A11" s="9" t="s">
        <v>111</v>
      </c>
      <c r="B11" s="16">
        <v>1</v>
      </c>
      <c r="C11" s="24">
        <v>1</v>
      </c>
      <c r="D11" s="24">
        <v>0.93333333333333235</v>
      </c>
      <c r="E11" s="24">
        <v>6.6666666666667651E-2</v>
      </c>
      <c r="F11" s="24">
        <v>0.25403233776066048</v>
      </c>
      <c r="G11" s="24">
        <v>2.1427628417318795E-2</v>
      </c>
      <c r="H11" s="24">
        <v>0.8912790183888063</v>
      </c>
      <c r="I11" s="24">
        <v>0.9753876482778584</v>
      </c>
      <c r="J11" s="24">
        <v>0.26330710624324949</v>
      </c>
      <c r="K11" s="24">
        <v>0.41656125956825174</v>
      </c>
      <c r="L11" s="24">
        <v>1.450105407098413</v>
      </c>
    </row>
    <row r="12" spans="1:12">
      <c r="A12" s="9" t="s">
        <v>112</v>
      </c>
      <c r="B12" s="16">
        <v>1</v>
      </c>
      <c r="C12" s="24">
        <v>1</v>
      </c>
      <c r="D12" s="24">
        <v>0.93333333333333235</v>
      </c>
      <c r="E12" s="24">
        <v>6.6666666666667651E-2</v>
      </c>
      <c r="F12" s="24">
        <v>0.25403233776066048</v>
      </c>
      <c r="G12" s="24">
        <v>2.1427628417318795E-2</v>
      </c>
      <c r="H12" s="24">
        <v>0.8912790183888063</v>
      </c>
      <c r="I12" s="24">
        <v>0.9753876482778584</v>
      </c>
      <c r="J12" s="24">
        <v>0.26330710624324949</v>
      </c>
      <c r="K12" s="24">
        <v>0.41656125956825174</v>
      </c>
      <c r="L12" s="24">
        <v>1.450105407098413</v>
      </c>
    </row>
    <row r="13" spans="1:12">
      <c r="A13" s="9" t="s">
        <v>113</v>
      </c>
      <c r="B13" s="16">
        <v>1</v>
      </c>
      <c r="C13" s="24">
        <v>1</v>
      </c>
      <c r="D13" s="24">
        <v>0.93333333333333235</v>
      </c>
      <c r="E13" s="24">
        <v>6.6666666666667651E-2</v>
      </c>
      <c r="F13" s="24">
        <v>0.25403233776066048</v>
      </c>
      <c r="G13" s="24">
        <v>2.1427628417318795E-2</v>
      </c>
      <c r="H13" s="24">
        <v>0.8912790183888063</v>
      </c>
      <c r="I13" s="24">
        <v>0.9753876482778584</v>
      </c>
      <c r="J13" s="24">
        <v>0.26330710624324949</v>
      </c>
      <c r="K13" s="24">
        <v>0.41656125956825174</v>
      </c>
      <c r="L13" s="24">
        <v>1.450105407098413</v>
      </c>
    </row>
    <row r="14" spans="1:12">
      <c r="A14" s="9" t="s">
        <v>114</v>
      </c>
      <c r="B14" s="16">
        <v>1</v>
      </c>
      <c r="C14" s="24">
        <v>0.5</v>
      </c>
      <c r="D14" s="24">
        <v>0.93333333333333235</v>
      </c>
      <c r="E14" s="24">
        <v>-0.43333333333333235</v>
      </c>
      <c r="F14" s="24">
        <v>-1.6512101954442651</v>
      </c>
      <c r="G14" s="24">
        <v>2.1427628417318795E-2</v>
      </c>
      <c r="H14" s="24">
        <v>0.8912790183888063</v>
      </c>
      <c r="I14" s="24">
        <v>0.9753876482778584</v>
      </c>
      <c r="J14" s="24">
        <v>0.26330710624324949</v>
      </c>
      <c r="K14" s="24">
        <v>0.41656125956825174</v>
      </c>
      <c r="L14" s="24">
        <v>1.450105407098413</v>
      </c>
    </row>
    <row r="15" spans="1:12">
      <c r="A15" s="9" t="s">
        <v>115</v>
      </c>
      <c r="B15" s="16">
        <v>1</v>
      </c>
      <c r="C15" s="24">
        <v>1</v>
      </c>
      <c r="D15" s="24">
        <v>0.93333333333333235</v>
      </c>
      <c r="E15" s="24">
        <v>6.6666666666667651E-2</v>
      </c>
      <c r="F15" s="24">
        <v>0.25403233776066048</v>
      </c>
      <c r="G15" s="24">
        <v>2.1427628417318795E-2</v>
      </c>
      <c r="H15" s="24">
        <v>0.8912790183888063</v>
      </c>
      <c r="I15" s="24">
        <v>0.9753876482778584</v>
      </c>
      <c r="J15" s="24">
        <v>0.26330710624324949</v>
      </c>
      <c r="K15" s="24">
        <v>0.41656125956825174</v>
      </c>
      <c r="L15" s="24">
        <v>1.450105407098413</v>
      </c>
    </row>
    <row r="16" spans="1:12">
      <c r="A16" s="9" t="s">
        <v>116</v>
      </c>
      <c r="B16" s="16">
        <v>1</v>
      </c>
      <c r="C16" s="24">
        <v>1</v>
      </c>
      <c r="D16" s="24">
        <v>0.93333333333333235</v>
      </c>
      <c r="E16" s="24">
        <v>6.6666666666667651E-2</v>
      </c>
      <c r="F16" s="24">
        <v>0.25403233776066048</v>
      </c>
      <c r="G16" s="24">
        <v>2.1427628417318795E-2</v>
      </c>
      <c r="H16" s="24">
        <v>0.8912790183888063</v>
      </c>
      <c r="I16" s="24">
        <v>0.9753876482778584</v>
      </c>
      <c r="J16" s="24">
        <v>0.26330710624324949</v>
      </c>
      <c r="K16" s="24">
        <v>0.41656125956825174</v>
      </c>
      <c r="L16" s="24">
        <v>1.450105407098413</v>
      </c>
    </row>
    <row r="17" spans="1:12">
      <c r="A17" s="9" t="s">
        <v>117</v>
      </c>
      <c r="B17" s="16">
        <v>1</v>
      </c>
      <c r="C17" s="24">
        <v>1</v>
      </c>
      <c r="D17" s="24">
        <v>0.93333333333333235</v>
      </c>
      <c r="E17" s="24">
        <v>6.6666666666667651E-2</v>
      </c>
      <c r="F17" s="24">
        <v>0.25403233776066048</v>
      </c>
      <c r="G17" s="24">
        <v>2.1427628417318795E-2</v>
      </c>
      <c r="H17" s="24">
        <v>0.8912790183888063</v>
      </c>
      <c r="I17" s="24">
        <v>0.9753876482778584</v>
      </c>
      <c r="J17" s="24">
        <v>0.26330710624324949</v>
      </c>
      <c r="K17" s="24">
        <v>0.41656125956825174</v>
      </c>
      <c r="L17" s="24">
        <v>1.450105407098413</v>
      </c>
    </row>
    <row r="18" spans="1:12">
      <c r="A18" s="9" t="s">
        <v>118</v>
      </c>
      <c r="B18" s="16">
        <v>1</v>
      </c>
      <c r="C18" s="24">
        <v>1</v>
      </c>
      <c r="D18" s="24">
        <v>0.93333333333333235</v>
      </c>
      <c r="E18" s="24">
        <v>6.6666666666667651E-2</v>
      </c>
      <c r="F18" s="24">
        <v>0.25403233776066048</v>
      </c>
      <c r="G18" s="24">
        <v>2.1427628417318795E-2</v>
      </c>
      <c r="H18" s="24">
        <v>0.8912790183888063</v>
      </c>
      <c r="I18" s="24">
        <v>0.9753876482778584</v>
      </c>
      <c r="J18" s="24">
        <v>0.26330710624324949</v>
      </c>
      <c r="K18" s="24">
        <v>0.41656125956825174</v>
      </c>
      <c r="L18" s="24">
        <v>1.450105407098413</v>
      </c>
    </row>
    <row r="19" spans="1:12">
      <c r="A19" s="9" t="s">
        <v>119</v>
      </c>
      <c r="B19" s="16">
        <v>1</v>
      </c>
      <c r="C19" s="24">
        <v>1</v>
      </c>
      <c r="D19" s="24">
        <v>0.93333333333333235</v>
      </c>
      <c r="E19" s="24">
        <v>6.6666666666667651E-2</v>
      </c>
      <c r="F19" s="24">
        <v>0.25403233776066048</v>
      </c>
      <c r="G19" s="24">
        <v>2.1427628417318795E-2</v>
      </c>
      <c r="H19" s="24">
        <v>0.8912790183888063</v>
      </c>
      <c r="I19" s="24">
        <v>0.9753876482778584</v>
      </c>
      <c r="J19" s="24">
        <v>0.26330710624324949</v>
      </c>
      <c r="K19" s="24">
        <v>0.41656125956825174</v>
      </c>
      <c r="L19" s="24">
        <v>1.450105407098413</v>
      </c>
    </row>
    <row r="20" spans="1:12">
      <c r="A20" s="9" t="s">
        <v>120</v>
      </c>
      <c r="B20" s="16">
        <v>1</v>
      </c>
      <c r="C20" s="24">
        <v>1</v>
      </c>
      <c r="D20" s="24">
        <v>0.93333333333333235</v>
      </c>
      <c r="E20" s="24">
        <v>6.6666666666667651E-2</v>
      </c>
      <c r="F20" s="24">
        <v>0.25403233776066048</v>
      </c>
      <c r="G20" s="24">
        <v>2.1427628417318795E-2</v>
      </c>
      <c r="H20" s="24">
        <v>0.8912790183888063</v>
      </c>
      <c r="I20" s="24">
        <v>0.9753876482778584</v>
      </c>
      <c r="J20" s="24">
        <v>0.26330710624324949</v>
      </c>
      <c r="K20" s="24">
        <v>0.41656125956825174</v>
      </c>
      <c r="L20" s="24">
        <v>1.450105407098413</v>
      </c>
    </row>
    <row r="21" spans="1:12">
      <c r="A21" s="9" t="s">
        <v>121</v>
      </c>
      <c r="B21" s="16">
        <v>1</v>
      </c>
      <c r="C21" s="24">
        <v>1</v>
      </c>
      <c r="D21" s="24">
        <v>0.93333333333333235</v>
      </c>
      <c r="E21" s="24">
        <v>6.6666666666667651E-2</v>
      </c>
      <c r="F21" s="24">
        <v>0.25403233776066048</v>
      </c>
      <c r="G21" s="24">
        <v>2.1427628417318795E-2</v>
      </c>
      <c r="H21" s="24">
        <v>0.8912790183888063</v>
      </c>
      <c r="I21" s="24">
        <v>0.9753876482778584</v>
      </c>
      <c r="J21" s="24">
        <v>0.26330710624324949</v>
      </c>
      <c r="K21" s="24">
        <v>0.41656125956825174</v>
      </c>
      <c r="L21" s="24">
        <v>1.450105407098413</v>
      </c>
    </row>
    <row r="22" spans="1:12">
      <c r="A22" s="9" t="s">
        <v>122</v>
      </c>
      <c r="B22" s="16">
        <v>1</v>
      </c>
      <c r="C22" s="24">
        <v>1</v>
      </c>
      <c r="D22" s="24">
        <v>0.93333333333333235</v>
      </c>
      <c r="E22" s="24">
        <v>6.6666666666667651E-2</v>
      </c>
      <c r="F22" s="24">
        <v>0.25403233776066048</v>
      </c>
      <c r="G22" s="24">
        <v>2.1427628417318795E-2</v>
      </c>
      <c r="H22" s="24">
        <v>0.8912790183888063</v>
      </c>
      <c r="I22" s="24">
        <v>0.9753876482778584</v>
      </c>
      <c r="J22" s="24">
        <v>0.26330710624324949</v>
      </c>
      <c r="K22" s="24">
        <v>0.41656125956825174</v>
      </c>
      <c r="L22" s="24">
        <v>1.450105407098413</v>
      </c>
    </row>
    <row r="23" spans="1:12">
      <c r="A23" s="9" t="s">
        <v>123</v>
      </c>
      <c r="B23" s="16">
        <v>1</v>
      </c>
      <c r="C23" s="24">
        <v>1</v>
      </c>
      <c r="D23" s="24">
        <v>0.93333333333333235</v>
      </c>
      <c r="E23" s="24">
        <v>6.6666666666667651E-2</v>
      </c>
      <c r="F23" s="24">
        <v>0.25403233776066048</v>
      </c>
      <c r="G23" s="24">
        <v>2.1427628417318795E-2</v>
      </c>
      <c r="H23" s="24">
        <v>0.8912790183888063</v>
      </c>
      <c r="I23" s="24">
        <v>0.9753876482778584</v>
      </c>
      <c r="J23" s="24">
        <v>0.26330710624324949</v>
      </c>
      <c r="K23" s="24">
        <v>0.41656125956825174</v>
      </c>
      <c r="L23" s="24">
        <v>1.450105407098413</v>
      </c>
    </row>
    <row r="24" spans="1:12">
      <c r="A24" s="9" t="s">
        <v>124</v>
      </c>
      <c r="B24" s="16">
        <v>1</v>
      </c>
      <c r="C24" s="24">
        <v>0.5</v>
      </c>
      <c r="D24" s="24">
        <v>0.93333333333333235</v>
      </c>
      <c r="E24" s="24">
        <v>-0.43333333333333235</v>
      </c>
      <c r="F24" s="24">
        <v>-1.6512101954442651</v>
      </c>
      <c r="G24" s="24">
        <v>2.1427628417318795E-2</v>
      </c>
      <c r="H24" s="24">
        <v>0.8912790183888063</v>
      </c>
      <c r="I24" s="24">
        <v>0.9753876482778584</v>
      </c>
      <c r="J24" s="24">
        <v>0.26330710624324949</v>
      </c>
      <c r="K24" s="24">
        <v>0.41656125956825174</v>
      </c>
      <c r="L24" s="24">
        <v>1.450105407098413</v>
      </c>
    </row>
    <row r="25" spans="1:12">
      <c r="A25" s="9" t="s">
        <v>125</v>
      </c>
      <c r="B25" s="16">
        <v>1</v>
      </c>
      <c r="C25" s="24">
        <v>1</v>
      </c>
      <c r="D25" s="24">
        <v>0.93333333333333235</v>
      </c>
      <c r="E25" s="24">
        <v>6.6666666666667651E-2</v>
      </c>
      <c r="F25" s="24">
        <v>0.25403233776066048</v>
      </c>
      <c r="G25" s="24">
        <v>2.1427628417318795E-2</v>
      </c>
      <c r="H25" s="24">
        <v>0.8912790183888063</v>
      </c>
      <c r="I25" s="24">
        <v>0.9753876482778584</v>
      </c>
      <c r="J25" s="24">
        <v>0.26330710624324949</v>
      </c>
      <c r="K25" s="24">
        <v>0.41656125956825174</v>
      </c>
      <c r="L25" s="24">
        <v>1.450105407098413</v>
      </c>
    </row>
    <row r="26" spans="1:12">
      <c r="A26" s="9" t="s">
        <v>126</v>
      </c>
      <c r="B26" s="16">
        <v>1</v>
      </c>
      <c r="C26" s="24">
        <v>1</v>
      </c>
      <c r="D26" s="24">
        <v>0.93333333333333235</v>
      </c>
      <c r="E26" s="24">
        <v>6.6666666666667651E-2</v>
      </c>
      <c r="F26" s="24">
        <v>0.25403233776066048</v>
      </c>
      <c r="G26" s="24">
        <v>2.1427628417318795E-2</v>
      </c>
      <c r="H26" s="24">
        <v>0.8912790183888063</v>
      </c>
      <c r="I26" s="24">
        <v>0.9753876482778584</v>
      </c>
      <c r="J26" s="24">
        <v>0.26330710624324949</v>
      </c>
      <c r="K26" s="24">
        <v>0.41656125956825174</v>
      </c>
      <c r="L26" s="24">
        <v>1.450105407098413</v>
      </c>
    </row>
    <row r="27" spans="1:12">
      <c r="A27" s="9" t="s">
        <v>127</v>
      </c>
      <c r="B27" s="16">
        <v>1</v>
      </c>
      <c r="C27" s="24">
        <v>1</v>
      </c>
      <c r="D27" s="24">
        <v>0.93333333333333235</v>
      </c>
      <c r="E27" s="24">
        <v>6.6666666666667651E-2</v>
      </c>
      <c r="F27" s="24">
        <v>0.25403233776066048</v>
      </c>
      <c r="G27" s="24">
        <v>2.1427628417318795E-2</v>
      </c>
      <c r="H27" s="24">
        <v>0.8912790183888063</v>
      </c>
      <c r="I27" s="24">
        <v>0.9753876482778584</v>
      </c>
      <c r="J27" s="24">
        <v>0.26330710624324949</v>
      </c>
      <c r="K27" s="24">
        <v>0.41656125956825174</v>
      </c>
      <c r="L27" s="24">
        <v>1.450105407098413</v>
      </c>
    </row>
    <row r="28" spans="1:12">
      <c r="A28" s="9" t="s">
        <v>128</v>
      </c>
      <c r="B28" s="16">
        <v>1</v>
      </c>
      <c r="C28" s="24">
        <v>1</v>
      </c>
      <c r="D28" s="24">
        <v>0.93333333333333235</v>
      </c>
      <c r="E28" s="24">
        <v>6.6666666666667651E-2</v>
      </c>
      <c r="F28" s="24">
        <v>0.25403233776066048</v>
      </c>
      <c r="G28" s="24">
        <v>2.1427628417318795E-2</v>
      </c>
      <c r="H28" s="24">
        <v>0.8912790183888063</v>
      </c>
      <c r="I28" s="24">
        <v>0.9753876482778584</v>
      </c>
      <c r="J28" s="24">
        <v>0.26330710624324949</v>
      </c>
      <c r="K28" s="24">
        <v>0.41656125956825174</v>
      </c>
      <c r="L28" s="24">
        <v>1.450105407098413</v>
      </c>
    </row>
    <row r="29" spans="1:12">
      <c r="A29" s="9" t="s">
        <v>129</v>
      </c>
      <c r="B29" s="16">
        <v>1</v>
      </c>
      <c r="C29" s="24">
        <v>1</v>
      </c>
      <c r="D29" s="24">
        <v>0.93333333333333235</v>
      </c>
      <c r="E29" s="24">
        <v>6.6666666666667651E-2</v>
      </c>
      <c r="F29" s="24">
        <v>0.25403233776066048</v>
      </c>
      <c r="G29" s="24">
        <v>2.1427628417318795E-2</v>
      </c>
      <c r="H29" s="24">
        <v>0.8912790183888063</v>
      </c>
      <c r="I29" s="24">
        <v>0.9753876482778584</v>
      </c>
      <c r="J29" s="24">
        <v>0.26330710624324949</v>
      </c>
      <c r="K29" s="24">
        <v>0.41656125956825174</v>
      </c>
      <c r="L29" s="24">
        <v>1.450105407098413</v>
      </c>
    </row>
    <row r="30" spans="1:12">
      <c r="A30" s="9" t="s">
        <v>130</v>
      </c>
      <c r="B30" s="16">
        <v>1</v>
      </c>
      <c r="C30" s="24">
        <v>1</v>
      </c>
      <c r="D30" s="24">
        <v>0.93333333333333235</v>
      </c>
      <c r="E30" s="24">
        <v>6.6666666666667651E-2</v>
      </c>
      <c r="F30" s="24">
        <v>0.25403233776066048</v>
      </c>
      <c r="G30" s="24">
        <v>2.1427628417318795E-2</v>
      </c>
      <c r="H30" s="24">
        <v>0.8912790183888063</v>
      </c>
      <c r="I30" s="24">
        <v>0.9753876482778584</v>
      </c>
      <c r="J30" s="24">
        <v>0.26330710624324949</v>
      </c>
      <c r="K30" s="24">
        <v>0.41656125956825174</v>
      </c>
      <c r="L30" s="24">
        <v>1.450105407098413</v>
      </c>
    </row>
    <row r="31" spans="1:12">
      <c r="A31" s="9" t="s">
        <v>131</v>
      </c>
      <c r="B31" s="16">
        <v>1</v>
      </c>
      <c r="C31" s="24">
        <v>1</v>
      </c>
      <c r="D31" s="24">
        <v>0.93333333333333235</v>
      </c>
      <c r="E31" s="24">
        <v>6.6666666666667651E-2</v>
      </c>
      <c r="F31" s="24">
        <v>0.25403233776066048</v>
      </c>
      <c r="G31" s="24">
        <v>2.1427628417318795E-2</v>
      </c>
      <c r="H31" s="24">
        <v>0.8912790183888063</v>
      </c>
      <c r="I31" s="24">
        <v>0.9753876482778584</v>
      </c>
      <c r="J31" s="24">
        <v>0.26330710624324949</v>
      </c>
      <c r="K31" s="24">
        <v>0.41656125956825174</v>
      </c>
      <c r="L31" s="24">
        <v>1.450105407098413</v>
      </c>
    </row>
    <row r="32" spans="1:12">
      <c r="A32" s="9" t="s">
        <v>132</v>
      </c>
      <c r="B32" s="16">
        <v>1</v>
      </c>
      <c r="C32" s="24">
        <v>1</v>
      </c>
      <c r="D32" s="24">
        <v>0.93333333333333235</v>
      </c>
      <c r="E32" s="24">
        <v>6.6666666666667651E-2</v>
      </c>
      <c r="F32" s="24">
        <v>0.25403233776066048</v>
      </c>
      <c r="G32" s="24">
        <v>2.1427628417318795E-2</v>
      </c>
      <c r="H32" s="24">
        <v>0.8912790183888063</v>
      </c>
      <c r="I32" s="24">
        <v>0.9753876482778584</v>
      </c>
      <c r="J32" s="24">
        <v>0.26330710624324949</v>
      </c>
      <c r="K32" s="24">
        <v>0.41656125956825174</v>
      </c>
      <c r="L32" s="24">
        <v>1.450105407098413</v>
      </c>
    </row>
    <row r="33" spans="1:12">
      <c r="A33" s="9" t="s">
        <v>133</v>
      </c>
      <c r="B33" s="16">
        <v>1</v>
      </c>
      <c r="C33" s="24">
        <v>1</v>
      </c>
      <c r="D33" s="24">
        <v>0.93333333333333235</v>
      </c>
      <c r="E33" s="24">
        <v>6.6666666666667651E-2</v>
      </c>
      <c r="F33" s="24">
        <v>0.25403233776066048</v>
      </c>
      <c r="G33" s="24">
        <v>2.1427628417318795E-2</v>
      </c>
      <c r="H33" s="24">
        <v>0.8912790183888063</v>
      </c>
      <c r="I33" s="24">
        <v>0.9753876482778584</v>
      </c>
      <c r="J33" s="24">
        <v>0.26330710624324949</v>
      </c>
      <c r="K33" s="24">
        <v>0.41656125956825174</v>
      </c>
      <c r="L33" s="24">
        <v>1.450105407098413</v>
      </c>
    </row>
    <row r="34" spans="1:12">
      <c r="A34" s="9" t="s">
        <v>134</v>
      </c>
      <c r="B34" s="16">
        <v>1</v>
      </c>
      <c r="C34" s="24">
        <v>1</v>
      </c>
      <c r="D34" s="24">
        <v>0.93333333333333235</v>
      </c>
      <c r="E34" s="24">
        <v>6.6666666666667651E-2</v>
      </c>
      <c r="F34" s="24">
        <v>0.25403233776066048</v>
      </c>
      <c r="G34" s="24">
        <v>2.1427628417318795E-2</v>
      </c>
      <c r="H34" s="24">
        <v>0.8912790183888063</v>
      </c>
      <c r="I34" s="24">
        <v>0.9753876482778584</v>
      </c>
      <c r="J34" s="24">
        <v>0.26330710624324949</v>
      </c>
      <c r="K34" s="24">
        <v>0.41656125956825174</v>
      </c>
      <c r="L34" s="24">
        <v>1.450105407098413</v>
      </c>
    </row>
    <row r="35" spans="1:12">
      <c r="A35" s="9" t="s">
        <v>135</v>
      </c>
      <c r="B35" s="16">
        <v>1</v>
      </c>
      <c r="C35" s="24">
        <v>1</v>
      </c>
      <c r="D35" s="24">
        <v>0.93333333333333235</v>
      </c>
      <c r="E35" s="24">
        <v>6.6666666666667651E-2</v>
      </c>
      <c r="F35" s="24">
        <v>0.25403233776066048</v>
      </c>
      <c r="G35" s="24">
        <v>2.1427628417318795E-2</v>
      </c>
      <c r="H35" s="24">
        <v>0.8912790183888063</v>
      </c>
      <c r="I35" s="24">
        <v>0.9753876482778584</v>
      </c>
      <c r="J35" s="24">
        <v>0.26330710624324949</v>
      </c>
      <c r="K35" s="24">
        <v>0.41656125956825174</v>
      </c>
      <c r="L35" s="24">
        <v>1.450105407098413</v>
      </c>
    </row>
    <row r="36" spans="1:12">
      <c r="A36" s="9" t="s">
        <v>136</v>
      </c>
      <c r="B36" s="16">
        <v>1</v>
      </c>
      <c r="C36" s="24">
        <v>1</v>
      </c>
      <c r="D36" s="24">
        <v>0.93333333333333235</v>
      </c>
      <c r="E36" s="24">
        <v>6.6666666666667651E-2</v>
      </c>
      <c r="F36" s="24">
        <v>0.25403233776066048</v>
      </c>
      <c r="G36" s="24">
        <v>2.1427628417318795E-2</v>
      </c>
      <c r="H36" s="24">
        <v>0.8912790183888063</v>
      </c>
      <c r="I36" s="24">
        <v>0.9753876482778584</v>
      </c>
      <c r="J36" s="24">
        <v>0.26330710624324949</v>
      </c>
      <c r="K36" s="24">
        <v>0.41656125956825174</v>
      </c>
      <c r="L36" s="24">
        <v>1.450105407098413</v>
      </c>
    </row>
    <row r="37" spans="1:12">
      <c r="A37" s="9" t="s">
        <v>137</v>
      </c>
      <c r="B37" s="16">
        <v>1</v>
      </c>
      <c r="C37" s="24">
        <v>1</v>
      </c>
      <c r="D37" s="24">
        <v>0.93333333333333235</v>
      </c>
      <c r="E37" s="24">
        <v>6.6666666666667651E-2</v>
      </c>
      <c r="F37" s="24">
        <v>0.25403233776066048</v>
      </c>
      <c r="G37" s="24">
        <v>2.1427628417318795E-2</v>
      </c>
      <c r="H37" s="24">
        <v>0.8912790183888063</v>
      </c>
      <c r="I37" s="24">
        <v>0.9753876482778584</v>
      </c>
      <c r="J37" s="24">
        <v>0.26330710624324949</v>
      </c>
      <c r="K37" s="24">
        <v>0.41656125956825174</v>
      </c>
      <c r="L37" s="24">
        <v>1.450105407098413</v>
      </c>
    </row>
    <row r="38" spans="1:12">
      <c r="A38" s="9" t="s">
        <v>138</v>
      </c>
      <c r="B38" s="16">
        <v>1</v>
      </c>
      <c r="C38" s="24">
        <v>1</v>
      </c>
      <c r="D38" s="24">
        <v>0.93333333333333235</v>
      </c>
      <c r="E38" s="24">
        <v>6.6666666666667651E-2</v>
      </c>
      <c r="F38" s="24">
        <v>0.25403233776066048</v>
      </c>
      <c r="G38" s="24">
        <v>2.1427628417318795E-2</v>
      </c>
      <c r="H38" s="24">
        <v>0.8912790183888063</v>
      </c>
      <c r="I38" s="24">
        <v>0.9753876482778584</v>
      </c>
      <c r="J38" s="24">
        <v>0.26330710624324949</v>
      </c>
      <c r="K38" s="24">
        <v>0.41656125956825174</v>
      </c>
      <c r="L38" s="24">
        <v>1.450105407098413</v>
      </c>
    </row>
    <row r="39" spans="1:12">
      <c r="A39" s="9" t="s">
        <v>139</v>
      </c>
      <c r="B39" s="16">
        <v>1</v>
      </c>
      <c r="C39" s="24">
        <v>1</v>
      </c>
      <c r="D39" s="24">
        <v>0.93333333333333235</v>
      </c>
      <c r="E39" s="24">
        <v>6.6666666666667651E-2</v>
      </c>
      <c r="F39" s="24">
        <v>0.25403233776066048</v>
      </c>
      <c r="G39" s="24">
        <v>2.1427628417318795E-2</v>
      </c>
      <c r="H39" s="24">
        <v>0.8912790183888063</v>
      </c>
      <c r="I39" s="24">
        <v>0.9753876482778584</v>
      </c>
      <c r="J39" s="24">
        <v>0.26330710624324949</v>
      </c>
      <c r="K39" s="24">
        <v>0.41656125956825174</v>
      </c>
      <c r="L39" s="24">
        <v>1.450105407098413</v>
      </c>
    </row>
    <row r="40" spans="1:12">
      <c r="A40" s="9" t="s">
        <v>140</v>
      </c>
      <c r="B40" s="16">
        <v>1</v>
      </c>
      <c r="C40" s="24">
        <v>1</v>
      </c>
      <c r="D40" s="24">
        <v>0.93333333333333235</v>
      </c>
      <c r="E40" s="24">
        <v>6.6666666666667651E-2</v>
      </c>
      <c r="F40" s="24">
        <v>0.25403233776066048</v>
      </c>
      <c r="G40" s="24">
        <v>2.1427628417318795E-2</v>
      </c>
      <c r="H40" s="24">
        <v>0.8912790183888063</v>
      </c>
      <c r="I40" s="24">
        <v>0.9753876482778584</v>
      </c>
      <c r="J40" s="24">
        <v>0.26330710624324949</v>
      </c>
      <c r="K40" s="24">
        <v>0.41656125956825174</v>
      </c>
      <c r="L40" s="24">
        <v>1.450105407098413</v>
      </c>
    </row>
    <row r="41" spans="1:12">
      <c r="A41" s="9" t="s">
        <v>141</v>
      </c>
      <c r="B41" s="16">
        <v>1</v>
      </c>
      <c r="C41" s="24">
        <v>1</v>
      </c>
      <c r="D41" s="24">
        <v>0.93333333333333235</v>
      </c>
      <c r="E41" s="24">
        <v>6.6666666666667651E-2</v>
      </c>
      <c r="F41" s="24">
        <v>0.25403233776066048</v>
      </c>
      <c r="G41" s="24">
        <v>2.1427628417318795E-2</v>
      </c>
      <c r="H41" s="24">
        <v>0.8912790183888063</v>
      </c>
      <c r="I41" s="24">
        <v>0.9753876482778584</v>
      </c>
      <c r="J41" s="24">
        <v>0.26330710624324949</v>
      </c>
      <c r="K41" s="24">
        <v>0.41656125956825174</v>
      </c>
      <c r="L41" s="24">
        <v>1.450105407098413</v>
      </c>
    </row>
    <row r="42" spans="1:12">
      <c r="A42" s="9" t="s">
        <v>142</v>
      </c>
      <c r="B42" s="16">
        <v>1</v>
      </c>
      <c r="C42" s="24">
        <v>1</v>
      </c>
      <c r="D42" s="24">
        <v>0.93333333333333235</v>
      </c>
      <c r="E42" s="24">
        <v>6.6666666666667651E-2</v>
      </c>
      <c r="F42" s="24">
        <v>0.25403233776066048</v>
      </c>
      <c r="G42" s="24">
        <v>2.1427628417318795E-2</v>
      </c>
      <c r="H42" s="24">
        <v>0.8912790183888063</v>
      </c>
      <c r="I42" s="24">
        <v>0.9753876482778584</v>
      </c>
      <c r="J42" s="24">
        <v>0.26330710624324949</v>
      </c>
      <c r="K42" s="24">
        <v>0.41656125956825174</v>
      </c>
      <c r="L42" s="24">
        <v>1.450105407098413</v>
      </c>
    </row>
    <row r="43" spans="1:12">
      <c r="A43" s="9" t="s">
        <v>143</v>
      </c>
      <c r="B43" s="16">
        <v>1</v>
      </c>
      <c r="C43" s="24">
        <v>1</v>
      </c>
      <c r="D43" s="24">
        <v>0.93333333333333235</v>
      </c>
      <c r="E43" s="24">
        <v>6.6666666666667651E-2</v>
      </c>
      <c r="F43" s="24">
        <v>0.25403233776066048</v>
      </c>
      <c r="G43" s="24">
        <v>2.1427628417318795E-2</v>
      </c>
      <c r="H43" s="24">
        <v>0.8912790183888063</v>
      </c>
      <c r="I43" s="24">
        <v>0.9753876482778584</v>
      </c>
      <c r="J43" s="24">
        <v>0.26330710624324949</v>
      </c>
      <c r="K43" s="24">
        <v>0.41656125956825174</v>
      </c>
      <c r="L43" s="24">
        <v>1.450105407098413</v>
      </c>
    </row>
    <row r="44" spans="1:12">
      <c r="A44" s="9" t="s">
        <v>144</v>
      </c>
      <c r="B44" s="16">
        <v>1</v>
      </c>
      <c r="C44" s="24">
        <v>0.5</v>
      </c>
      <c r="D44" s="24">
        <v>0.93333333333333235</v>
      </c>
      <c r="E44" s="24">
        <v>-0.43333333333333235</v>
      </c>
      <c r="F44" s="24">
        <v>-1.6512101954442651</v>
      </c>
      <c r="G44" s="24">
        <v>2.1427628417318795E-2</v>
      </c>
      <c r="H44" s="24">
        <v>0.8912790183888063</v>
      </c>
      <c r="I44" s="24">
        <v>0.9753876482778584</v>
      </c>
      <c r="J44" s="24">
        <v>0.26330710624324949</v>
      </c>
      <c r="K44" s="24">
        <v>0.41656125956825174</v>
      </c>
      <c r="L44" s="24">
        <v>1.450105407098413</v>
      </c>
    </row>
    <row r="45" spans="1:12">
      <c r="A45" s="9" t="s">
        <v>145</v>
      </c>
      <c r="B45" s="16">
        <v>1</v>
      </c>
      <c r="C45" s="24">
        <v>1</v>
      </c>
      <c r="D45" s="24">
        <v>0.93333333333333235</v>
      </c>
      <c r="E45" s="24">
        <v>6.6666666666667651E-2</v>
      </c>
      <c r="F45" s="24">
        <v>0.25403233776066048</v>
      </c>
      <c r="G45" s="24">
        <v>2.1427628417318795E-2</v>
      </c>
      <c r="H45" s="24">
        <v>0.8912790183888063</v>
      </c>
      <c r="I45" s="24">
        <v>0.9753876482778584</v>
      </c>
      <c r="J45" s="24">
        <v>0.26330710624324949</v>
      </c>
      <c r="K45" s="24">
        <v>0.41656125956825174</v>
      </c>
      <c r="L45" s="24">
        <v>1.450105407098413</v>
      </c>
    </row>
    <row r="46" spans="1:12">
      <c r="A46" s="9" t="s">
        <v>146</v>
      </c>
      <c r="B46" s="16">
        <v>1</v>
      </c>
      <c r="C46" s="24">
        <v>1</v>
      </c>
      <c r="D46" s="24">
        <v>0.93333333333333235</v>
      </c>
      <c r="E46" s="24">
        <v>6.6666666666667651E-2</v>
      </c>
      <c r="F46" s="24">
        <v>0.25403233776066048</v>
      </c>
      <c r="G46" s="24">
        <v>2.1427628417318795E-2</v>
      </c>
      <c r="H46" s="24">
        <v>0.8912790183888063</v>
      </c>
      <c r="I46" s="24">
        <v>0.9753876482778584</v>
      </c>
      <c r="J46" s="24">
        <v>0.26330710624324949</v>
      </c>
      <c r="K46" s="24">
        <v>0.41656125956825174</v>
      </c>
      <c r="L46" s="24">
        <v>1.450105407098413</v>
      </c>
    </row>
    <row r="47" spans="1:12">
      <c r="A47" s="9" t="s">
        <v>147</v>
      </c>
      <c r="B47" s="16">
        <v>1</v>
      </c>
      <c r="C47" s="24">
        <v>1</v>
      </c>
      <c r="D47" s="24">
        <v>0.93333333333333235</v>
      </c>
      <c r="E47" s="24">
        <v>6.6666666666667651E-2</v>
      </c>
      <c r="F47" s="24">
        <v>0.25403233776066048</v>
      </c>
      <c r="G47" s="24">
        <v>2.1427628417318795E-2</v>
      </c>
      <c r="H47" s="24">
        <v>0.8912790183888063</v>
      </c>
      <c r="I47" s="24">
        <v>0.9753876482778584</v>
      </c>
      <c r="J47" s="24">
        <v>0.26330710624324949</v>
      </c>
      <c r="K47" s="24">
        <v>0.41656125956825174</v>
      </c>
      <c r="L47" s="24">
        <v>1.450105407098413</v>
      </c>
    </row>
    <row r="48" spans="1:12">
      <c r="A48" s="9" t="s">
        <v>148</v>
      </c>
      <c r="B48" s="16">
        <v>1</v>
      </c>
      <c r="C48" s="24">
        <v>1</v>
      </c>
      <c r="D48" s="24">
        <v>0.93333333333333235</v>
      </c>
      <c r="E48" s="24">
        <v>6.6666666666667651E-2</v>
      </c>
      <c r="F48" s="24">
        <v>0.25403233776066048</v>
      </c>
      <c r="G48" s="24">
        <v>2.1427628417318795E-2</v>
      </c>
      <c r="H48" s="24">
        <v>0.8912790183888063</v>
      </c>
      <c r="I48" s="24">
        <v>0.9753876482778584</v>
      </c>
      <c r="J48" s="24">
        <v>0.26330710624324949</v>
      </c>
      <c r="K48" s="24">
        <v>0.41656125956825174</v>
      </c>
      <c r="L48" s="24">
        <v>1.450105407098413</v>
      </c>
    </row>
    <row r="49" spans="1:12">
      <c r="A49" s="9" t="s">
        <v>149</v>
      </c>
      <c r="B49" s="16">
        <v>1</v>
      </c>
      <c r="C49" s="24">
        <v>1</v>
      </c>
      <c r="D49" s="24">
        <v>0.93333333333333235</v>
      </c>
      <c r="E49" s="24">
        <v>6.6666666666667651E-2</v>
      </c>
      <c r="F49" s="24">
        <v>0.25403233776066048</v>
      </c>
      <c r="G49" s="24">
        <v>2.1427628417318795E-2</v>
      </c>
      <c r="H49" s="24">
        <v>0.8912790183888063</v>
      </c>
      <c r="I49" s="24">
        <v>0.9753876482778584</v>
      </c>
      <c r="J49" s="24">
        <v>0.26330710624324949</v>
      </c>
      <c r="K49" s="24">
        <v>0.41656125956825174</v>
      </c>
      <c r="L49" s="24">
        <v>1.450105407098413</v>
      </c>
    </row>
    <row r="50" spans="1:12">
      <c r="A50" s="9" t="s">
        <v>150</v>
      </c>
      <c r="B50" s="16">
        <v>1</v>
      </c>
      <c r="C50" s="24">
        <v>1</v>
      </c>
      <c r="D50" s="24">
        <v>0.93333333333333235</v>
      </c>
      <c r="E50" s="24">
        <v>6.6666666666667651E-2</v>
      </c>
      <c r="F50" s="24">
        <v>0.25403233776066048</v>
      </c>
      <c r="G50" s="24">
        <v>2.1427628417318795E-2</v>
      </c>
      <c r="H50" s="24">
        <v>0.8912790183888063</v>
      </c>
      <c r="I50" s="24">
        <v>0.9753876482778584</v>
      </c>
      <c r="J50" s="24">
        <v>0.26330710624324949</v>
      </c>
      <c r="K50" s="24">
        <v>0.41656125956825174</v>
      </c>
      <c r="L50" s="24">
        <v>1.450105407098413</v>
      </c>
    </row>
    <row r="51" spans="1:12">
      <c r="A51" s="9" t="s">
        <v>151</v>
      </c>
      <c r="B51" s="16">
        <v>1</v>
      </c>
      <c r="C51" s="24">
        <v>1</v>
      </c>
      <c r="D51" s="24">
        <v>0.93333333333333235</v>
      </c>
      <c r="E51" s="24">
        <v>6.6666666666667651E-2</v>
      </c>
      <c r="F51" s="24">
        <v>0.25403233776066048</v>
      </c>
      <c r="G51" s="24">
        <v>2.1427628417318795E-2</v>
      </c>
      <c r="H51" s="24">
        <v>0.8912790183888063</v>
      </c>
      <c r="I51" s="24">
        <v>0.9753876482778584</v>
      </c>
      <c r="J51" s="24">
        <v>0.26330710624324949</v>
      </c>
      <c r="K51" s="24">
        <v>0.41656125956825174</v>
      </c>
      <c r="L51" s="24">
        <v>1.450105407098413</v>
      </c>
    </row>
    <row r="52" spans="1:12">
      <c r="A52" s="9" t="s">
        <v>152</v>
      </c>
      <c r="B52" s="16">
        <v>1</v>
      </c>
      <c r="C52" s="24">
        <v>1</v>
      </c>
      <c r="D52" s="24">
        <v>0.93333333333333235</v>
      </c>
      <c r="E52" s="24">
        <v>6.6666666666667651E-2</v>
      </c>
      <c r="F52" s="24">
        <v>0.25403233776066048</v>
      </c>
      <c r="G52" s="24">
        <v>2.1427628417318795E-2</v>
      </c>
      <c r="H52" s="24">
        <v>0.8912790183888063</v>
      </c>
      <c r="I52" s="24">
        <v>0.9753876482778584</v>
      </c>
      <c r="J52" s="24">
        <v>0.26330710624324949</v>
      </c>
      <c r="K52" s="24">
        <v>0.41656125956825174</v>
      </c>
      <c r="L52" s="24">
        <v>1.450105407098413</v>
      </c>
    </row>
    <row r="53" spans="1:12">
      <c r="A53" s="9" t="s">
        <v>153</v>
      </c>
      <c r="B53" s="16">
        <v>1</v>
      </c>
      <c r="C53" s="24">
        <v>1</v>
      </c>
      <c r="D53" s="24">
        <v>0.93333333333333235</v>
      </c>
      <c r="E53" s="24">
        <v>6.6666666666667651E-2</v>
      </c>
      <c r="F53" s="24">
        <v>0.25403233776066048</v>
      </c>
      <c r="G53" s="24">
        <v>2.1427628417318795E-2</v>
      </c>
      <c r="H53" s="24">
        <v>0.8912790183888063</v>
      </c>
      <c r="I53" s="24">
        <v>0.9753876482778584</v>
      </c>
      <c r="J53" s="24">
        <v>0.26330710624324949</v>
      </c>
      <c r="K53" s="24">
        <v>0.41656125956825174</v>
      </c>
      <c r="L53" s="24">
        <v>1.450105407098413</v>
      </c>
    </row>
    <row r="54" spans="1:12">
      <c r="A54" s="9" t="s">
        <v>154</v>
      </c>
      <c r="B54" s="16">
        <v>1</v>
      </c>
      <c r="C54" s="24">
        <v>0.5</v>
      </c>
      <c r="D54" s="24">
        <v>0.93333333333333235</v>
      </c>
      <c r="E54" s="24">
        <v>-0.43333333333333235</v>
      </c>
      <c r="F54" s="24">
        <v>-1.6512101954442651</v>
      </c>
      <c r="G54" s="24">
        <v>2.1427628417318795E-2</v>
      </c>
      <c r="H54" s="24">
        <v>0.8912790183888063</v>
      </c>
      <c r="I54" s="24">
        <v>0.9753876482778584</v>
      </c>
      <c r="J54" s="24">
        <v>0.26330710624324949</v>
      </c>
      <c r="K54" s="24">
        <v>0.41656125956825174</v>
      </c>
      <c r="L54" s="24">
        <v>1.450105407098413</v>
      </c>
    </row>
    <row r="55" spans="1:12">
      <c r="A55" s="9" t="s">
        <v>155</v>
      </c>
      <c r="B55" s="16">
        <v>1</v>
      </c>
      <c r="C55" s="24">
        <v>1</v>
      </c>
      <c r="D55" s="24">
        <v>0.93333333333333235</v>
      </c>
      <c r="E55" s="24">
        <v>6.6666666666667651E-2</v>
      </c>
      <c r="F55" s="24">
        <v>0.25403233776066048</v>
      </c>
      <c r="G55" s="24">
        <v>2.1427628417318795E-2</v>
      </c>
      <c r="H55" s="24">
        <v>0.8912790183888063</v>
      </c>
      <c r="I55" s="24">
        <v>0.9753876482778584</v>
      </c>
      <c r="J55" s="24">
        <v>0.26330710624324949</v>
      </c>
      <c r="K55" s="24">
        <v>0.41656125956825174</v>
      </c>
      <c r="L55" s="24">
        <v>1.450105407098413</v>
      </c>
    </row>
    <row r="56" spans="1:12">
      <c r="A56" s="9" t="s">
        <v>156</v>
      </c>
      <c r="B56" s="16">
        <v>1</v>
      </c>
      <c r="C56" s="24">
        <v>1</v>
      </c>
      <c r="D56" s="24">
        <v>0.93333333333333235</v>
      </c>
      <c r="E56" s="24">
        <v>6.6666666666667651E-2</v>
      </c>
      <c r="F56" s="24">
        <v>0.25403233776066048</v>
      </c>
      <c r="G56" s="24">
        <v>2.1427628417318795E-2</v>
      </c>
      <c r="H56" s="24">
        <v>0.8912790183888063</v>
      </c>
      <c r="I56" s="24">
        <v>0.9753876482778584</v>
      </c>
      <c r="J56" s="24">
        <v>0.26330710624324949</v>
      </c>
      <c r="K56" s="24">
        <v>0.41656125956825174</v>
      </c>
      <c r="L56" s="24">
        <v>1.450105407098413</v>
      </c>
    </row>
    <row r="57" spans="1:12">
      <c r="A57" s="9" t="s">
        <v>157</v>
      </c>
      <c r="B57" s="16">
        <v>1</v>
      </c>
      <c r="C57" s="24">
        <v>1</v>
      </c>
      <c r="D57" s="24">
        <v>0.93333333333333235</v>
      </c>
      <c r="E57" s="24">
        <v>6.6666666666667651E-2</v>
      </c>
      <c r="F57" s="24">
        <v>0.25403233776066048</v>
      </c>
      <c r="G57" s="24">
        <v>2.1427628417318795E-2</v>
      </c>
      <c r="H57" s="24">
        <v>0.8912790183888063</v>
      </c>
      <c r="I57" s="24">
        <v>0.9753876482778584</v>
      </c>
      <c r="J57" s="24">
        <v>0.26330710624324949</v>
      </c>
      <c r="K57" s="24">
        <v>0.41656125956825174</v>
      </c>
      <c r="L57" s="24">
        <v>1.450105407098413</v>
      </c>
    </row>
    <row r="58" spans="1:12">
      <c r="A58" s="9" t="s">
        <v>158</v>
      </c>
      <c r="B58" s="16">
        <v>1</v>
      </c>
      <c r="C58" s="24">
        <v>1</v>
      </c>
      <c r="D58" s="24">
        <v>0.93333333333333235</v>
      </c>
      <c r="E58" s="24">
        <v>6.6666666666667651E-2</v>
      </c>
      <c r="F58" s="24">
        <v>0.25403233776066048</v>
      </c>
      <c r="G58" s="24">
        <v>2.1427628417318795E-2</v>
      </c>
      <c r="H58" s="24">
        <v>0.8912790183888063</v>
      </c>
      <c r="I58" s="24">
        <v>0.9753876482778584</v>
      </c>
      <c r="J58" s="24">
        <v>0.26330710624324949</v>
      </c>
      <c r="K58" s="24">
        <v>0.41656125956825174</v>
      </c>
      <c r="L58" s="24">
        <v>1.450105407098413</v>
      </c>
    </row>
    <row r="59" spans="1:12">
      <c r="A59" s="9" t="s">
        <v>159</v>
      </c>
      <c r="B59" s="16">
        <v>1</v>
      </c>
      <c r="C59" s="24">
        <v>1</v>
      </c>
      <c r="D59" s="24">
        <v>0.93333333333333235</v>
      </c>
      <c r="E59" s="24">
        <v>6.6666666666667651E-2</v>
      </c>
      <c r="F59" s="24">
        <v>0.25403233776066048</v>
      </c>
      <c r="G59" s="24">
        <v>2.1427628417318795E-2</v>
      </c>
      <c r="H59" s="24">
        <v>0.8912790183888063</v>
      </c>
      <c r="I59" s="24">
        <v>0.9753876482778584</v>
      </c>
      <c r="J59" s="24">
        <v>0.26330710624324949</v>
      </c>
      <c r="K59" s="24">
        <v>0.41656125956825174</v>
      </c>
      <c r="L59" s="24">
        <v>1.450105407098413</v>
      </c>
    </row>
    <row r="60" spans="1:12">
      <c r="A60" s="9" t="s">
        <v>160</v>
      </c>
      <c r="B60" s="16">
        <v>1</v>
      </c>
      <c r="C60" s="24">
        <v>1</v>
      </c>
      <c r="D60" s="24">
        <v>0.93333333333333235</v>
      </c>
      <c r="E60" s="24">
        <v>6.6666666666667651E-2</v>
      </c>
      <c r="F60" s="24">
        <v>0.25403233776066048</v>
      </c>
      <c r="G60" s="24">
        <v>2.1427628417318795E-2</v>
      </c>
      <c r="H60" s="24">
        <v>0.8912790183888063</v>
      </c>
      <c r="I60" s="24">
        <v>0.9753876482778584</v>
      </c>
      <c r="J60" s="24">
        <v>0.26330710624324949</v>
      </c>
      <c r="K60" s="24">
        <v>0.41656125956825174</v>
      </c>
      <c r="L60" s="24">
        <v>1.450105407098413</v>
      </c>
    </row>
    <row r="61" spans="1:12">
      <c r="A61" s="9" t="s">
        <v>161</v>
      </c>
      <c r="B61" s="16">
        <v>1</v>
      </c>
      <c r="C61" s="24">
        <v>1</v>
      </c>
      <c r="D61" s="24">
        <v>0.93333333333333235</v>
      </c>
      <c r="E61" s="24">
        <v>6.6666666666667651E-2</v>
      </c>
      <c r="F61" s="24">
        <v>0.25403233776066048</v>
      </c>
      <c r="G61" s="24">
        <v>2.1427628417318795E-2</v>
      </c>
      <c r="H61" s="24">
        <v>0.8912790183888063</v>
      </c>
      <c r="I61" s="24">
        <v>0.9753876482778584</v>
      </c>
      <c r="J61" s="24">
        <v>0.26330710624324949</v>
      </c>
      <c r="K61" s="24">
        <v>0.41656125956825174</v>
      </c>
      <c r="L61" s="24">
        <v>1.450105407098413</v>
      </c>
    </row>
    <row r="62" spans="1:12">
      <c r="A62" s="9" t="s">
        <v>162</v>
      </c>
      <c r="B62" s="16">
        <v>1</v>
      </c>
      <c r="C62" s="24">
        <v>1</v>
      </c>
      <c r="D62" s="24">
        <v>0.93333333333333235</v>
      </c>
      <c r="E62" s="24">
        <v>6.6666666666667651E-2</v>
      </c>
      <c r="F62" s="24">
        <v>0.25403233776066048</v>
      </c>
      <c r="G62" s="24">
        <v>2.1427628417318795E-2</v>
      </c>
      <c r="H62" s="24">
        <v>0.8912790183888063</v>
      </c>
      <c r="I62" s="24">
        <v>0.9753876482778584</v>
      </c>
      <c r="J62" s="24">
        <v>0.26330710624324949</v>
      </c>
      <c r="K62" s="24">
        <v>0.41656125956825174</v>
      </c>
      <c r="L62" s="24">
        <v>1.450105407098413</v>
      </c>
    </row>
    <row r="63" spans="1:12">
      <c r="A63" s="9" t="s">
        <v>163</v>
      </c>
      <c r="B63" s="16">
        <v>1</v>
      </c>
      <c r="C63" s="24">
        <v>1</v>
      </c>
      <c r="D63" s="24">
        <v>0.93333333333333235</v>
      </c>
      <c r="E63" s="24">
        <v>6.6666666666667651E-2</v>
      </c>
      <c r="F63" s="24">
        <v>0.25403233776066048</v>
      </c>
      <c r="G63" s="24">
        <v>2.1427628417318795E-2</v>
      </c>
      <c r="H63" s="24">
        <v>0.8912790183888063</v>
      </c>
      <c r="I63" s="24">
        <v>0.9753876482778584</v>
      </c>
      <c r="J63" s="24">
        <v>0.26330710624324949</v>
      </c>
      <c r="K63" s="24">
        <v>0.41656125956825174</v>
      </c>
      <c r="L63" s="24">
        <v>1.450105407098413</v>
      </c>
    </row>
    <row r="64" spans="1:12">
      <c r="A64" s="9" t="s">
        <v>164</v>
      </c>
      <c r="B64" s="16">
        <v>1</v>
      </c>
      <c r="C64" s="24">
        <v>1</v>
      </c>
      <c r="D64" s="24">
        <v>0.93333333333333235</v>
      </c>
      <c r="E64" s="24">
        <v>6.6666666666667651E-2</v>
      </c>
      <c r="F64" s="24">
        <v>0.25403233776066048</v>
      </c>
      <c r="G64" s="24">
        <v>2.1427628417318795E-2</v>
      </c>
      <c r="H64" s="24">
        <v>0.8912790183888063</v>
      </c>
      <c r="I64" s="24">
        <v>0.9753876482778584</v>
      </c>
      <c r="J64" s="24">
        <v>0.26330710624324949</v>
      </c>
      <c r="K64" s="24">
        <v>0.41656125956825174</v>
      </c>
      <c r="L64" s="24">
        <v>1.450105407098413</v>
      </c>
    </row>
    <row r="65" spans="1:12">
      <c r="A65" s="9" t="s">
        <v>165</v>
      </c>
      <c r="B65" s="16">
        <v>1</v>
      </c>
      <c r="C65" s="24">
        <v>0.5</v>
      </c>
      <c r="D65" s="24">
        <v>0.93333333333333235</v>
      </c>
      <c r="E65" s="24">
        <v>-0.43333333333333235</v>
      </c>
      <c r="F65" s="24">
        <v>-1.6512101954442651</v>
      </c>
      <c r="G65" s="24">
        <v>2.1427628417318795E-2</v>
      </c>
      <c r="H65" s="24">
        <v>0.8912790183888063</v>
      </c>
      <c r="I65" s="24">
        <v>0.9753876482778584</v>
      </c>
      <c r="J65" s="24">
        <v>0.26330710624324949</v>
      </c>
      <c r="K65" s="24">
        <v>0.41656125956825174</v>
      </c>
      <c r="L65" s="24">
        <v>1.450105407098413</v>
      </c>
    </row>
    <row r="66" spans="1:12">
      <c r="A66" s="9" t="s">
        <v>166</v>
      </c>
      <c r="B66" s="16">
        <v>1</v>
      </c>
      <c r="C66" s="24">
        <v>1</v>
      </c>
      <c r="D66" s="24">
        <v>0.93333333333333235</v>
      </c>
      <c r="E66" s="24">
        <v>6.6666666666667651E-2</v>
      </c>
      <c r="F66" s="24">
        <v>0.25403233776066048</v>
      </c>
      <c r="G66" s="24">
        <v>2.1427628417318795E-2</v>
      </c>
      <c r="H66" s="24">
        <v>0.8912790183888063</v>
      </c>
      <c r="I66" s="24">
        <v>0.9753876482778584</v>
      </c>
      <c r="J66" s="24">
        <v>0.26330710624324949</v>
      </c>
      <c r="K66" s="24">
        <v>0.41656125956825174</v>
      </c>
      <c r="L66" s="24">
        <v>1.450105407098413</v>
      </c>
    </row>
    <row r="67" spans="1:12">
      <c r="A67" s="9" t="s">
        <v>167</v>
      </c>
      <c r="B67" s="16">
        <v>1</v>
      </c>
      <c r="C67" s="24">
        <v>1</v>
      </c>
      <c r="D67" s="24">
        <v>0.93333333333333235</v>
      </c>
      <c r="E67" s="24">
        <v>6.6666666666667651E-2</v>
      </c>
      <c r="F67" s="24">
        <v>0.25403233776066048</v>
      </c>
      <c r="G67" s="24">
        <v>2.1427628417318795E-2</v>
      </c>
      <c r="H67" s="24">
        <v>0.8912790183888063</v>
      </c>
      <c r="I67" s="24">
        <v>0.9753876482778584</v>
      </c>
      <c r="J67" s="24">
        <v>0.26330710624324949</v>
      </c>
      <c r="K67" s="24">
        <v>0.41656125956825174</v>
      </c>
      <c r="L67" s="24">
        <v>1.450105407098413</v>
      </c>
    </row>
    <row r="68" spans="1:12">
      <c r="A68" s="9" t="s">
        <v>168</v>
      </c>
      <c r="B68" s="16">
        <v>1</v>
      </c>
      <c r="C68" s="24">
        <v>1</v>
      </c>
      <c r="D68" s="24">
        <v>0.93333333333333235</v>
      </c>
      <c r="E68" s="24">
        <v>6.6666666666667651E-2</v>
      </c>
      <c r="F68" s="24">
        <v>0.25403233776066048</v>
      </c>
      <c r="G68" s="24">
        <v>2.1427628417318795E-2</v>
      </c>
      <c r="H68" s="24">
        <v>0.8912790183888063</v>
      </c>
      <c r="I68" s="24">
        <v>0.9753876482778584</v>
      </c>
      <c r="J68" s="24">
        <v>0.26330710624324949</v>
      </c>
      <c r="K68" s="24">
        <v>0.41656125956825174</v>
      </c>
      <c r="L68" s="24">
        <v>1.450105407098413</v>
      </c>
    </row>
    <row r="69" spans="1:12">
      <c r="A69" s="9" t="s">
        <v>169</v>
      </c>
      <c r="B69" s="16">
        <v>1</v>
      </c>
      <c r="C69" s="24">
        <v>1</v>
      </c>
      <c r="D69" s="24">
        <v>0.93333333333333235</v>
      </c>
      <c r="E69" s="24">
        <v>6.6666666666667651E-2</v>
      </c>
      <c r="F69" s="24">
        <v>0.25403233776066048</v>
      </c>
      <c r="G69" s="24">
        <v>2.1427628417318795E-2</v>
      </c>
      <c r="H69" s="24">
        <v>0.8912790183888063</v>
      </c>
      <c r="I69" s="24">
        <v>0.9753876482778584</v>
      </c>
      <c r="J69" s="24">
        <v>0.26330710624324949</v>
      </c>
      <c r="K69" s="24">
        <v>0.41656125956825174</v>
      </c>
      <c r="L69" s="24">
        <v>1.450105407098413</v>
      </c>
    </row>
    <row r="70" spans="1:12">
      <c r="A70" s="9" t="s">
        <v>170</v>
      </c>
      <c r="B70" s="16">
        <v>1</v>
      </c>
      <c r="C70" s="24">
        <v>1</v>
      </c>
      <c r="D70" s="24">
        <v>0.93333333333333235</v>
      </c>
      <c r="E70" s="24">
        <v>6.6666666666667651E-2</v>
      </c>
      <c r="F70" s="24">
        <v>0.25403233776066048</v>
      </c>
      <c r="G70" s="24">
        <v>2.1427628417318795E-2</v>
      </c>
      <c r="H70" s="24">
        <v>0.8912790183888063</v>
      </c>
      <c r="I70" s="24">
        <v>0.9753876482778584</v>
      </c>
      <c r="J70" s="24">
        <v>0.26330710624324949</v>
      </c>
      <c r="K70" s="24">
        <v>0.41656125956825174</v>
      </c>
      <c r="L70" s="24">
        <v>1.450105407098413</v>
      </c>
    </row>
    <row r="71" spans="1:12">
      <c r="A71" s="9" t="s">
        <v>171</v>
      </c>
      <c r="B71" s="16">
        <v>1</v>
      </c>
      <c r="C71" s="24">
        <v>1</v>
      </c>
      <c r="D71" s="24">
        <v>0.93333333333333235</v>
      </c>
      <c r="E71" s="24">
        <v>6.6666666666667651E-2</v>
      </c>
      <c r="F71" s="24">
        <v>0.25403233776066048</v>
      </c>
      <c r="G71" s="24">
        <v>2.1427628417318795E-2</v>
      </c>
      <c r="H71" s="24">
        <v>0.8912790183888063</v>
      </c>
      <c r="I71" s="24">
        <v>0.9753876482778584</v>
      </c>
      <c r="J71" s="24">
        <v>0.26330710624324949</v>
      </c>
      <c r="K71" s="24">
        <v>0.41656125956825174</v>
      </c>
      <c r="L71" s="24">
        <v>1.450105407098413</v>
      </c>
    </row>
    <row r="72" spans="1:12">
      <c r="A72" s="9" t="s">
        <v>172</v>
      </c>
      <c r="B72" s="16">
        <v>1</v>
      </c>
      <c r="C72" s="24">
        <v>1</v>
      </c>
      <c r="D72" s="24">
        <v>0.93333333333333235</v>
      </c>
      <c r="E72" s="24">
        <v>6.6666666666667651E-2</v>
      </c>
      <c r="F72" s="24">
        <v>0.25403233776066048</v>
      </c>
      <c r="G72" s="24">
        <v>2.1427628417318795E-2</v>
      </c>
      <c r="H72" s="24">
        <v>0.8912790183888063</v>
      </c>
      <c r="I72" s="24">
        <v>0.9753876482778584</v>
      </c>
      <c r="J72" s="24">
        <v>0.26330710624324949</v>
      </c>
      <c r="K72" s="24">
        <v>0.41656125956825174</v>
      </c>
      <c r="L72" s="24">
        <v>1.450105407098413</v>
      </c>
    </row>
    <row r="73" spans="1:12">
      <c r="A73" s="9" t="s">
        <v>173</v>
      </c>
      <c r="B73" s="16">
        <v>1</v>
      </c>
      <c r="C73" s="24">
        <v>1</v>
      </c>
      <c r="D73" s="24">
        <v>0.93333333333333235</v>
      </c>
      <c r="E73" s="24">
        <v>6.6666666666667651E-2</v>
      </c>
      <c r="F73" s="24">
        <v>0.25403233776066048</v>
      </c>
      <c r="G73" s="24">
        <v>2.1427628417318795E-2</v>
      </c>
      <c r="H73" s="24">
        <v>0.8912790183888063</v>
      </c>
      <c r="I73" s="24">
        <v>0.9753876482778584</v>
      </c>
      <c r="J73" s="24">
        <v>0.26330710624324949</v>
      </c>
      <c r="K73" s="24">
        <v>0.41656125956825174</v>
      </c>
      <c r="L73" s="24">
        <v>1.450105407098413</v>
      </c>
    </row>
    <row r="74" spans="1:12">
      <c r="A74" s="9" t="s">
        <v>174</v>
      </c>
      <c r="B74" s="16">
        <v>1</v>
      </c>
      <c r="C74" s="24">
        <v>1</v>
      </c>
      <c r="D74" s="24">
        <v>0.93333333333333235</v>
      </c>
      <c r="E74" s="24">
        <v>6.6666666666667651E-2</v>
      </c>
      <c r="F74" s="24">
        <v>0.25403233776066048</v>
      </c>
      <c r="G74" s="24">
        <v>2.1427628417318795E-2</v>
      </c>
      <c r="H74" s="24">
        <v>0.8912790183888063</v>
      </c>
      <c r="I74" s="24">
        <v>0.9753876482778584</v>
      </c>
      <c r="J74" s="24">
        <v>0.26330710624324949</v>
      </c>
      <c r="K74" s="24">
        <v>0.41656125956825174</v>
      </c>
      <c r="L74" s="24">
        <v>1.450105407098413</v>
      </c>
    </row>
    <row r="75" spans="1:12">
      <c r="A75" s="9" t="s">
        <v>175</v>
      </c>
      <c r="B75" s="16">
        <v>1</v>
      </c>
      <c r="C75" s="24">
        <v>1</v>
      </c>
      <c r="D75" s="24">
        <v>0.93333333333333235</v>
      </c>
      <c r="E75" s="24">
        <v>6.6666666666667651E-2</v>
      </c>
      <c r="F75" s="24">
        <v>0.25403233776066048</v>
      </c>
      <c r="G75" s="24">
        <v>2.1427628417318795E-2</v>
      </c>
      <c r="H75" s="24">
        <v>0.8912790183888063</v>
      </c>
      <c r="I75" s="24">
        <v>0.9753876482778584</v>
      </c>
      <c r="J75" s="24">
        <v>0.26330710624324949</v>
      </c>
      <c r="K75" s="24">
        <v>0.41656125956825174</v>
      </c>
      <c r="L75" s="24">
        <v>1.450105407098413</v>
      </c>
    </row>
    <row r="76" spans="1:12">
      <c r="A76" s="9" t="s">
        <v>176</v>
      </c>
      <c r="B76" s="16">
        <v>1</v>
      </c>
      <c r="C76" s="24">
        <v>1</v>
      </c>
      <c r="D76" s="24">
        <v>0.93333333333333235</v>
      </c>
      <c r="E76" s="24">
        <v>6.6666666666667651E-2</v>
      </c>
      <c r="F76" s="24">
        <v>0.25403233776066048</v>
      </c>
      <c r="G76" s="24">
        <v>2.1427628417318795E-2</v>
      </c>
      <c r="H76" s="24">
        <v>0.8912790183888063</v>
      </c>
      <c r="I76" s="24">
        <v>0.9753876482778584</v>
      </c>
      <c r="J76" s="24">
        <v>0.26330710624324949</v>
      </c>
      <c r="K76" s="24">
        <v>0.41656125956825174</v>
      </c>
      <c r="L76" s="24">
        <v>1.450105407098413</v>
      </c>
    </row>
    <row r="77" spans="1:12">
      <c r="A77" s="9" t="s">
        <v>177</v>
      </c>
      <c r="B77" s="16">
        <v>1</v>
      </c>
      <c r="C77" s="24">
        <v>1</v>
      </c>
      <c r="D77" s="24">
        <v>0.93333333333333235</v>
      </c>
      <c r="E77" s="24">
        <v>6.6666666666667651E-2</v>
      </c>
      <c r="F77" s="24">
        <v>0.25403233776066048</v>
      </c>
      <c r="G77" s="24">
        <v>2.1427628417318795E-2</v>
      </c>
      <c r="H77" s="24">
        <v>0.8912790183888063</v>
      </c>
      <c r="I77" s="24">
        <v>0.9753876482778584</v>
      </c>
      <c r="J77" s="24">
        <v>0.26330710624324949</v>
      </c>
      <c r="K77" s="24">
        <v>0.41656125956825174</v>
      </c>
      <c r="L77" s="24">
        <v>1.450105407098413</v>
      </c>
    </row>
    <row r="78" spans="1:12">
      <c r="A78" s="9" t="s">
        <v>178</v>
      </c>
      <c r="B78" s="16">
        <v>1</v>
      </c>
      <c r="C78" s="24">
        <v>1</v>
      </c>
      <c r="D78" s="24">
        <v>0.93333333333333235</v>
      </c>
      <c r="E78" s="24">
        <v>6.6666666666667651E-2</v>
      </c>
      <c r="F78" s="24">
        <v>0.25403233776066048</v>
      </c>
      <c r="G78" s="24">
        <v>2.1427628417318795E-2</v>
      </c>
      <c r="H78" s="24">
        <v>0.8912790183888063</v>
      </c>
      <c r="I78" s="24">
        <v>0.9753876482778584</v>
      </c>
      <c r="J78" s="24">
        <v>0.26330710624324949</v>
      </c>
      <c r="K78" s="24">
        <v>0.41656125956825174</v>
      </c>
      <c r="L78" s="24">
        <v>1.450105407098413</v>
      </c>
    </row>
    <row r="79" spans="1:12">
      <c r="A79" s="9" t="s">
        <v>179</v>
      </c>
      <c r="B79" s="16">
        <v>1</v>
      </c>
      <c r="C79" s="24">
        <v>1</v>
      </c>
      <c r="D79" s="24">
        <v>0.67333333333333312</v>
      </c>
      <c r="E79" s="24">
        <v>0.32666666666666688</v>
      </c>
      <c r="F79" s="24">
        <v>1.2447584550272188</v>
      </c>
      <c r="G79" s="24">
        <v>2.1427628417318791E-2</v>
      </c>
      <c r="H79" s="24">
        <v>0.63127901838880707</v>
      </c>
      <c r="I79" s="24">
        <v>0.71538764827785917</v>
      </c>
      <c r="J79" s="24">
        <v>0.26330710624324949</v>
      </c>
      <c r="K79" s="24">
        <v>0.15656125956825251</v>
      </c>
      <c r="L79" s="24">
        <v>1.1901054070984136</v>
      </c>
    </row>
    <row r="80" spans="1:12">
      <c r="A80" s="9" t="s">
        <v>180</v>
      </c>
      <c r="B80" s="16">
        <v>1</v>
      </c>
      <c r="C80" s="24">
        <v>1</v>
      </c>
      <c r="D80" s="24">
        <v>0.67333333333333312</v>
      </c>
      <c r="E80" s="24">
        <v>0.32666666666666688</v>
      </c>
      <c r="F80" s="24">
        <v>1.2447584550272188</v>
      </c>
      <c r="G80" s="24">
        <v>2.1427628417318791E-2</v>
      </c>
      <c r="H80" s="24">
        <v>0.63127901838880707</v>
      </c>
      <c r="I80" s="24">
        <v>0.71538764827785917</v>
      </c>
      <c r="J80" s="24">
        <v>0.26330710624324949</v>
      </c>
      <c r="K80" s="24">
        <v>0.15656125956825251</v>
      </c>
      <c r="L80" s="24">
        <v>1.1901054070984136</v>
      </c>
    </row>
    <row r="81" spans="1:12">
      <c r="A81" s="9" t="s">
        <v>181</v>
      </c>
      <c r="B81" s="16">
        <v>1</v>
      </c>
      <c r="C81" s="24">
        <v>0</v>
      </c>
      <c r="D81" s="24">
        <v>0.67333333333333312</v>
      </c>
      <c r="E81" s="24">
        <v>-0.67333333333333312</v>
      </c>
      <c r="F81" s="24">
        <v>-2.5657266113826322</v>
      </c>
      <c r="G81" s="24">
        <v>2.1427628417318791E-2</v>
      </c>
      <c r="H81" s="24">
        <v>0.63127901838880707</v>
      </c>
      <c r="I81" s="24">
        <v>0.71538764827785917</v>
      </c>
      <c r="J81" s="24">
        <v>0.26330710624324949</v>
      </c>
      <c r="K81" s="24">
        <v>0.15656125956825251</v>
      </c>
      <c r="L81" s="24">
        <v>1.1901054070984136</v>
      </c>
    </row>
    <row r="82" spans="1:12">
      <c r="A82" s="9" t="s">
        <v>182</v>
      </c>
      <c r="B82" s="16">
        <v>1</v>
      </c>
      <c r="C82" s="24">
        <v>0.5</v>
      </c>
      <c r="D82" s="24">
        <v>0.67333333333333312</v>
      </c>
      <c r="E82" s="24">
        <v>-0.17333333333333312</v>
      </c>
      <c r="F82" s="24">
        <v>-0.66048407817770671</v>
      </c>
      <c r="G82" s="24">
        <v>2.1427628417318791E-2</v>
      </c>
      <c r="H82" s="24">
        <v>0.63127901838880707</v>
      </c>
      <c r="I82" s="24">
        <v>0.71538764827785917</v>
      </c>
      <c r="J82" s="24">
        <v>0.26330710624324949</v>
      </c>
      <c r="K82" s="24">
        <v>0.15656125956825251</v>
      </c>
      <c r="L82" s="24">
        <v>1.1901054070984136</v>
      </c>
    </row>
    <row r="83" spans="1:12">
      <c r="A83" s="9" t="s">
        <v>183</v>
      </c>
      <c r="B83" s="16">
        <v>1</v>
      </c>
      <c r="C83" s="24">
        <v>1</v>
      </c>
      <c r="D83" s="24">
        <v>0.67333333333333312</v>
      </c>
      <c r="E83" s="24">
        <v>0.32666666666666688</v>
      </c>
      <c r="F83" s="24">
        <v>1.2447584550272188</v>
      </c>
      <c r="G83" s="24">
        <v>2.1427628417318791E-2</v>
      </c>
      <c r="H83" s="24">
        <v>0.63127901838880707</v>
      </c>
      <c r="I83" s="24">
        <v>0.71538764827785917</v>
      </c>
      <c r="J83" s="24">
        <v>0.26330710624324949</v>
      </c>
      <c r="K83" s="24">
        <v>0.15656125956825251</v>
      </c>
      <c r="L83" s="24">
        <v>1.1901054070984136</v>
      </c>
    </row>
    <row r="84" spans="1:12">
      <c r="A84" s="9" t="s">
        <v>184</v>
      </c>
      <c r="B84" s="16">
        <v>1</v>
      </c>
      <c r="C84" s="24">
        <v>0</v>
      </c>
      <c r="D84" s="24">
        <v>0.67333333333333312</v>
      </c>
      <c r="E84" s="24">
        <v>-0.67333333333333312</v>
      </c>
      <c r="F84" s="24">
        <v>-2.5657266113826322</v>
      </c>
      <c r="G84" s="24">
        <v>2.1427628417318791E-2</v>
      </c>
      <c r="H84" s="24">
        <v>0.63127901838880707</v>
      </c>
      <c r="I84" s="24">
        <v>0.71538764827785917</v>
      </c>
      <c r="J84" s="24">
        <v>0.26330710624324949</v>
      </c>
      <c r="K84" s="24">
        <v>0.15656125956825251</v>
      </c>
      <c r="L84" s="24">
        <v>1.1901054070984136</v>
      </c>
    </row>
    <row r="85" spans="1:12">
      <c r="A85" s="9" t="s">
        <v>185</v>
      </c>
      <c r="B85" s="16">
        <v>1</v>
      </c>
      <c r="C85" s="24">
        <v>0.5</v>
      </c>
      <c r="D85" s="24">
        <v>0.67333333333333312</v>
      </c>
      <c r="E85" s="24">
        <v>-0.17333333333333312</v>
      </c>
      <c r="F85" s="24">
        <v>-0.66048407817770671</v>
      </c>
      <c r="G85" s="24">
        <v>2.1427628417318791E-2</v>
      </c>
      <c r="H85" s="24">
        <v>0.63127901838880707</v>
      </c>
      <c r="I85" s="24">
        <v>0.71538764827785917</v>
      </c>
      <c r="J85" s="24">
        <v>0.26330710624324949</v>
      </c>
      <c r="K85" s="24">
        <v>0.15656125956825251</v>
      </c>
      <c r="L85" s="24">
        <v>1.1901054070984136</v>
      </c>
    </row>
    <row r="86" spans="1:12">
      <c r="A86" s="9" t="s">
        <v>186</v>
      </c>
      <c r="B86" s="16">
        <v>1</v>
      </c>
      <c r="C86" s="24">
        <v>0.5</v>
      </c>
      <c r="D86" s="24">
        <v>0.67333333333333312</v>
      </c>
      <c r="E86" s="24">
        <v>-0.17333333333333312</v>
      </c>
      <c r="F86" s="24">
        <v>-0.66048407817770671</v>
      </c>
      <c r="G86" s="24">
        <v>2.1427628417318791E-2</v>
      </c>
      <c r="H86" s="24">
        <v>0.63127901838880707</v>
      </c>
      <c r="I86" s="24">
        <v>0.71538764827785917</v>
      </c>
      <c r="J86" s="24">
        <v>0.26330710624324949</v>
      </c>
      <c r="K86" s="24">
        <v>0.15656125956825251</v>
      </c>
      <c r="L86" s="24">
        <v>1.1901054070984136</v>
      </c>
    </row>
    <row r="87" spans="1:12">
      <c r="A87" s="9" t="s">
        <v>187</v>
      </c>
      <c r="B87" s="16">
        <v>1</v>
      </c>
      <c r="C87" s="24">
        <v>1</v>
      </c>
      <c r="D87" s="24">
        <v>0.67333333333333312</v>
      </c>
      <c r="E87" s="24">
        <v>0.32666666666666688</v>
      </c>
      <c r="F87" s="24">
        <v>1.2447584550272188</v>
      </c>
      <c r="G87" s="24">
        <v>2.1427628417318791E-2</v>
      </c>
      <c r="H87" s="24">
        <v>0.63127901838880707</v>
      </c>
      <c r="I87" s="24">
        <v>0.71538764827785917</v>
      </c>
      <c r="J87" s="24">
        <v>0.26330710624324949</v>
      </c>
      <c r="K87" s="24">
        <v>0.15656125956825251</v>
      </c>
      <c r="L87" s="24">
        <v>1.1901054070984136</v>
      </c>
    </row>
    <row r="88" spans="1:12">
      <c r="A88" s="9" t="s">
        <v>188</v>
      </c>
      <c r="B88" s="16">
        <v>1</v>
      </c>
      <c r="C88" s="24">
        <v>1</v>
      </c>
      <c r="D88" s="24">
        <v>0.67333333333333312</v>
      </c>
      <c r="E88" s="24">
        <v>0.32666666666666688</v>
      </c>
      <c r="F88" s="24">
        <v>1.2447584550272188</v>
      </c>
      <c r="G88" s="24">
        <v>2.1427628417318791E-2</v>
      </c>
      <c r="H88" s="24">
        <v>0.63127901838880707</v>
      </c>
      <c r="I88" s="24">
        <v>0.71538764827785917</v>
      </c>
      <c r="J88" s="24">
        <v>0.26330710624324949</v>
      </c>
      <c r="K88" s="24">
        <v>0.15656125956825251</v>
      </c>
      <c r="L88" s="24">
        <v>1.1901054070984136</v>
      </c>
    </row>
    <row r="89" spans="1:12">
      <c r="A89" s="9" t="s">
        <v>189</v>
      </c>
      <c r="B89" s="16">
        <v>1</v>
      </c>
      <c r="C89" s="24">
        <v>0</v>
      </c>
      <c r="D89" s="24">
        <v>0.67333333333333312</v>
      </c>
      <c r="E89" s="24">
        <v>-0.67333333333333312</v>
      </c>
      <c r="F89" s="24">
        <v>-2.5657266113826322</v>
      </c>
      <c r="G89" s="24">
        <v>2.1427628417318791E-2</v>
      </c>
      <c r="H89" s="24">
        <v>0.63127901838880707</v>
      </c>
      <c r="I89" s="24">
        <v>0.71538764827785917</v>
      </c>
      <c r="J89" s="24">
        <v>0.26330710624324949</v>
      </c>
      <c r="K89" s="24">
        <v>0.15656125956825251</v>
      </c>
      <c r="L89" s="24">
        <v>1.1901054070984136</v>
      </c>
    </row>
    <row r="90" spans="1:12">
      <c r="A90" s="9" t="s">
        <v>190</v>
      </c>
      <c r="B90" s="16">
        <v>1</v>
      </c>
      <c r="C90" s="24">
        <v>0.5</v>
      </c>
      <c r="D90" s="24">
        <v>0.67333333333333312</v>
      </c>
      <c r="E90" s="24">
        <v>-0.17333333333333312</v>
      </c>
      <c r="F90" s="24">
        <v>-0.66048407817770671</v>
      </c>
      <c r="G90" s="24">
        <v>2.1427628417318791E-2</v>
      </c>
      <c r="H90" s="24">
        <v>0.63127901838880707</v>
      </c>
      <c r="I90" s="24">
        <v>0.71538764827785917</v>
      </c>
      <c r="J90" s="24">
        <v>0.26330710624324949</v>
      </c>
      <c r="K90" s="24">
        <v>0.15656125956825251</v>
      </c>
      <c r="L90" s="24">
        <v>1.1901054070984136</v>
      </c>
    </row>
    <row r="91" spans="1:12">
      <c r="A91" s="9" t="s">
        <v>191</v>
      </c>
      <c r="B91" s="16">
        <v>1</v>
      </c>
      <c r="C91" s="24">
        <v>0.5</v>
      </c>
      <c r="D91" s="24">
        <v>0.67333333333333312</v>
      </c>
      <c r="E91" s="24">
        <v>-0.17333333333333312</v>
      </c>
      <c r="F91" s="24">
        <v>-0.66048407817770671</v>
      </c>
      <c r="G91" s="24">
        <v>2.1427628417318791E-2</v>
      </c>
      <c r="H91" s="24">
        <v>0.63127901838880707</v>
      </c>
      <c r="I91" s="24">
        <v>0.71538764827785917</v>
      </c>
      <c r="J91" s="24">
        <v>0.26330710624324949</v>
      </c>
      <c r="K91" s="24">
        <v>0.15656125956825251</v>
      </c>
      <c r="L91" s="24">
        <v>1.1901054070984136</v>
      </c>
    </row>
    <row r="92" spans="1:12">
      <c r="A92" s="9" t="s">
        <v>192</v>
      </c>
      <c r="B92" s="16">
        <v>1</v>
      </c>
      <c r="C92" s="24">
        <v>1</v>
      </c>
      <c r="D92" s="24">
        <v>0.67333333333333312</v>
      </c>
      <c r="E92" s="24">
        <v>0.32666666666666688</v>
      </c>
      <c r="F92" s="24">
        <v>1.2447584550272188</v>
      </c>
      <c r="G92" s="24">
        <v>2.1427628417318791E-2</v>
      </c>
      <c r="H92" s="24">
        <v>0.63127901838880707</v>
      </c>
      <c r="I92" s="24">
        <v>0.71538764827785917</v>
      </c>
      <c r="J92" s="24">
        <v>0.26330710624324949</v>
      </c>
      <c r="K92" s="24">
        <v>0.15656125956825251</v>
      </c>
      <c r="L92" s="24">
        <v>1.1901054070984136</v>
      </c>
    </row>
    <row r="93" spans="1:12">
      <c r="A93" s="9" t="s">
        <v>193</v>
      </c>
      <c r="B93" s="16">
        <v>1</v>
      </c>
      <c r="C93" s="24">
        <v>1</v>
      </c>
      <c r="D93" s="24">
        <v>0.67333333333333312</v>
      </c>
      <c r="E93" s="24">
        <v>0.32666666666666688</v>
      </c>
      <c r="F93" s="24">
        <v>1.2447584550272188</v>
      </c>
      <c r="G93" s="24">
        <v>2.1427628417318791E-2</v>
      </c>
      <c r="H93" s="24">
        <v>0.63127901838880707</v>
      </c>
      <c r="I93" s="24">
        <v>0.71538764827785917</v>
      </c>
      <c r="J93" s="24">
        <v>0.26330710624324949</v>
      </c>
      <c r="K93" s="24">
        <v>0.15656125956825251</v>
      </c>
      <c r="L93" s="24">
        <v>1.1901054070984136</v>
      </c>
    </row>
    <row r="94" spans="1:12">
      <c r="A94" s="9" t="s">
        <v>194</v>
      </c>
      <c r="B94" s="16">
        <v>1</v>
      </c>
      <c r="C94" s="24">
        <v>1</v>
      </c>
      <c r="D94" s="24">
        <v>0.67333333333333312</v>
      </c>
      <c r="E94" s="24">
        <v>0.32666666666666688</v>
      </c>
      <c r="F94" s="24">
        <v>1.2447584550272188</v>
      </c>
      <c r="G94" s="24">
        <v>2.1427628417318791E-2</v>
      </c>
      <c r="H94" s="24">
        <v>0.63127901838880707</v>
      </c>
      <c r="I94" s="24">
        <v>0.71538764827785917</v>
      </c>
      <c r="J94" s="24">
        <v>0.26330710624324949</v>
      </c>
      <c r="K94" s="24">
        <v>0.15656125956825251</v>
      </c>
      <c r="L94" s="24">
        <v>1.1901054070984136</v>
      </c>
    </row>
    <row r="95" spans="1:12">
      <c r="A95" s="9" t="s">
        <v>195</v>
      </c>
      <c r="B95" s="16">
        <v>1</v>
      </c>
      <c r="C95" s="24">
        <v>0.5</v>
      </c>
      <c r="D95" s="24">
        <v>0.67333333333333312</v>
      </c>
      <c r="E95" s="24">
        <v>-0.17333333333333312</v>
      </c>
      <c r="F95" s="24">
        <v>-0.66048407817770671</v>
      </c>
      <c r="G95" s="24">
        <v>2.1427628417318791E-2</v>
      </c>
      <c r="H95" s="24">
        <v>0.63127901838880707</v>
      </c>
      <c r="I95" s="24">
        <v>0.71538764827785917</v>
      </c>
      <c r="J95" s="24">
        <v>0.26330710624324949</v>
      </c>
      <c r="K95" s="24">
        <v>0.15656125956825251</v>
      </c>
      <c r="L95" s="24">
        <v>1.1901054070984136</v>
      </c>
    </row>
    <row r="96" spans="1:12">
      <c r="A96" s="9" t="s">
        <v>196</v>
      </c>
      <c r="B96" s="16">
        <v>1</v>
      </c>
      <c r="C96" s="24">
        <v>0.5</v>
      </c>
      <c r="D96" s="24">
        <v>0.67333333333333312</v>
      </c>
      <c r="E96" s="24">
        <v>-0.17333333333333312</v>
      </c>
      <c r="F96" s="24">
        <v>-0.66048407817770671</v>
      </c>
      <c r="G96" s="24">
        <v>2.1427628417318791E-2</v>
      </c>
      <c r="H96" s="24">
        <v>0.63127901838880707</v>
      </c>
      <c r="I96" s="24">
        <v>0.71538764827785917</v>
      </c>
      <c r="J96" s="24">
        <v>0.26330710624324949</v>
      </c>
      <c r="K96" s="24">
        <v>0.15656125956825251</v>
      </c>
      <c r="L96" s="24">
        <v>1.1901054070984136</v>
      </c>
    </row>
    <row r="97" spans="1:12">
      <c r="A97" s="9" t="s">
        <v>197</v>
      </c>
      <c r="B97" s="16">
        <v>1</v>
      </c>
      <c r="C97" s="24">
        <v>1</v>
      </c>
      <c r="D97" s="24">
        <v>0.67333333333333312</v>
      </c>
      <c r="E97" s="24">
        <v>0.32666666666666688</v>
      </c>
      <c r="F97" s="24">
        <v>1.2447584550272188</v>
      </c>
      <c r="G97" s="24">
        <v>2.1427628417318791E-2</v>
      </c>
      <c r="H97" s="24">
        <v>0.63127901838880707</v>
      </c>
      <c r="I97" s="24">
        <v>0.71538764827785917</v>
      </c>
      <c r="J97" s="24">
        <v>0.26330710624324949</v>
      </c>
      <c r="K97" s="24">
        <v>0.15656125956825251</v>
      </c>
      <c r="L97" s="24">
        <v>1.1901054070984136</v>
      </c>
    </row>
    <row r="98" spans="1:12">
      <c r="A98" s="9" t="s">
        <v>198</v>
      </c>
      <c r="B98" s="16">
        <v>1</v>
      </c>
      <c r="C98" s="24">
        <v>0.5</v>
      </c>
      <c r="D98" s="24">
        <v>0.67333333333333312</v>
      </c>
      <c r="E98" s="24">
        <v>-0.17333333333333312</v>
      </c>
      <c r="F98" s="24">
        <v>-0.66048407817770671</v>
      </c>
      <c r="G98" s="24">
        <v>2.1427628417318791E-2</v>
      </c>
      <c r="H98" s="24">
        <v>0.63127901838880707</v>
      </c>
      <c r="I98" s="24">
        <v>0.71538764827785917</v>
      </c>
      <c r="J98" s="24">
        <v>0.26330710624324949</v>
      </c>
      <c r="K98" s="24">
        <v>0.15656125956825251</v>
      </c>
      <c r="L98" s="24">
        <v>1.1901054070984136</v>
      </c>
    </row>
    <row r="99" spans="1:12">
      <c r="A99" s="9" t="s">
        <v>199</v>
      </c>
      <c r="B99" s="16">
        <v>1</v>
      </c>
      <c r="C99" s="24">
        <v>1</v>
      </c>
      <c r="D99" s="24">
        <v>0.67333333333333312</v>
      </c>
      <c r="E99" s="24">
        <v>0.32666666666666688</v>
      </c>
      <c r="F99" s="24">
        <v>1.2447584550272188</v>
      </c>
      <c r="G99" s="24">
        <v>2.1427628417318791E-2</v>
      </c>
      <c r="H99" s="24">
        <v>0.63127901838880707</v>
      </c>
      <c r="I99" s="24">
        <v>0.71538764827785917</v>
      </c>
      <c r="J99" s="24">
        <v>0.26330710624324949</v>
      </c>
      <c r="K99" s="24">
        <v>0.15656125956825251</v>
      </c>
      <c r="L99" s="24">
        <v>1.1901054070984136</v>
      </c>
    </row>
    <row r="100" spans="1:12">
      <c r="A100" s="9" t="s">
        <v>200</v>
      </c>
      <c r="B100" s="16">
        <v>1</v>
      </c>
      <c r="C100" s="24">
        <v>1</v>
      </c>
      <c r="D100" s="24">
        <v>0.67333333333333312</v>
      </c>
      <c r="E100" s="24">
        <v>0.32666666666666688</v>
      </c>
      <c r="F100" s="24">
        <v>1.2447584550272188</v>
      </c>
      <c r="G100" s="24">
        <v>2.1427628417318791E-2</v>
      </c>
      <c r="H100" s="24">
        <v>0.63127901838880707</v>
      </c>
      <c r="I100" s="24">
        <v>0.71538764827785917</v>
      </c>
      <c r="J100" s="24">
        <v>0.26330710624324949</v>
      </c>
      <c r="K100" s="24">
        <v>0.15656125956825251</v>
      </c>
      <c r="L100" s="24">
        <v>1.1901054070984136</v>
      </c>
    </row>
    <row r="101" spans="1:12">
      <c r="A101" s="9" t="s">
        <v>201</v>
      </c>
      <c r="B101" s="16">
        <v>1</v>
      </c>
      <c r="C101" s="24">
        <v>0</v>
      </c>
      <c r="D101" s="24">
        <v>0.67333333333333312</v>
      </c>
      <c r="E101" s="24">
        <v>-0.67333333333333312</v>
      </c>
      <c r="F101" s="24">
        <v>-2.5657266113826322</v>
      </c>
      <c r="G101" s="24">
        <v>2.1427628417318791E-2</v>
      </c>
      <c r="H101" s="24">
        <v>0.63127901838880707</v>
      </c>
      <c r="I101" s="24">
        <v>0.71538764827785917</v>
      </c>
      <c r="J101" s="24">
        <v>0.26330710624324949</v>
      </c>
      <c r="K101" s="24">
        <v>0.15656125956825251</v>
      </c>
      <c r="L101" s="24">
        <v>1.1901054070984136</v>
      </c>
    </row>
    <row r="102" spans="1:12">
      <c r="A102" s="9" t="s">
        <v>202</v>
      </c>
      <c r="B102" s="16">
        <v>1</v>
      </c>
      <c r="C102" s="24">
        <v>0.5</v>
      </c>
      <c r="D102" s="24">
        <v>0.67333333333333312</v>
      </c>
      <c r="E102" s="24">
        <v>-0.17333333333333312</v>
      </c>
      <c r="F102" s="24">
        <v>-0.66048407817770671</v>
      </c>
      <c r="G102" s="24">
        <v>2.1427628417318791E-2</v>
      </c>
      <c r="H102" s="24">
        <v>0.63127901838880707</v>
      </c>
      <c r="I102" s="24">
        <v>0.71538764827785917</v>
      </c>
      <c r="J102" s="24">
        <v>0.26330710624324949</v>
      </c>
      <c r="K102" s="24">
        <v>0.15656125956825251</v>
      </c>
      <c r="L102" s="24">
        <v>1.1901054070984136</v>
      </c>
    </row>
    <row r="103" spans="1:12">
      <c r="A103" s="9" t="s">
        <v>203</v>
      </c>
      <c r="B103" s="16">
        <v>1</v>
      </c>
      <c r="C103" s="24">
        <v>0.5</v>
      </c>
      <c r="D103" s="24">
        <v>0.67333333333333312</v>
      </c>
      <c r="E103" s="24">
        <v>-0.17333333333333312</v>
      </c>
      <c r="F103" s="24">
        <v>-0.66048407817770671</v>
      </c>
      <c r="G103" s="24">
        <v>2.1427628417318791E-2</v>
      </c>
      <c r="H103" s="24">
        <v>0.63127901838880707</v>
      </c>
      <c r="I103" s="24">
        <v>0.71538764827785917</v>
      </c>
      <c r="J103" s="24">
        <v>0.26330710624324949</v>
      </c>
      <c r="K103" s="24">
        <v>0.15656125956825251</v>
      </c>
      <c r="L103" s="24">
        <v>1.1901054070984136</v>
      </c>
    </row>
    <row r="104" spans="1:12">
      <c r="A104" s="9" t="s">
        <v>204</v>
      </c>
      <c r="B104" s="16">
        <v>1</v>
      </c>
      <c r="C104" s="24">
        <v>0.5</v>
      </c>
      <c r="D104" s="24">
        <v>0.67333333333333312</v>
      </c>
      <c r="E104" s="24">
        <v>-0.17333333333333312</v>
      </c>
      <c r="F104" s="24">
        <v>-0.66048407817770671</v>
      </c>
      <c r="G104" s="24">
        <v>2.1427628417318791E-2</v>
      </c>
      <c r="H104" s="24">
        <v>0.63127901838880707</v>
      </c>
      <c r="I104" s="24">
        <v>0.71538764827785917</v>
      </c>
      <c r="J104" s="24">
        <v>0.26330710624324949</v>
      </c>
      <c r="K104" s="24">
        <v>0.15656125956825251</v>
      </c>
      <c r="L104" s="24">
        <v>1.1901054070984136</v>
      </c>
    </row>
    <row r="105" spans="1:12">
      <c r="A105" s="9" t="s">
        <v>205</v>
      </c>
      <c r="B105" s="16">
        <v>1</v>
      </c>
      <c r="C105" s="24">
        <v>0.5</v>
      </c>
      <c r="D105" s="24">
        <v>0.67333333333333312</v>
      </c>
      <c r="E105" s="24">
        <v>-0.17333333333333312</v>
      </c>
      <c r="F105" s="24">
        <v>-0.66048407817770671</v>
      </c>
      <c r="G105" s="24">
        <v>2.1427628417318791E-2</v>
      </c>
      <c r="H105" s="24">
        <v>0.63127901838880707</v>
      </c>
      <c r="I105" s="24">
        <v>0.71538764827785917</v>
      </c>
      <c r="J105" s="24">
        <v>0.26330710624324949</v>
      </c>
      <c r="K105" s="24">
        <v>0.15656125956825251</v>
      </c>
      <c r="L105" s="24">
        <v>1.1901054070984136</v>
      </c>
    </row>
    <row r="106" spans="1:12">
      <c r="A106" s="9" t="s">
        <v>206</v>
      </c>
      <c r="B106" s="16">
        <v>1</v>
      </c>
      <c r="C106" s="24">
        <v>0.5</v>
      </c>
      <c r="D106" s="24">
        <v>0.67333333333333312</v>
      </c>
      <c r="E106" s="24">
        <v>-0.17333333333333312</v>
      </c>
      <c r="F106" s="24">
        <v>-0.66048407817770671</v>
      </c>
      <c r="G106" s="24">
        <v>2.1427628417318791E-2</v>
      </c>
      <c r="H106" s="24">
        <v>0.63127901838880707</v>
      </c>
      <c r="I106" s="24">
        <v>0.71538764827785917</v>
      </c>
      <c r="J106" s="24">
        <v>0.26330710624324949</v>
      </c>
      <c r="K106" s="24">
        <v>0.15656125956825251</v>
      </c>
      <c r="L106" s="24">
        <v>1.1901054070984136</v>
      </c>
    </row>
    <row r="107" spans="1:12">
      <c r="A107" s="9" t="s">
        <v>207</v>
      </c>
      <c r="B107" s="16">
        <v>1</v>
      </c>
      <c r="C107" s="24">
        <v>0.5</v>
      </c>
      <c r="D107" s="24">
        <v>0.67333333333333312</v>
      </c>
      <c r="E107" s="24">
        <v>-0.17333333333333312</v>
      </c>
      <c r="F107" s="24">
        <v>-0.66048407817770671</v>
      </c>
      <c r="G107" s="24">
        <v>2.1427628417318791E-2</v>
      </c>
      <c r="H107" s="24">
        <v>0.63127901838880707</v>
      </c>
      <c r="I107" s="24">
        <v>0.71538764827785917</v>
      </c>
      <c r="J107" s="24">
        <v>0.26330710624324949</v>
      </c>
      <c r="K107" s="24">
        <v>0.15656125956825251</v>
      </c>
      <c r="L107" s="24">
        <v>1.1901054070984136</v>
      </c>
    </row>
    <row r="108" spans="1:12">
      <c r="A108" s="9" t="s">
        <v>208</v>
      </c>
      <c r="B108" s="16">
        <v>1</v>
      </c>
      <c r="C108" s="24">
        <v>0.5</v>
      </c>
      <c r="D108" s="24">
        <v>0.67333333333333312</v>
      </c>
      <c r="E108" s="24">
        <v>-0.17333333333333312</v>
      </c>
      <c r="F108" s="24">
        <v>-0.66048407817770671</v>
      </c>
      <c r="G108" s="24">
        <v>2.1427628417318791E-2</v>
      </c>
      <c r="H108" s="24">
        <v>0.63127901838880707</v>
      </c>
      <c r="I108" s="24">
        <v>0.71538764827785917</v>
      </c>
      <c r="J108" s="24">
        <v>0.26330710624324949</v>
      </c>
      <c r="K108" s="24">
        <v>0.15656125956825251</v>
      </c>
      <c r="L108" s="24">
        <v>1.1901054070984136</v>
      </c>
    </row>
    <row r="109" spans="1:12">
      <c r="A109" s="9" t="s">
        <v>209</v>
      </c>
      <c r="B109" s="16">
        <v>1</v>
      </c>
      <c r="C109" s="24">
        <v>0.5</v>
      </c>
      <c r="D109" s="24">
        <v>0.67333333333333312</v>
      </c>
      <c r="E109" s="24">
        <v>-0.17333333333333312</v>
      </c>
      <c r="F109" s="24">
        <v>-0.66048407817770671</v>
      </c>
      <c r="G109" s="24">
        <v>2.1427628417318791E-2</v>
      </c>
      <c r="H109" s="24">
        <v>0.63127901838880707</v>
      </c>
      <c r="I109" s="24">
        <v>0.71538764827785917</v>
      </c>
      <c r="J109" s="24">
        <v>0.26330710624324949</v>
      </c>
      <c r="K109" s="24">
        <v>0.15656125956825251</v>
      </c>
      <c r="L109" s="24">
        <v>1.1901054070984136</v>
      </c>
    </row>
    <row r="110" spans="1:12">
      <c r="A110" s="9" t="s">
        <v>210</v>
      </c>
      <c r="B110" s="16">
        <v>1</v>
      </c>
      <c r="C110" s="24">
        <v>0.5</v>
      </c>
      <c r="D110" s="24">
        <v>0.67333333333333312</v>
      </c>
      <c r="E110" s="24">
        <v>-0.17333333333333312</v>
      </c>
      <c r="F110" s="24">
        <v>-0.66048407817770671</v>
      </c>
      <c r="G110" s="24">
        <v>2.1427628417318791E-2</v>
      </c>
      <c r="H110" s="24">
        <v>0.63127901838880707</v>
      </c>
      <c r="I110" s="24">
        <v>0.71538764827785917</v>
      </c>
      <c r="J110" s="24">
        <v>0.26330710624324949</v>
      </c>
      <c r="K110" s="24">
        <v>0.15656125956825251</v>
      </c>
      <c r="L110" s="24">
        <v>1.1901054070984136</v>
      </c>
    </row>
    <row r="111" spans="1:12">
      <c r="A111" s="9" t="s">
        <v>211</v>
      </c>
      <c r="B111" s="16">
        <v>1</v>
      </c>
      <c r="C111" s="24">
        <v>1</v>
      </c>
      <c r="D111" s="24">
        <v>0.67333333333333312</v>
      </c>
      <c r="E111" s="24">
        <v>0.32666666666666688</v>
      </c>
      <c r="F111" s="24">
        <v>1.2447584550272188</v>
      </c>
      <c r="G111" s="24">
        <v>2.1427628417318791E-2</v>
      </c>
      <c r="H111" s="24">
        <v>0.63127901838880707</v>
      </c>
      <c r="I111" s="24">
        <v>0.71538764827785917</v>
      </c>
      <c r="J111" s="24">
        <v>0.26330710624324949</v>
      </c>
      <c r="K111" s="24">
        <v>0.15656125956825251</v>
      </c>
      <c r="L111" s="24">
        <v>1.1901054070984136</v>
      </c>
    </row>
    <row r="112" spans="1:12">
      <c r="A112" s="9" t="s">
        <v>212</v>
      </c>
      <c r="B112" s="16">
        <v>1</v>
      </c>
      <c r="C112" s="24">
        <v>1</v>
      </c>
      <c r="D112" s="24">
        <v>0.67333333333333312</v>
      </c>
      <c r="E112" s="24">
        <v>0.32666666666666688</v>
      </c>
      <c r="F112" s="24">
        <v>1.2447584550272188</v>
      </c>
      <c r="G112" s="24">
        <v>2.1427628417318791E-2</v>
      </c>
      <c r="H112" s="24">
        <v>0.63127901838880707</v>
      </c>
      <c r="I112" s="24">
        <v>0.71538764827785917</v>
      </c>
      <c r="J112" s="24">
        <v>0.26330710624324949</v>
      </c>
      <c r="K112" s="24">
        <v>0.15656125956825251</v>
      </c>
      <c r="L112" s="24">
        <v>1.1901054070984136</v>
      </c>
    </row>
    <row r="113" spans="1:12">
      <c r="A113" s="9" t="s">
        <v>213</v>
      </c>
      <c r="B113" s="16">
        <v>1</v>
      </c>
      <c r="C113" s="24">
        <v>1</v>
      </c>
      <c r="D113" s="24">
        <v>0.67333333333333312</v>
      </c>
      <c r="E113" s="24">
        <v>0.32666666666666688</v>
      </c>
      <c r="F113" s="24">
        <v>1.2447584550272188</v>
      </c>
      <c r="G113" s="24">
        <v>2.1427628417318791E-2</v>
      </c>
      <c r="H113" s="24">
        <v>0.63127901838880707</v>
      </c>
      <c r="I113" s="24">
        <v>0.71538764827785917</v>
      </c>
      <c r="J113" s="24">
        <v>0.26330710624324949</v>
      </c>
      <c r="K113" s="24">
        <v>0.15656125956825251</v>
      </c>
      <c r="L113" s="24">
        <v>1.1901054070984136</v>
      </c>
    </row>
    <row r="114" spans="1:12">
      <c r="A114" s="9" t="s">
        <v>214</v>
      </c>
      <c r="B114" s="16">
        <v>1</v>
      </c>
      <c r="C114" s="24">
        <v>1</v>
      </c>
      <c r="D114" s="24">
        <v>0.67333333333333312</v>
      </c>
      <c r="E114" s="24">
        <v>0.32666666666666688</v>
      </c>
      <c r="F114" s="24">
        <v>1.2447584550272188</v>
      </c>
      <c r="G114" s="24">
        <v>2.1427628417318791E-2</v>
      </c>
      <c r="H114" s="24">
        <v>0.63127901838880707</v>
      </c>
      <c r="I114" s="24">
        <v>0.71538764827785917</v>
      </c>
      <c r="J114" s="24">
        <v>0.26330710624324949</v>
      </c>
      <c r="K114" s="24">
        <v>0.15656125956825251</v>
      </c>
      <c r="L114" s="24">
        <v>1.1901054070984136</v>
      </c>
    </row>
    <row r="115" spans="1:12">
      <c r="A115" s="9" t="s">
        <v>215</v>
      </c>
      <c r="B115" s="16">
        <v>1</v>
      </c>
      <c r="C115" s="24">
        <v>0.5</v>
      </c>
      <c r="D115" s="24">
        <v>0.67333333333333312</v>
      </c>
      <c r="E115" s="24">
        <v>-0.17333333333333312</v>
      </c>
      <c r="F115" s="24">
        <v>-0.66048407817770671</v>
      </c>
      <c r="G115" s="24">
        <v>2.1427628417318791E-2</v>
      </c>
      <c r="H115" s="24">
        <v>0.63127901838880707</v>
      </c>
      <c r="I115" s="24">
        <v>0.71538764827785917</v>
      </c>
      <c r="J115" s="24">
        <v>0.26330710624324949</v>
      </c>
      <c r="K115" s="24">
        <v>0.15656125956825251</v>
      </c>
      <c r="L115" s="24">
        <v>1.1901054070984136</v>
      </c>
    </row>
    <row r="116" spans="1:12">
      <c r="A116" s="9" t="s">
        <v>216</v>
      </c>
      <c r="B116" s="16">
        <v>1</v>
      </c>
      <c r="C116" s="24">
        <v>1</v>
      </c>
      <c r="D116" s="24">
        <v>0.67333333333333312</v>
      </c>
      <c r="E116" s="24">
        <v>0.32666666666666688</v>
      </c>
      <c r="F116" s="24">
        <v>1.2447584550272188</v>
      </c>
      <c r="G116" s="24">
        <v>2.1427628417318791E-2</v>
      </c>
      <c r="H116" s="24">
        <v>0.63127901838880707</v>
      </c>
      <c r="I116" s="24">
        <v>0.71538764827785917</v>
      </c>
      <c r="J116" s="24">
        <v>0.26330710624324949</v>
      </c>
      <c r="K116" s="24">
        <v>0.15656125956825251</v>
      </c>
      <c r="L116" s="24">
        <v>1.1901054070984136</v>
      </c>
    </row>
    <row r="117" spans="1:12">
      <c r="A117" s="9" t="s">
        <v>217</v>
      </c>
      <c r="B117" s="16">
        <v>1</v>
      </c>
      <c r="C117" s="24">
        <v>1</v>
      </c>
      <c r="D117" s="24">
        <v>0.67333333333333312</v>
      </c>
      <c r="E117" s="24">
        <v>0.32666666666666688</v>
      </c>
      <c r="F117" s="24">
        <v>1.2447584550272188</v>
      </c>
      <c r="G117" s="24">
        <v>2.1427628417318791E-2</v>
      </c>
      <c r="H117" s="24">
        <v>0.63127901838880707</v>
      </c>
      <c r="I117" s="24">
        <v>0.71538764827785917</v>
      </c>
      <c r="J117" s="24">
        <v>0.26330710624324949</v>
      </c>
      <c r="K117" s="24">
        <v>0.15656125956825251</v>
      </c>
      <c r="L117" s="24">
        <v>1.1901054070984136</v>
      </c>
    </row>
    <row r="118" spans="1:12">
      <c r="A118" s="9" t="s">
        <v>218</v>
      </c>
      <c r="B118" s="16">
        <v>1</v>
      </c>
      <c r="C118" s="24">
        <v>1</v>
      </c>
      <c r="D118" s="24">
        <v>0.67333333333333312</v>
      </c>
      <c r="E118" s="24">
        <v>0.32666666666666688</v>
      </c>
      <c r="F118" s="24">
        <v>1.2447584550272188</v>
      </c>
      <c r="G118" s="24">
        <v>2.1427628417318791E-2</v>
      </c>
      <c r="H118" s="24">
        <v>0.63127901838880707</v>
      </c>
      <c r="I118" s="24">
        <v>0.71538764827785917</v>
      </c>
      <c r="J118" s="24">
        <v>0.26330710624324949</v>
      </c>
      <c r="K118" s="24">
        <v>0.15656125956825251</v>
      </c>
      <c r="L118" s="24">
        <v>1.1901054070984136</v>
      </c>
    </row>
    <row r="119" spans="1:12">
      <c r="A119" s="9" t="s">
        <v>219</v>
      </c>
      <c r="B119" s="16">
        <v>1</v>
      </c>
      <c r="C119" s="24">
        <v>0</v>
      </c>
      <c r="D119" s="24">
        <v>0.67333333333333312</v>
      </c>
      <c r="E119" s="24">
        <v>-0.67333333333333312</v>
      </c>
      <c r="F119" s="24">
        <v>-2.5657266113826322</v>
      </c>
      <c r="G119" s="24">
        <v>2.1427628417318791E-2</v>
      </c>
      <c r="H119" s="24">
        <v>0.63127901838880707</v>
      </c>
      <c r="I119" s="24">
        <v>0.71538764827785917</v>
      </c>
      <c r="J119" s="24">
        <v>0.26330710624324949</v>
      </c>
      <c r="K119" s="24">
        <v>0.15656125956825251</v>
      </c>
      <c r="L119" s="24">
        <v>1.1901054070984136</v>
      </c>
    </row>
    <row r="120" spans="1:12">
      <c r="A120" s="9" t="s">
        <v>220</v>
      </c>
      <c r="B120" s="16">
        <v>1</v>
      </c>
      <c r="C120" s="24">
        <v>1</v>
      </c>
      <c r="D120" s="24">
        <v>0.67333333333333312</v>
      </c>
      <c r="E120" s="24">
        <v>0.32666666666666688</v>
      </c>
      <c r="F120" s="24">
        <v>1.2447584550272188</v>
      </c>
      <c r="G120" s="24">
        <v>2.1427628417318791E-2</v>
      </c>
      <c r="H120" s="24">
        <v>0.63127901838880707</v>
      </c>
      <c r="I120" s="24">
        <v>0.71538764827785917</v>
      </c>
      <c r="J120" s="24">
        <v>0.26330710624324949</v>
      </c>
      <c r="K120" s="24">
        <v>0.15656125956825251</v>
      </c>
      <c r="L120" s="24">
        <v>1.1901054070984136</v>
      </c>
    </row>
    <row r="121" spans="1:12">
      <c r="A121" s="9" t="s">
        <v>221</v>
      </c>
      <c r="B121" s="16">
        <v>1</v>
      </c>
      <c r="C121" s="24">
        <v>0</v>
      </c>
      <c r="D121" s="24">
        <v>0.67333333333333312</v>
      </c>
      <c r="E121" s="24">
        <v>-0.67333333333333312</v>
      </c>
      <c r="F121" s="24">
        <v>-2.5657266113826322</v>
      </c>
      <c r="G121" s="24">
        <v>2.1427628417318791E-2</v>
      </c>
      <c r="H121" s="24">
        <v>0.63127901838880707</v>
      </c>
      <c r="I121" s="24">
        <v>0.71538764827785917</v>
      </c>
      <c r="J121" s="24">
        <v>0.26330710624324949</v>
      </c>
      <c r="K121" s="24">
        <v>0.15656125956825251</v>
      </c>
      <c r="L121" s="24">
        <v>1.1901054070984136</v>
      </c>
    </row>
    <row r="122" spans="1:12">
      <c r="A122" s="9" t="s">
        <v>222</v>
      </c>
      <c r="B122" s="16">
        <v>1</v>
      </c>
      <c r="C122" s="24">
        <v>1</v>
      </c>
      <c r="D122" s="24">
        <v>0.67333333333333312</v>
      </c>
      <c r="E122" s="24">
        <v>0.32666666666666688</v>
      </c>
      <c r="F122" s="24">
        <v>1.2447584550272188</v>
      </c>
      <c r="G122" s="24">
        <v>2.1427628417318791E-2</v>
      </c>
      <c r="H122" s="24">
        <v>0.63127901838880707</v>
      </c>
      <c r="I122" s="24">
        <v>0.71538764827785917</v>
      </c>
      <c r="J122" s="24">
        <v>0.26330710624324949</v>
      </c>
      <c r="K122" s="24">
        <v>0.15656125956825251</v>
      </c>
      <c r="L122" s="24">
        <v>1.1901054070984136</v>
      </c>
    </row>
    <row r="123" spans="1:12">
      <c r="A123" s="9" t="s">
        <v>223</v>
      </c>
      <c r="B123" s="16">
        <v>1</v>
      </c>
      <c r="C123" s="24">
        <v>0</v>
      </c>
      <c r="D123" s="24">
        <v>0.67333333333333312</v>
      </c>
      <c r="E123" s="24">
        <v>-0.67333333333333312</v>
      </c>
      <c r="F123" s="24">
        <v>-2.5657266113826322</v>
      </c>
      <c r="G123" s="24">
        <v>2.1427628417318791E-2</v>
      </c>
      <c r="H123" s="24">
        <v>0.63127901838880707</v>
      </c>
      <c r="I123" s="24">
        <v>0.71538764827785917</v>
      </c>
      <c r="J123" s="24">
        <v>0.26330710624324949</v>
      </c>
      <c r="K123" s="24">
        <v>0.15656125956825251</v>
      </c>
      <c r="L123" s="24">
        <v>1.1901054070984136</v>
      </c>
    </row>
    <row r="124" spans="1:12">
      <c r="A124" s="9" t="s">
        <v>224</v>
      </c>
      <c r="B124" s="16">
        <v>1</v>
      </c>
      <c r="C124" s="24">
        <v>0.5</v>
      </c>
      <c r="D124" s="24">
        <v>0.67333333333333312</v>
      </c>
      <c r="E124" s="24">
        <v>-0.17333333333333312</v>
      </c>
      <c r="F124" s="24">
        <v>-0.66048407817770671</v>
      </c>
      <c r="G124" s="24">
        <v>2.1427628417318791E-2</v>
      </c>
      <c r="H124" s="24">
        <v>0.63127901838880707</v>
      </c>
      <c r="I124" s="24">
        <v>0.71538764827785917</v>
      </c>
      <c r="J124" s="24">
        <v>0.26330710624324949</v>
      </c>
      <c r="K124" s="24">
        <v>0.15656125956825251</v>
      </c>
      <c r="L124" s="24">
        <v>1.1901054070984136</v>
      </c>
    </row>
    <row r="125" spans="1:12">
      <c r="A125" s="9" t="s">
        <v>225</v>
      </c>
      <c r="B125" s="16">
        <v>1</v>
      </c>
      <c r="C125" s="24">
        <v>0.5</v>
      </c>
      <c r="D125" s="24">
        <v>0.67333333333333312</v>
      </c>
      <c r="E125" s="24">
        <v>-0.17333333333333312</v>
      </c>
      <c r="F125" s="24">
        <v>-0.66048407817770671</v>
      </c>
      <c r="G125" s="24">
        <v>2.1427628417318791E-2</v>
      </c>
      <c r="H125" s="24">
        <v>0.63127901838880707</v>
      </c>
      <c r="I125" s="24">
        <v>0.71538764827785917</v>
      </c>
      <c r="J125" s="24">
        <v>0.26330710624324949</v>
      </c>
      <c r="K125" s="24">
        <v>0.15656125956825251</v>
      </c>
      <c r="L125" s="24">
        <v>1.1901054070984136</v>
      </c>
    </row>
    <row r="126" spans="1:12">
      <c r="A126" s="9" t="s">
        <v>226</v>
      </c>
      <c r="B126" s="16">
        <v>1</v>
      </c>
      <c r="C126" s="24">
        <v>0.5</v>
      </c>
      <c r="D126" s="24">
        <v>0.67333333333333312</v>
      </c>
      <c r="E126" s="24">
        <v>-0.17333333333333312</v>
      </c>
      <c r="F126" s="24">
        <v>-0.66048407817770671</v>
      </c>
      <c r="G126" s="24">
        <v>2.1427628417318791E-2</v>
      </c>
      <c r="H126" s="24">
        <v>0.63127901838880707</v>
      </c>
      <c r="I126" s="24">
        <v>0.71538764827785917</v>
      </c>
      <c r="J126" s="24">
        <v>0.26330710624324949</v>
      </c>
      <c r="K126" s="24">
        <v>0.15656125956825251</v>
      </c>
      <c r="L126" s="24">
        <v>1.1901054070984136</v>
      </c>
    </row>
    <row r="127" spans="1:12">
      <c r="A127" s="9" t="s">
        <v>227</v>
      </c>
      <c r="B127" s="16">
        <v>1</v>
      </c>
      <c r="C127" s="24">
        <v>0.5</v>
      </c>
      <c r="D127" s="24">
        <v>0.67333333333333312</v>
      </c>
      <c r="E127" s="24">
        <v>-0.17333333333333312</v>
      </c>
      <c r="F127" s="24">
        <v>-0.66048407817770671</v>
      </c>
      <c r="G127" s="24">
        <v>2.1427628417318791E-2</v>
      </c>
      <c r="H127" s="24">
        <v>0.63127901838880707</v>
      </c>
      <c r="I127" s="24">
        <v>0.71538764827785917</v>
      </c>
      <c r="J127" s="24">
        <v>0.26330710624324949</v>
      </c>
      <c r="K127" s="24">
        <v>0.15656125956825251</v>
      </c>
      <c r="L127" s="24">
        <v>1.1901054070984136</v>
      </c>
    </row>
    <row r="128" spans="1:12">
      <c r="A128" s="9" t="s">
        <v>228</v>
      </c>
      <c r="B128" s="16">
        <v>1</v>
      </c>
      <c r="C128" s="24">
        <v>0.5</v>
      </c>
      <c r="D128" s="24">
        <v>0.67333333333333312</v>
      </c>
      <c r="E128" s="24">
        <v>-0.17333333333333312</v>
      </c>
      <c r="F128" s="24">
        <v>-0.66048407817770671</v>
      </c>
      <c r="G128" s="24">
        <v>2.1427628417318791E-2</v>
      </c>
      <c r="H128" s="24">
        <v>0.63127901838880707</v>
      </c>
      <c r="I128" s="24">
        <v>0.71538764827785917</v>
      </c>
      <c r="J128" s="24">
        <v>0.26330710624324949</v>
      </c>
      <c r="K128" s="24">
        <v>0.15656125956825251</v>
      </c>
      <c r="L128" s="24">
        <v>1.1901054070984136</v>
      </c>
    </row>
    <row r="129" spans="1:12">
      <c r="A129" s="9" t="s">
        <v>229</v>
      </c>
      <c r="B129" s="16">
        <v>1</v>
      </c>
      <c r="C129" s="24">
        <v>0</v>
      </c>
      <c r="D129" s="24">
        <v>0.67333333333333312</v>
      </c>
      <c r="E129" s="24">
        <v>-0.67333333333333312</v>
      </c>
      <c r="F129" s="24">
        <v>-2.5657266113826322</v>
      </c>
      <c r="G129" s="24">
        <v>2.1427628417318791E-2</v>
      </c>
      <c r="H129" s="24">
        <v>0.63127901838880707</v>
      </c>
      <c r="I129" s="24">
        <v>0.71538764827785917</v>
      </c>
      <c r="J129" s="24">
        <v>0.26330710624324949</v>
      </c>
      <c r="K129" s="24">
        <v>0.15656125956825251</v>
      </c>
      <c r="L129" s="24">
        <v>1.1901054070984136</v>
      </c>
    </row>
    <row r="130" spans="1:12">
      <c r="A130" s="9" t="s">
        <v>230</v>
      </c>
      <c r="B130" s="16">
        <v>1</v>
      </c>
      <c r="C130" s="24">
        <v>0.5</v>
      </c>
      <c r="D130" s="24">
        <v>0.67333333333333312</v>
      </c>
      <c r="E130" s="24">
        <v>-0.17333333333333312</v>
      </c>
      <c r="F130" s="24">
        <v>-0.66048407817770671</v>
      </c>
      <c r="G130" s="24">
        <v>2.1427628417318791E-2</v>
      </c>
      <c r="H130" s="24">
        <v>0.63127901838880707</v>
      </c>
      <c r="I130" s="24">
        <v>0.71538764827785917</v>
      </c>
      <c r="J130" s="24">
        <v>0.26330710624324949</v>
      </c>
      <c r="K130" s="24">
        <v>0.15656125956825251</v>
      </c>
      <c r="L130" s="24">
        <v>1.1901054070984136</v>
      </c>
    </row>
    <row r="131" spans="1:12">
      <c r="A131" s="9" t="s">
        <v>231</v>
      </c>
      <c r="B131" s="16">
        <v>1</v>
      </c>
      <c r="C131" s="24">
        <v>1</v>
      </c>
      <c r="D131" s="24">
        <v>0.67333333333333312</v>
      </c>
      <c r="E131" s="24">
        <v>0.32666666666666688</v>
      </c>
      <c r="F131" s="24">
        <v>1.2447584550272188</v>
      </c>
      <c r="G131" s="24">
        <v>2.1427628417318791E-2</v>
      </c>
      <c r="H131" s="24">
        <v>0.63127901838880707</v>
      </c>
      <c r="I131" s="24">
        <v>0.71538764827785917</v>
      </c>
      <c r="J131" s="24">
        <v>0.26330710624324949</v>
      </c>
      <c r="K131" s="24">
        <v>0.15656125956825251</v>
      </c>
      <c r="L131" s="24">
        <v>1.1901054070984136</v>
      </c>
    </row>
    <row r="132" spans="1:12">
      <c r="A132" s="9" t="s">
        <v>232</v>
      </c>
      <c r="B132" s="16">
        <v>1</v>
      </c>
      <c r="C132" s="24">
        <v>0.5</v>
      </c>
      <c r="D132" s="24">
        <v>0.67333333333333312</v>
      </c>
      <c r="E132" s="24">
        <v>-0.17333333333333312</v>
      </c>
      <c r="F132" s="24">
        <v>-0.66048407817770671</v>
      </c>
      <c r="G132" s="24">
        <v>2.1427628417318791E-2</v>
      </c>
      <c r="H132" s="24">
        <v>0.63127901838880707</v>
      </c>
      <c r="I132" s="24">
        <v>0.71538764827785917</v>
      </c>
      <c r="J132" s="24">
        <v>0.26330710624324949</v>
      </c>
      <c r="K132" s="24">
        <v>0.15656125956825251</v>
      </c>
      <c r="L132" s="24">
        <v>1.1901054070984136</v>
      </c>
    </row>
    <row r="133" spans="1:12">
      <c r="A133" s="9" t="s">
        <v>233</v>
      </c>
      <c r="B133" s="16">
        <v>1</v>
      </c>
      <c r="C133" s="24">
        <v>0.5</v>
      </c>
      <c r="D133" s="24">
        <v>0.67333333333333312</v>
      </c>
      <c r="E133" s="24">
        <v>-0.17333333333333312</v>
      </c>
      <c r="F133" s="24">
        <v>-0.66048407817770671</v>
      </c>
      <c r="G133" s="24">
        <v>2.1427628417318791E-2</v>
      </c>
      <c r="H133" s="24">
        <v>0.63127901838880707</v>
      </c>
      <c r="I133" s="24">
        <v>0.71538764827785917</v>
      </c>
      <c r="J133" s="24">
        <v>0.26330710624324949</v>
      </c>
      <c r="K133" s="24">
        <v>0.15656125956825251</v>
      </c>
      <c r="L133" s="24">
        <v>1.1901054070984136</v>
      </c>
    </row>
    <row r="134" spans="1:12">
      <c r="A134" s="9" t="s">
        <v>234</v>
      </c>
      <c r="B134" s="16">
        <v>1</v>
      </c>
      <c r="C134" s="24">
        <v>1</v>
      </c>
      <c r="D134" s="24">
        <v>0.67333333333333312</v>
      </c>
      <c r="E134" s="24">
        <v>0.32666666666666688</v>
      </c>
      <c r="F134" s="24">
        <v>1.2447584550272188</v>
      </c>
      <c r="G134" s="24">
        <v>2.1427628417318791E-2</v>
      </c>
      <c r="H134" s="24">
        <v>0.63127901838880707</v>
      </c>
      <c r="I134" s="24">
        <v>0.71538764827785917</v>
      </c>
      <c r="J134" s="24">
        <v>0.26330710624324949</v>
      </c>
      <c r="K134" s="24">
        <v>0.15656125956825251</v>
      </c>
      <c r="L134" s="24">
        <v>1.1901054070984136</v>
      </c>
    </row>
    <row r="135" spans="1:12">
      <c r="A135" s="9" t="s">
        <v>235</v>
      </c>
      <c r="B135" s="16">
        <v>1</v>
      </c>
      <c r="C135" s="24">
        <v>0.5</v>
      </c>
      <c r="D135" s="24">
        <v>0.67333333333333312</v>
      </c>
      <c r="E135" s="24">
        <v>-0.17333333333333312</v>
      </c>
      <c r="F135" s="24">
        <v>-0.66048407817770671</v>
      </c>
      <c r="G135" s="24">
        <v>2.1427628417318791E-2</v>
      </c>
      <c r="H135" s="24">
        <v>0.63127901838880707</v>
      </c>
      <c r="I135" s="24">
        <v>0.71538764827785917</v>
      </c>
      <c r="J135" s="24">
        <v>0.26330710624324949</v>
      </c>
      <c r="K135" s="24">
        <v>0.15656125956825251</v>
      </c>
      <c r="L135" s="24">
        <v>1.1901054070984136</v>
      </c>
    </row>
    <row r="136" spans="1:12">
      <c r="A136" s="9" t="s">
        <v>236</v>
      </c>
      <c r="B136" s="16">
        <v>1</v>
      </c>
      <c r="C136" s="24">
        <v>0.5</v>
      </c>
      <c r="D136" s="24">
        <v>0.67333333333333312</v>
      </c>
      <c r="E136" s="24">
        <v>-0.17333333333333312</v>
      </c>
      <c r="F136" s="24">
        <v>-0.66048407817770671</v>
      </c>
      <c r="G136" s="24">
        <v>2.1427628417318791E-2</v>
      </c>
      <c r="H136" s="24">
        <v>0.63127901838880707</v>
      </c>
      <c r="I136" s="24">
        <v>0.71538764827785917</v>
      </c>
      <c r="J136" s="24">
        <v>0.26330710624324949</v>
      </c>
      <c r="K136" s="24">
        <v>0.15656125956825251</v>
      </c>
      <c r="L136" s="24">
        <v>1.1901054070984136</v>
      </c>
    </row>
    <row r="137" spans="1:12">
      <c r="A137" s="9" t="s">
        <v>237</v>
      </c>
      <c r="B137" s="16">
        <v>1</v>
      </c>
      <c r="C137" s="24">
        <v>1</v>
      </c>
      <c r="D137" s="24">
        <v>0.67333333333333312</v>
      </c>
      <c r="E137" s="24">
        <v>0.32666666666666688</v>
      </c>
      <c r="F137" s="24">
        <v>1.2447584550272188</v>
      </c>
      <c r="G137" s="24">
        <v>2.1427628417318791E-2</v>
      </c>
      <c r="H137" s="24">
        <v>0.63127901838880707</v>
      </c>
      <c r="I137" s="24">
        <v>0.71538764827785917</v>
      </c>
      <c r="J137" s="24">
        <v>0.26330710624324949</v>
      </c>
      <c r="K137" s="24">
        <v>0.15656125956825251</v>
      </c>
      <c r="L137" s="24">
        <v>1.1901054070984136</v>
      </c>
    </row>
    <row r="138" spans="1:12">
      <c r="A138" s="9" t="s">
        <v>238</v>
      </c>
      <c r="B138" s="16">
        <v>1</v>
      </c>
      <c r="C138" s="24">
        <v>0.5</v>
      </c>
      <c r="D138" s="24">
        <v>0.67333333333333312</v>
      </c>
      <c r="E138" s="24">
        <v>-0.17333333333333312</v>
      </c>
      <c r="F138" s="24">
        <v>-0.66048407817770671</v>
      </c>
      <c r="G138" s="24">
        <v>2.1427628417318791E-2</v>
      </c>
      <c r="H138" s="24">
        <v>0.63127901838880707</v>
      </c>
      <c r="I138" s="24">
        <v>0.71538764827785917</v>
      </c>
      <c r="J138" s="24">
        <v>0.26330710624324949</v>
      </c>
      <c r="K138" s="24">
        <v>0.15656125956825251</v>
      </c>
      <c r="L138" s="24">
        <v>1.1901054070984136</v>
      </c>
    </row>
    <row r="139" spans="1:12">
      <c r="A139" s="9" t="s">
        <v>239</v>
      </c>
      <c r="B139" s="16">
        <v>1</v>
      </c>
      <c r="C139" s="24">
        <v>0.5</v>
      </c>
      <c r="D139" s="24">
        <v>0.67333333333333312</v>
      </c>
      <c r="E139" s="24">
        <v>-0.17333333333333312</v>
      </c>
      <c r="F139" s="24">
        <v>-0.66048407817770671</v>
      </c>
      <c r="G139" s="24">
        <v>2.1427628417318791E-2</v>
      </c>
      <c r="H139" s="24">
        <v>0.63127901838880707</v>
      </c>
      <c r="I139" s="24">
        <v>0.71538764827785917</v>
      </c>
      <c r="J139" s="24">
        <v>0.26330710624324949</v>
      </c>
      <c r="K139" s="24">
        <v>0.15656125956825251</v>
      </c>
      <c r="L139" s="24">
        <v>1.1901054070984136</v>
      </c>
    </row>
    <row r="140" spans="1:12">
      <c r="A140" s="9" t="s">
        <v>240</v>
      </c>
      <c r="B140" s="16">
        <v>1</v>
      </c>
      <c r="C140" s="24">
        <v>0.5</v>
      </c>
      <c r="D140" s="24">
        <v>0.67333333333333312</v>
      </c>
      <c r="E140" s="24">
        <v>-0.17333333333333312</v>
      </c>
      <c r="F140" s="24">
        <v>-0.66048407817770671</v>
      </c>
      <c r="G140" s="24">
        <v>2.1427628417318791E-2</v>
      </c>
      <c r="H140" s="24">
        <v>0.63127901838880707</v>
      </c>
      <c r="I140" s="24">
        <v>0.71538764827785917</v>
      </c>
      <c r="J140" s="24">
        <v>0.26330710624324949</v>
      </c>
      <c r="K140" s="24">
        <v>0.15656125956825251</v>
      </c>
      <c r="L140" s="24">
        <v>1.1901054070984136</v>
      </c>
    </row>
    <row r="141" spans="1:12">
      <c r="A141" s="9" t="s">
        <v>241</v>
      </c>
      <c r="B141" s="16">
        <v>1</v>
      </c>
      <c r="C141" s="24">
        <v>1</v>
      </c>
      <c r="D141" s="24">
        <v>0.67333333333333312</v>
      </c>
      <c r="E141" s="24">
        <v>0.32666666666666688</v>
      </c>
      <c r="F141" s="24">
        <v>1.2447584550272188</v>
      </c>
      <c r="G141" s="24">
        <v>2.1427628417318791E-2</v>
      </c>
      <c r="H141" s="24">
        <v>0.63127901838880707</v>
      </c>
      <c r="I141" s="24">
        <v>0.71538764827785917</v>
      </c>
      <c r="J141" s="24">
        <v>0.26330710624324949</v>
      </c>
      <c r="K141" s="24">
        <v>0.15656125956825251</v>
      </c>
      <c r="L141" s="24">
        <v>1.1901054070984136</v>
      </c>
    </row>
    <row r="142" spans="1:12">
      <c r="A142" s="9" t="s">
        <v>242</v>
      </c>
      <c r="B142" s="16">
        <v>1</v>
      </c>
      <c r="C142" s="24">
        <v>0.5</v>
      </c>
      <c r="D142" s="24">
        <v>0.67333333333333312</v>
      </c>
      <c r="E142" s="24">
        <v>-0.17333333333333312</v>
      </c>
      <c r="F142" s="24">
        <v>-0.66048407817770671</v>
      </c>
      <c r="G142" s="24">
        <v>2.1427628417318791E-2</v>
      </c>
      <c r="H142" s="24">
        <v>0.63127901838880707</v>
      </c>
      <c r="I142" s="24">
        <v>0.71538764827785917</v>
      </c>
      <c r="J142" s="24">
        <v>0.26330710624324949</v>
      </c>
      <c r="K142" s="24">
        <v>0.15656125956825251</v>
      </c>
      <c r="L142" s="24">
        <v>1.1901054070984136</v>
      </c>
    </row>
    <row r="143" spans="1:12">
      <c r="A143" s="9" t="s">
        <v>243</v>
      </c>
      <c r="B143" s="16">
        <v>1</v>
      </c>
      <c r="C143" s="24">
        <v>0.5</v>
      </c>
      <c r="D143" s="24">
        <v>0.67333333333333312</v>
      </c>
      <c r="E143" s="24">
        <v>-0.17333333333333312</v>
      </c>
      <c r="F143" s="24">
        <v>-0.66048407817770671</v>
      </c>
      <c r="G143" s="24">
        <v>2.1427628417318791E-2</v>
      </c>
      <c r="H143" s="24">
        <v>0.63127901838880707</v>
      </c>
      <c r="I143" s="24">
        <v>0.71538764827785917</v>
      </c>
      <c r="J143" s="24">
        <v>0.26330710624324949</v>
      </c>
      <c r="K143" s="24">
        <v>0.15656125956825251</v>
      </c>
      <c r="L143" s="24">
        <v>1.1901054070984136</v>
      </c>
    </row>
    <row r="144" spans="1:12">
      <c r="A144" s="9" t="s">
        <v>244</v>
      </c>
      <c r="B144" s="16">
        <v>1</v>
      </c>
      <c r="C144" s="24">
        <v>1</v>
      </c>
      <c r="D144" s="24">
        <v>0.67333333333333312</v>
      </c>
      <c r="E144" s="24">
        <v>0.32666666666666688</v>
      </c>
      <c r="F144" s="24">
        <v>1.2447584550272188</v>
      </c>
      <c r="G144" s="24">
        <v>2.1427628417318791E-2</v>
      </c>
      <c r="H144" s="24">
        <v>0.63127901838880707</v>
      </c>
      <c r="I144" s="24">
        <v>0.71538764827785917</v>
      </c>
      <c r="J144" s="24">
        <v>0.26330710624324949</v>
      </c>
      <c r="K144" s="24">
        <v>0.15656125956825251</v>
      </c>
      <c r="L144" s="24">
        <v>1.1901054070984136</v>
      </c>
    </row>
    <row r="145" spans="1:12">
      <c r="A145" s="9" t="s">
        <v>245</v>
      </c>
      <c r="B145" s="16">
        <v>1</v>
      </c>
      <c r="C145" s="24">
        <v>1</v>
      </c>
      <c r="D145" s="24">
        <v>0.67333333333333312</v>
      </c>
      <c r="E145" s="24">
        <v>0.32666666666666688</v>
      </c>
      <c r="F145" s="24">
        <v>1.2447584550272188</v>
      </c>
      <c r="G145" s="24">
        <v>2.1427628417318791E-2</v>
      </c>
      <c r="H145" s="24">
        <v>0.63127901838880707</v>
      </c>
      <c r="I145" s="24">
        <v>0.71538764827785917</v>
      </c>
      <c r="J145" s="24">
        <v>0.26330710624324949</v>
      </c>
      <c r="K145" s="24">
        <v>0.15656125956825251</v>
      </c>
      <c r="L145" s="24">
        <v>1.1901054070984136</v>
      </c>
    </row>
    <row r="146" spans="1:12">
      <c r="A146" s="9" t="s">
        <v>246</v>
      </c>
      <c r="B146" s="16">
        <v>1</v>
      </c>
      <c r="C146" s="24">
        <v>1</v>
      </c>
      <c r="D146" s="24">
        <v>0.67333333333333312</v>
      </c>
      <c r="E146" s="24">
        <v>0.32666666666666688</v>
      </c>
      <c r="F146" s="24">
        <v>1.2447584550272188</v>
      </c>
      <c r="G146" s="24">
        <v>2.1427628417318791E-2</v>
      </c>
      <c r="H146" s="24">
        <v>0.63127901838880707</v>
      </c>
      <c r="I146" s="24">
        <v>0.71538764827785917</v>
      </c>
      <c r="J146" s="24">
        <v>0.26330710624324949</v>
      </c>
      <c r="K146" s="24">
        <v>0.15656125956825251</v>
      </c>
      <c r="L146" s="24">
        <v>1.1901054070984136</v>
      </c>
    </row>
    <row r="147" spans="1:12">
      <c r="A147" s="9" t="s">
        <v>247</v>
      </c>
      <c r="B147" s="16">
        <v>1</v>
      </c>
      <c r="C147" s="24">
        <v>1</v>
      </c>
      <c r="D147" s="24">
        <v>0.67333333333333312</v>
      </c>
      <c r="E147" s="24">
        <v>0.32666666666666688</v>
      </c>
      <c r="F147" s="24">
        <v>1.2447584550272188</v>
      </c>
      <c r="G147" s="24">
        <v>2.1427628417318791E-2</v>
      </c>
      <c r="H147" s="24">
        <v>0.63127901838880707</v>
      </c>
      <c r="I147" s="24">
        <v>0.71538764827785917</v>
      </c>
      <c r="J147" s="24">
        <v>0.26330710624324949</v>
      </c>
      <c r="K147" s="24">
        <v>0.15656125956825251</v>
      </c>
      <c r="L147" s="24">
        <v>1.1901054070984136</v>
      </c>
    </row>
    <row r="148" spans="1:12">
      <c r="A148" s="9" t="s">
        <v>248</v>
      </c>
      <c r="B148" s="16">
        <v>1</v>
      </c>
      <c r="C148" s="24">
        <v>0</v>
      </c>
      <c r="D148" s="24">
        <v>0.67333333333333312</v>
      </c>
      <c r="E148" s="24">
        <v>-0.67333333333333312</v>
      </c>
      <c r="F148" s="24">
        <v>-2.5657266113826322</v>
      </c>
      <c r="G148" s="24">
        <v>2.1427628417318791E-2</v>
      </c>
      <c r="H148" s="24">
        <v>0.63127901838880707</v>
      </c>
      <c r="I148" s="24">
        <v>0.71538764827785917</v>
      </c>
      <c r="J148" s="24">
        <v>0.26330710624324949</v>
      </c>
      <c r="K148" s="24">
        <v>0.15656125956825251</v>
      </c>
      <c r="L148" s="24">
        <v>1.1901054070984136</v>
      </c>
    </row>
    <row r="149" spans="1:12">
      <c r="A149" s="9" t="s">
        <v>249</v>
      </c>
      <c r="B149" s="16">
        <v>1</v>
      </c>
      <c r="C149" s="24">
        <v>0.5</v>
      </c>
      <c r="D149" s="24">
        <v>0.67333333333333312</v>
      </c>
      <c r="E149" s="24">
        <v>-0.17333333333333312</v>
      </c>
      <c r="F149" s="24">
        <v>-0.66048407817770671</v>
      </c>
      <c r="G149" s="24">
        <v>2.1427628417318791E-2</v>
      </c>
      <c r="H149" s="24">
        <v>0.63127901838880707</v>
      </c>
      <c r="I149" s="24">
        <v>0.71538764827785917</v>
      </c>
      <c r="J149" s="24">
        <v>0.26330710624324949</v>
      </c>
      <c r="K149" s="24">
        <v>0.15656125956825251</v>
      </c>
      <c r="L149" s="24">
        <v>1.1901054070984136</v>
      </c>
    </row>
    <row r="150" spans="1:12">
      <c r="A150" s="9" t="s">
        <v>250</v>
      </c>
      <c r="B150" s="16">
        <v>1</v>
      </c>
      <c r="C150" s="24">
        <v>1</v>
      </c>
      <c r="D150" s="24">
        <v>0.67333333333333312</v>
      </c>
      <c r="E150" s="24">
        <v>0.32666666666666688</v>
      </c>
      <c r="F150" s="24">
        <v>1.2447584550272188</v>
      </c>
      <c r="G150" s="24">
        <v>2.1427628417318791E-2</v>
      </c>
      <c r="H150" s="24">
        <v>0.63127901838880707</v>
      </c>
      <c r="I150" s="24">
        <v>0.71538764827785917</v>
      </c>
      <c r="J150" s="24">
        <v>0.26330710624324949</v>
      </c>
      <c r="K150" s="24">
        <v>0.15656125956825251</v>
      </c>
      <c r="L150" s="24">
        <v>1.1901054070984136</v>
      </c>
    </row>
    <row r="151" spans="1:12">
      <c r="A151" s="9" t="s">
        <v>251</v>
      </c>
      <c r="B151" s="16">
        <v>1</v>
      </c>
      <c r="C151" s="24">
        <v>0.5</v>
      </c>
      <c r="D151" s="24">
        <v>0.67333333333333312</v>
      </c>
      <c r="E151" s="24">
        <v>-0.17333333333333312</v>
      </c>
      <c r="F151" s="24">
        <v>-0.66048407817770671</v>
      </c>
      <c r="G151" s="24">
        <v>2.1427628417318791E-2</v>
      </c>
      <c r="H151" s="24">
        <v>0.63127901838880707</v>
      </c>
      <c r="I151" s="24">
        <v>0.71538764827785917</v>
      </c>
      <c r="J151" s="24">
        <v>0.26330710624324949</v>
      </c>
      <c r="K151" s="24">
        <v>0.15656125956825251</v>
      </c>
      <c r="L151" s="24">
        <v>1.1901054070984136</v>
      </c>
    </row>
    <row r="152" spans="1:12">
      <c r="A152" s="9" t="s">
        <v>252</v>
      </c>
      <c r="B152" s="16">
        <v>1</v>
      </c>
      <c r="C152" s="24">
        <v>1</v>
      </c>
      <c r="D152" s="24">
        <v>0.67333333333333312</v>
      </c>
      <c r="E152" s="24">
        <v>0.32666666666666688</v>
      </c>
      <c r="F152" s="24">
        <v>1.2447584550272188</v>
      </c>
      <c r="G152" s="24">
        <v>2.1427628417318791E-2</v>
      </c>
      <c r="H152" s="24">
        <v>0.63127901838880707</v>
      </c>
      <c r="I152" s="24">
        <v>0.71538764827785917</v>
      </c>
      <c r="J152" s="24">
        <v>0.26330710624324949</v>
      </c>
      <c r="K152" s="24">
        <v>0.15656125956825251</v>
      </c>
      <c r="L152" s="24">
        <v>1.1901054070984136</v>
      </c>
    </row>
    <row r="153" spans="1:12">
      <c r="A153" s="9" t="s">
        <v>253</v>
      </c>
      <c r="B153" s="16">
        <v>1</v>
      </c>
      <c r="C153" s="24">
        <v>1</v>
      </c>
      <c r="D153" s="24">
        <v>0.67333333333333312</v>
      </c>
      <c r="E153" s="24">
        <v>0.32666666666666688</v>
      </c>
      <c r="F153" s="24">
        <v>1.2447584550272188</v>
      </c>
      <c r="G153" s="24">
        <v>2.1427628417318791E-2</v>
      </c>
      <c r="H153" s="24">
        <v>0.63127901838880707</v>
      </c>
      <c r="I153" s="24">
        <v>0.71538764827785917</v>
      </c>
      <c r="J153" s="24">
        <v>0.26330710624324949</v>
      </c>
      <c r="K153" s="24">
        <v>0.15656125956825251</v>
      </c>
      <c r="L153" s="24">
        <v>1.1901054070984136</v>
      </c>
    </row>
    <row r="154" spans="1:12">
      <c r="A154" s="9" t="s">
        <v>254</v>
      </c>
      <c r="B154" s="16">
        <v>1</v>
      </c>
      <c r="C154" s="24">
        <v>1</v>
      </c>
      <c r="D154" s="24">
        <v>0.99333333333333251</v>
      </c>
      <c r="E154" s="24">
        <v>6.6666666666674868E-3</v>
      </c>
      <c r="F154" s="24">
        <v>2.5403233776068797E-2</v>
      </c>
      <c r="G154" s="24">
        <v>2.1427628417318791E-2</v>
      </c>
      <c r="H154" s="24">
        <v>0.95127901838880646</v>
      </c>
      <c r="I154" s="24">
        <v>1.0353876482778586</v>
      </c>
      <c r="J154" s="24">
        <v>0.26330710624324949</v>
      </c>
      <c r="K154" s="24">
        <v>0.4765612595682519</v>
      </c>
      <c r="L154" s="24">
        <v>1.510105407098413</v>
      </c>
    </row>
    <row r="155" spans="1:12">
      <c r="A155" s="9" t="s">
        <v>255</v>
      </c>
      <c r="B155" s="16">
        <v>1</v>
      </c>
      <c r="C155" s="24">
        <v>1</v>
      </c>
      <c r="D155" s="24">
        <v>0.99333333333333251</v>
      </c>
      <c r="E155" s="24">
        <v>6.6666666666674868E-3</v>
      </c>
      <c r="F155" s="24">
        <v>2.5403233776068797E-2</v>
      </c>
      <c r="G155" s="24">
        <v>2.1427628417318791E-2</v>
      </c>
      <c r="H155" s="24">
        <v>0.95127901838880646</v>
      </c>
      <c r="I155" s="24">
        <v>1.0353876482778586</v>
      </c>
      <c r="J155" s="24">
        <v>0.26330710624324949</v>
      </c>
      <c r="K155" s="24">
        <v>0.4765612595682519</v>
      </c>
      <c r="L155" s="24">
        <v>1.510105407098413</v>
      </c>
    </row>
    <row r="156" spans="1:12">
      <c r="A156" s="9" t="s">
        <v>256</v>
      </c>
      <c r="B156" s="16">
        <v>1</v>
      </c>
      <c r="C156" s="24">
        <v>1</v>
      </c>
      <c r="D156" s="24">
        <v>0.99333333333333251</v>
      </c>
      <c r="E156" s="24">
        <v>6.6666666666674868E-3</v>
      </c>
      <c r="F156" s="24">
        <v>2.5403233776068797E-2</v>
      </c>
      <c r="G156" s="24">
        <v>2.1427628417318791E-2</v>
      </c>
      <c r="H156" s="24">
        <v>0.95127901838880646</v>
      </c>
      <c r="I156" s="24">
        <v>1.0353876482778586</v>
      </c>
      <c r="J156" s="24">
        <v>0.26330710624324949</v>
      </c>
      <c r="K156" s="24">
        <v>0.4765612595682519</v>
      </c>
      <c r="L156" s="24">
        <v>1.510105407098413</v>
      </c>
    </row>
    <row r="157" spans="1:12">
      <c r="A157" s="9" t="s">
        <v>257</v>
      </c>
      <c r="B157" s="16">
        <v>1</v>
      </c>
      <c r="C157" s="24">
        <v>1</v>
      </c>
      <c r="D157" s="24">
        <v>0.99333333333333251</v>
      </c>
      <c r="E157" s="24">
        <v>6.6666666666674868E-3</v>
      </c>
      <c r="F157" s="24">
        <v>2.5403233776068797E-2</v>
      </c>
      <c r="G157" s="24">
        <v>2.1427628417318791E-2</v>
      </c>
      <c r="H157" s="24">
        <v>0.95127901838880646</v>
      </c>
      <c r="I157" s="24">
        <v>1.0353876482778586</v>
      </c>
      <c r="J157" s="24">
        <v>0.26330710624324949</v>
      </c>
      <c r="K157" s="24">
        <v>0.4765612595682519</v>
      </c>
      <c r="L157" s="24">
        <v>1.510105407098413</v>
      </c>
    </row>
    <row r="158" spans="1:12">
      <c r="A158" s="9" t="s">
        <v>258</v>
      </c>
      <c r="B158" s="16">
        <v>1</v>
      </c>
      <c r="C158" s="24">
        <v>1</v>
      </c>
      <c r="D158" s="24">
        <v>0.99333333333333251</v>
      </c>
      <c r="E158" s="24">
        <v>6.6666666666674868E-3</v>
      </c>
      <c r="F158" s="24">
        <v>2.5403233776068797E-2</v>
      </c>
      <c r="G158" s="24">
        <v>2.1427628417318791E-2</v>
      </c>
      <c r="H158" s="24">
        <v>0.95127901838880646</v>
      </c>
      <c r="I158" s="24">
        <v>1.0353876482778586</v>
      </c>
      <c r="J158" s="24">
        <v>0.26330710624324949</v>
      </c>
      <c r="K158" s="24">
        <v>0.4765612595682519</v>
      </c>
      <c r="L158" s="24">
        <v>1.510105407098413</v>
      </c>
    </row>
    <row r="159" spans="1:12">
      <c r="A159" s="9" t="s">
        <v>259</v>
      </c>
      <c r="B159" s="16">
        <v>1</v>
      </c>
      <c r="C159" s="24">
        <v>1</v>
      </c>
      <c r="D159" s="24">
        <v>0.99333333333333251</v>
      </c>
      <c r="E159" s="24">
        <v>6.6666666666674868E-3</v>
      </c>
      <c r="F159" s="24">
        <v>2.5403233776068797E-2</v>
      </c>
      <c r="G159" s="24">
        <v>2.1427628417318791E-2</v>
      </c>
      <c r="H159" s="24">
        <v>0.95127901838880646</v>
      </c>
      <c r="I159" s="24">
        <v>1.0353876482778586</v>
      </c>
      <c r="J159" s="24">
        <v>0.26330710624324949</v>
      </c>
      <c r="K159" s="24">
        <v>0.4765612595682519</v>
      </c>
      <c r="L159" s="24">
        <v>1.510105407098413</v>
      </c>
    </row>
    <row r="160" spans="1:12">
      <c r="A160" s="9" t="s">
        <v>260</v>
      </c>
      <c r="B160" s="16">
        <v>1</v>
      </c>
      <c r="C160" s="24">
        <v>1</v>
      </c>
      <c r="D160" s="24">
        <v>0.99333333333333251</v>
      </c>
      <c r="E160" s="24">
        <v>6.6666666666674868E-3</v>
      </c>
      <c r="F160" s="24">
        <v>2.5403233776068797E-2</v>
      </c>
      <c r="G160" s="24">
        <v>2.1427628417318791E-2</v>
      </c>
      <c r="H160" s="24">
        <v>0.95127901838880646</v>
      </c>
      <c r="I160" s="24">
        <v>1.0353876482778586</v>
      </c>
      <c r="J160" s="24">
        <v>0.26330710624324949</v>
      </c>
      <c r="K160" s="24">
        <v>0.4765612595682519</v>
      </c>
      <c r="L160" s="24">
        <v>1.510105407098413</v>
      </c>
    </row>
    <row r="161" spans="1:12">
      <c r="A161" s="9" t="s">
        <v>261</v>
      </c>
      <c r="B161" s="16">
        <v>1</v>
      </c>
      <c r="C161" s="24">
        <v>1</v>
      </c>
      <c r="D161" s="24">
        <v>0.99333333333333251</v>
      </c>
      <c r="E161" s="24">
        <v>6.6666666666674868E-3</v>
      </c>
      <c r="F161" s="24">
        <v>2.5403233776068797E-2</v>
      </c>
      <c r="G161" s="24">
        <v>2.1427628417318791E-2</v>
      </c>
      <c r="H161" s="24">
        <v>0.95127901838880646</v>
      </c>
      <c r="I161" s="24">
        <v>1.0353876482778586</v>
      </c>
      <c r="J161" s="24">
        <v>0.26330710624324949</v>
      </c>
      <c r="K161" s="24">
        <v>0.4765612595682519</v>
      </c>
      <c r="L161" s="24">
        <v>1.510105407098413</v>
      </c>
    </row>
    <row r="162" spans="1:12">
      <c r="A162" s="9" t="s">
        <v>262</v>
      </c>
      <c r="B162" s="16">
        <v>1</v>
      </c>
      <c r="C162" s="24">
        <v>1</v>
      </c>
      <c r="D162" s="24">
        <v>0.99333333333333251</v>
      </c>
      <c r="E162" s="24">
        <v>6.6666666666674868E-3</v>
      </c>
      <c r="F162" s="24">
        <v>2.5403233776068797E-2</v>
      </c>
      <c r="G162" s="24">
        <v>2.1427628417318791E-2</v>
      </c>
      <c r="H162" s="24">
        <v>0.95127901838880646</v>
      </c>
      <c r="I162" s="24">
        <v>1.0353876482778586</v>
      </c>
      <c r="J162" s="24">
        <v>0.26330710624324949</v>
      </c>
      <c r="K162" s="24">
        <v>0.4765612595682519</v>
      </c>
      <c r="L162" s="24">
        <v>1.510105407098413</v>
      </c>
    </row>
    <row r="163" spans="1:12">
      <c r="A163" s="9" t="s">
        <v>263</v>
      </c>
      <c r="B163" s="16">
        <v>1</v>
      </c>
      <c r="C163" s="24">
        <v>1</v>
      </c>
      <c r="D163" s="24">
        <v>0.99333333333333251</v>
      </c>
      <c r="E163" s="24">
        <v>6.6666666666674868E-3</v>
      </c>
      <c r="F163" s="24">
        <v>2.5403233776068797E-2</v>
      </c>
      <c r="G163" s="24">
        <v>2.1427628417318791E-2</v>
      </c>
      <c r="H163" s="24">
        <v>0.95127901838880646</v>
      </c>
      <c r="I163" s="24">
        <v>1.0353876482778586</v>
      </c>
      <c r="J163" s="24">
        <v>0.26330710624324949</v>
      </c>
      <c r="K163" s="24">
        <v>0.4765612595682519</v>
      </c>
      <c r="L163" s="24">
        <v>1.510105407098413</v>
      </c>
    </row>
    <row r="164" spans="1:12">
      <c r="A164" s="9" t="s">
        <v>264</v>
      </c>
      <c r="B164" s="16">
        <v>1</v>
      </c>
      <c r="C164" s="24">
        <v>1</v>
      </c>
      <c r="D164" s="24">
        <v>0.99333333333333251</v>
      </c>
      <c r="E164" s="24">
        <v>6.6666666666674868E-3</v>
      </c>
      <c r="F164" s="24">
        <v>2.5403233776068797E-2</v>
      </c>
      <c r="G164" s="24">
        <v>2.1427628417318791E-2</v>
      </c>
      <c r="H164" s="24">
        <v>0.95127901838880646</v>
      </c>
      <c r="I164" s="24">
        <v>1.0353876482778586</v>
      </c>
      <c r="J164" s="24">
        <v>0.26330710624324949</v>
      </c>
      <c r="K164" s="24">
        <v>0.4765612595682519</v>
      </c>
      <c r="L164" s="24">
        <v>1.510105407098413</v>
      </c>
    </row>
    <row r="165" spans="1:12">
      <c r="A165" s="9" t="s">
        <v>265</v>
      </c>
      <c r="B165" s="16">
        <v>1</v>
      </c>
      <c r="C165" s="24">
        <v>1</v>
      </c>
      <c r="D165" s="24">
        <v>0.99333333333333251</v>
      </c>
      <c r="E165" s="24">
        <v>6.6666666666674868E-3</v>
      </c>
      <c r="F165" s="24">
        <v>2.5403233776068797E-2</v>
      </c>
      <c r="G165" s="24">
        <v>2.1427628417318791E-2</v>
      </c>
      <c r="H165" s="24">
        <v>0.95127901838880646</v>
      </c>
      <c r="I165" s="24">
        <v>1.0353876482778586</v>
      </c>
      <c r="J165" s="24">
        <v>0.26330710624324949</v>
      </c>
      <c r="K165" s="24">
        <v>0.4765612595682519</v>
      </c>
      <c r="L165" s="24">
        <v>1.510105407098413</v>
      </c>
    </row>
    <row r="166" spans="1:12">
      <c r="A166" s="9" t="s">
        <v>266</v>
      </c>
      <c r="B166" s="16">
        <v>1</v>
      </c>
      <c r="C166" s="24">
        <v>1</v>
      </c>
      <c r="D166" s="24">
        <v>0.99333333333333251</v>
      </c>
      <c r="E166" s="24">
        <v>6.6666666666674868E-3</v>
      </c>
      <c r="F166" s="24">
        <v>2.5403233776068797E-2</v>
      </c>
      <c r="G166" s="24">
        <v>2.1427628417318791E-2</v>
      </c>
      <c r="H166" s="24">
        <v>0.95127901838880646</v>
      </c>
      <c r="I166" s="24">
        <v>1.0353876482778586</v>
      </c>
      <c r="J166" s="24">
        <v>0.26330710624324949</v>
      </c>
      <c r="K166" s="24">
        <v>0.4765612595682519</v>
      </c>
      <c r="L166" s="24">
        <v>1.510105407098413</v>
      </c>
    </row>
    <row r="167" spans="1:12">
      <c r="A167" s="9" t="s">
        <v>267</v>
      </c>
      <c r="B167" s="16">
        <v>1</v>
      </c>
      <c r="C167" s="24">
        <v>1</v>
      </c>
      <c r="D167" s="24">
        <v>0.99333333333333251</v>
      </c>
      <c r="E167" s="24">
        <v>6.6666666666674868E-3</v>
      </c>
      <c r="F167" s="24">
        <v>2.5403233776068797E-2</v>
      </c>
      <c r="G167" s="24">
        <v>2.1427628417318791E-2</v>
      </c>
      <c r="H167" s="24">
        <v>0.95127901838880646</v>
      </c>
      <c r="I167" s="24">
        <v>1.0353876482778586</v>
      </c>
      <c r="J167" s="24">
        <v>0.26330710624324949</v>
      </c>
      <c r="K167" s="24">
        <v>0.4765612595682519</v>
      </c>
      <c r="L167" s="24">
        <v>1.510105407098413</v>
      </c>
    </row>
    <row r="168" spans="1:12">
      <c r="A168" s="9" t="s">
        <v>268</v>
      </c>
      <c r="B168" s="16">
        <v>1</v>
      </c>
      <c r="C168" s="24">
        <v>1</v>
      </c>
      <c r="D168" s="24">
        <v>0.99333333333333251</v>
      </c>
      <c r="E168" s="24">
        <v>6.6666666666674868E-3</v>
      </c>
      <c r="F168" s="24">
        <v>2.5403233776068797E-2</v>
      </c>
      <c r="G168" s="24">
        <v>2.1427628417318791E-2</v>
      </c>
      <c r="H168" s="24">
        <v>0.95127901838880646</v>
      </c>
      <c r="I168" s="24">
        <v>1.0353876482778586</v>
      </c>
      <c r="J168" s="24">
        <v>0.26330710624324949</v>
      </c>
      <c r="K168" s="24">
        <v>0.4765612595682519</v>
      </c>
      <c r="L168" s="24">
        <v>1.510105407098413</v>
      </c>
    </row>
    <row r="169" spans="1:12">
      <c r="A169" s="9" t="s">
        <v>269</v>
      </c>
      <c r="B169" s="16">
        <v>1</v>
      </c>
      <c r="C169" s="24">
        <v>1</v>
      </c>
      <c r="D169" s="24">
        <v>0.99333333333333251</v>
      </c>
      <c r="E169" s="24">
        <v>6.6666666666674868E-3</v>
      </c>
      <c r="F169" s="24">
        <v>2.5403233776068797E-2</v>
      </c>
      <c r="G169" s="24">
        <v>2.1427628417318791E-2</v>
      </c>
      <c r="H169" s="24">
        <v>0.95127901838880646</v>
      </c>
      <c r="I169" s="24">
        <v>1.0353876482778586</v>
      </c>
      <c r="J169" s="24">
        <v>0.26330710624324949</v>
      </c>
      <c r="K169" s="24">
        <v>0.4765612595682519</v>
      </c>
      <c r="L169" s="24">
        <v>1.510105407098413</v>
      </c>
    </row>
    <row r="170" spans="1:12">
      <c r="A170" s="9" t="s">
        <v>270</v>
      </c>
      <c r="B170" s="16">
        <v>1</v>
      </c>
      <c r="C170" s="24">
        <v>1</v>
      </c>
      <c r="D170" s="24">
        <v>0.99333333333333251</v>
      </c>
      <c r="E170" s="24">
        <v>6.6666666666674868E-3</v>
      </c>
      <c r="F170" s="24">
        <v>2.5403233776068797E-2</v>
      </c>
      <c r="G170" s="24">
        <v>2.1427628417318791E-2</v>
      </c>
      <c r="H170" s="24">
        <v>0.95127901838880646</v>
      </c>
      <c r="I170" s="24">
        <v>1.0353876482778586</v>
      </c>
      <c r="J170" s="24">
        <v>0.26330710624324949</v>
      </c>
      <c r="K170" s="24">
        <v>0.4765612595682519</v>
      </c>
      <c r="L170" s="24">
        <v>1.510105407098413</v>
      </c>
    </row>
    <row r="171" spans="1:12">
      <c r="A171" s="9" t="s">
        <v>271</v>
      </c>
      <c r="B171" s="16">
        <v>1</v>
      </c>
      <c r="C171" s="24">
        <v>1</v>
      </c>
      <c r="D171" s="24">
        <v>0.99333333333333251</v>
      </c>
      <c r="E171" s="24">
        <v>6.6666666666674868E-3</v>
      </c>
      <c r="F171" s="24">
        <v>2.5403233776068797E-2</v>
      </c>
      <c r="G171" s="24">
        <v>2.1427628417318791E-2</v>
      </c>
      <c r="H171" s="24">
        <v>0.95127901838880646</v>
      </c>
      <c r="I171" s="24">
        <v>1.0353876482778586</v>
      </c>
      <c r="J171" s="24">
        <v>0.26330710624324949</v>
      </c>
      <c r="K171" s="24">
        <v>0.4765612595682519</v>
      </c>
      <c r="L171" s="24">
        <v>1.510105407098413</v>
      </c>
    </row>
    <row r="172" spans="1:12">
      <c r="A172" s="9" t="s">
        <v>272</v>
      </c>
      <c r="B172" s="16">
        <v>1</v>
      </c>
      <c r="C172" s="24">
        <v>1</v>
      </c>
      <c r="D172" s="24">
        <v>0.99333333333333251</v>
      </c>
      <c r="E172" s="24">
        <v>6.6666666666674868E-3</v>
      </c>
      <c r="F172" s="24">
        <v>2.5403233776068797E-2</v>
      </c>
      <c r="G172" s="24">
        <v>2.1427628417318791E-2</v>
      </c>
      <c r="H172" s="24">
        <v>0.95127901838880646</v>
      </c>
      <c r="I172" s="24">
        <v>1.0353876482778586</v>
      </c>
      <c r="J172" s="24">
        <v>0.26330710624324949</v>
      </c>
      <c r="K172" s="24">
        <v>0.4765612595682519</v>
      </c>
      <c r="L172" s="24">
        <v>1.510105407098413</v>
      </c>
    </row>
    <row r="173" spans="1:12">
      <c r="A173" s="9" t="s">
        <v>273</v>
      </c>
      <c r="B173" s="16">
        <v>1</v>
      </c>
      <c r="C173" s="24">
        <v>1</v>
      </c>
      <c r="D173" s="24">
        <v>0.99333333333333251</v>
      </c>
      <c r="E173" s="24">
        <v>6.6666666666674868E-3</v>
      </c>
      <c r="F173" s="24">
        <v>2.5403233776068797E-2</v>
      </c>
      <c r="G173" s="24">
        <v>2.1427628417318791E-2</v>
      </c>
      <c r="H173" s="24">
        <v>0.95127901838880646</v>
      </c>
      <c r="I173" s="24">
        <v>1.0353876482778586</v>
      </c>
      <c r="J173" s="24">
        <v>0.26330710624324949</v>
      </c>
      <c r="K173" s="24">
        <v>0.4765612595682519</v>
      </c>
      <c r="L173" s="24">
        <v>1.510105407098413</v>
      </c>
    </row>
    <row r="174" spans="1:12">
      <c r="A174" s="9" t="s">
        <v>274</v>
      </c>
      <c r="B174" s="16">
        <v>1</v>
      </c>
      <c r="C174" s="24">
        <v>1</v>
      </c>
      <c r="D174" s="24">
        <v>0.99333333333333251</v>
      </c>
      <c r="E174" s="24">
        <v>6.6666666666674868E-3</v>
      </c>
      <c r="F174" s="24">
        <v>2.5403233776068797E-2</v>
      </c>
      <c r="G174" s="24">
        <v>2.1427628417318791E-2</v>
      </c>
      <c r="H174" s="24">
        <v>0.95127901838880646</v>
      </c>
      <c r="I174" s="24">
        <v>1.0353876482778586</v>
      </c>
      <c r="J174" s="24">
        <v>0.26330710624324949</v>
      </c>
      <c r="K174" s="24">
        <v>0.4765612595682519</v>
      </c>
      <c r="L174" s="24">
        <v>1.510105407098413</v>
      </c>
    </row>
    <row r="175" spans="1:12">
      <c r="A175" s="9" t="s">
        <v>275</v>
      </c>
      <c r="B175" s="16">
        <v>1</v>
      </c>
      <c r="C175" s="24">
        <v>1</v>
      </c>
      <c r="D175" s="24">
        <v>0.99333333333333251</v>
      </c>
      <c r="E175" s="24">
        <v>6.6666666666674868E-3</v>
      </c>
      <c r="F175" s="24">
        <v>2.5403233776068797E-2</v>
      </c>
      <c r="G175" s="24">
        <v>2.1427628417318791E-2</v>
      </c>
      <c r="H175" s="24">
        <v>0.95127901838880646</v>
      </c>
      <c r="I175" s="24">
        <v>1.0353876482778586</v>
      </c>
      <c r="J175" s="24">
        <v>0.26330710624324949</v>
      </c>
      <c r="K175" s="24">
        <v>0.4765612595682519</v>
      </c>
      <c r="L175" s="24">
        <v>1.510105407098413</v>
      </c>
    </row>
    <row r="176" spans="1:12">
      <c r="A176" s="9" t="s">
        <v>276</v>
      </c>
      <c r="B176" s="16">
        <v>1</v>
      </c>
      <c r="C176" s="24">
        <v>1</v>
      </c>
      <c r="D176" s="24">
        <v>0.99333333333333251</v>
      </c>
      <c r="E176" s="24">
        <v>6.6666666666674868E-3</v>
      </c>
      <c r="F176" s="24">
        <v>2.5403233776068797E-2</v>
      </c>
      <c r="G176" s="24">
        <v>2.1427628417318791E-2</v>
      </c>
      <c r="H176" s="24">
        <v>0.95127901838880646</v>
      </c>
      <c r="I176" s="24">
        <v>1.0353876482778586</v>
      </c>
      <c r="J176" s="24">
        <v>0.26330710624324949</v>
      </c>
      <c r="K176" s="24">
        <v>0.4765612595682519</v>
      </c>
      <c r="L176" s="24">
        <v>1.510105407098413</v>
      </c>
    </row>
    <row r="177" spans="1:12">
      <c r="A177" s="9" t="s">
        <v>277</v>
      </c>
      <c r="B177" s="16">
        <v>1</v>
      </c>
      <c r="C177" s="24">
        <v>1</v>
      </c>
      <c r="D177" s="24">
        <v>0.99333333333333251</v>
      </c>
      <c r="E177" s="24">
        <v>6.6666666666674868E-3</v>
      </c>
      <c r="F177" s="24">
        <v>2.5403233776068797E-2</v>
      </c>
      <c r="G177" s="24">
        <v>2.1427628417318791E-2</v>
      </c>
      <c r="H177" s="24">
        <v>0.95127901838880646</v>
      </c>
      <c r="I177" s="24">
        <v>1.0353876482778586</v>
      </c>
      <c r="J177" s="24">
        <v>0.26330710624324949</v>
      </c>
      <c r="K177" s="24">
        <v>0.4765612595682519</v>
      </c>
      <c r="L177" s="24">
        <v>1.510105407098413</v>
      </c>
    </row>
    <row r="178" spans="1:12">
      <c r="A178" s="9" t="s">
        <v>278</v>
      </c>
      <c r="B178" s="16">
        <v>1</v>
      </c>
      <c r="C178" s="24">
        <v>1</v>
      </c>
      <c r="D178" s="24">
        <v>0.99333333333333251</v>
      </c>
      <c r="E178" s="24">
        <v>6.6666666666674868E-3</v>
      </c>
      <c r="F178" s="24">
        <v>2.5403233776068797E-2</v>
      </c>
      <c r="G178" s="24">
        <v>2.1427628417318791E-2</v>
      </c>
      <c r="H178" s="24">
        <v>0.95127901838880646</v>
      </c>
      <c r="I178" s="24">
        <v>1.0353876482778586</v>
      </c>
      <c r="J178" s="24">
        <v>0.26330710624324949</v>
      </c>
      <c r="K178" s="24">
        <v>0.4765612595682519</v>
      </c>
      <c r="L178" s="24">
        <v>1.510105407098413</v>
      </c>
    </row>
    <row r="179" spans="1:12">
      <c r="A179" s="9" t="s">
        <v>279</v>
      </c>
      <c r="B179" s="16">
        <v>1</v>
      </c>
      <c r="C179" s="24">
        <v>1</v>
      </c>
      <c r="D179" s="24">
        <v>0.99333333333333251</v>
      </c>
      <c r="E179" s="24">
        <v>6.6666666666674868E-3</v>
      </c>
      <c r="F179" s="24">
        <v>2.5403233776068797E-2</v>
      </c>
      <c r="G179" s="24">
        <v>2.1427628417318791E-2</v>
      </c>
      <c r="H179" s="24">
        <v>0.95127901838880646</v>
      </c>
      <c r="I179" s="24">
        <v>1.0353876482778586</v>
      </c>
      <c r="J179" s="24">
        <v>0.26330710624324949</v>
      </c>
      <c r="K179" s="24">
        <v>0.4765612595682519</v>
      </c>
      <c r="L179" s="24">
        <v>1.510105407098413</v>
      </c>
    </row>
    <row r="180" spans="1:12">
      <c r="A180" s="9" t="s">
        <v>280</v>
      </c>
      <c r="B180" s="16">
        <v>1</v>
      </c>
      <c r="C180" s="24">
        <v>1</v>
      </c>
      <c r="D180" s="24">
        <v>0.99333333333333251</v>
      </c>
      <c r="E180" s="24">
        <v>6.6666666666674868E-3</v>
      </c>
      <c r="F180" s="24">
        <v>2.5403233776068797E-2</v>
      </c>
      <c r="G180" s="24">
        <v>2.1427628417318791E-2</v>
      </c>
      <c r="H180" s="24">
        <v>0.95127901838880646</v>
      </c>
      <c r="I180" s="24">
        <v>1.0353876482778586</v>
      </c>
      <c r="J180" s="24">
        <v>0.26330710624324949</v>
      </c>
      <c r="K180" s="24">
        <v>0.4765612595682519</v>
      </c>
      <c r="L180" s="24">
        <v>1.510105407098413</v>
      </c>
    </row>
    <row r="181" spans="1:12">
      <c r="A181" s="9" t="s">
        <v>281</v>
      </c>
      <c r="B181" s="16">
        <v>1</v>
      </c>
      <c r="C181" s="24">
        <v>1</v>
      </c>
      <c r="D181" s="24">
        <v>0.99333333333333251</v>
      </c>
      <c r="E181" s="24">
        <v>6.6666666666674868E-3</v>
      </c>
      <c r="F181" s="24">
        <v>2.5403233776068797E-2</v>
      </c>
      <c r="G181" s="24">
        <v>2.1427628417318791E-2</v>
      </c>
      <c r="H181" s="24">
        <v>0.95127901838880646</v>
      </c>
      <c r="I181" s="24">
        <v>1.0353876482778586</v>
      </c>
      <c r="J181" s="24">
        <v>0.26330710624324949</v>
      </c>
      <c r="K181" s="24">
        <v>0.4765612595682519</v>
      </c>
      <c r="L181" s="24">
        <v>1.510105407098413</v>
      </c>
    </row>
    <row r="182" spans="1:12">
      <c r="A182" s="9" t="s">
        <v>282</v>
      </c>
      <c r="B182" s="16">
        <v>1</v>
      </c>
      <c r="C182" s="24">
        <v>1</v>
      </c>
      <c r="D182" s="24">
        <v>0.99333333333333251</v>
      </c>
      <c r="E182" s="24">
        <v>6.6666666666674868E-3</v>
      </c>
      <c r="F182" s="24">
        <v>2.5403233776068797E-2</v>
      </c>
      <c r="G182" s="24">
        <v>2.1427628417318791E-2</v>
      </c>
      <c r="H182" s="24">
        <v>0.95127901838880646</v>
      </c>
      <c r="I182" s="24">
        <v>1.0353876482778586</v>
      </c>
      <c r="J182" s="24">
        <v>0.26330710624324949</v>
      </c>
      <c r="K182" s="24">
        <v>0.4765612595682519</v>
      </c>
      <c r="L182" s="24">
        <v>1.510105407098413</v>
      </c>
    </row>
    <row r="183" spans="1:12">
      <c r="A183" s="9" t="s">
        <v>283</v>
      </c>
      <c r="B183" s="16">
        <v>1</v>
      </c>
      <c r="C183" s="24">
        <v>1</v>
      </c>
      <c r="D183" s="24">
        <v>0.99333333333333251</v>
      </c>
      <c r="E183" s="24">
        <v>6.6666666666674868E-3</v>
      </c>
      <c r="F183" s="24">
        <v>2.5403233776068797E-2</v>
      </c>
      <c r="G183" s="24">
        <v>2.1427628417318791E-2</v>
      </c>
      <c r="H183" s="24">
        <v>0.95127901838880646</v>
      </c>
      <c r="I183" s="24">
        <v>1.0353876482778586</v>
      </c>
      <c r="J183" s="24">
        <v>0.26330710624324949</v>
      </c>
      <c r="K183" s="24">
        <v>0.4765612595682519</v>
      </c>
      <c r="L183" s="24">
        <v>1.510105407098413</v>
      </c>
    </row>
    <row r="184" spans="1:12">
      <c r="A184" s="9" t="s">
        <v>284</v>
      </c>
      <c r="B184" s="16">
        <v>1</v>
      </c>
      <c r="C184" s="24">
        <v>1</v>
      </c>
      <c r="D184" s="24">
        <v>0.99333333333333251</v>
      </c>
      <c r="E184" s="24">
        <v>6.6666666666674868E-3</v>
      </c>
      <c r="F184" s="24">
        <v>2.5403233776068797E-2</v>
      </c>
      <c r="G184" s="24">
        <v>2.1427628417318791E-2</v>
      </c>
      <c r="H184" s="24">
        <v>0.95127901838880646</v>
      </c>
      <c r="I184" s="24">
        <v>1.0353876482778586</v>
      </c>
      <c r="J184" s="24">
        <v>0.26330710624324949</v>
      </c>
      <c r="K184" s="24">
        <v>0.4765612595682519</v>
      </c>
      <c r="L184" s="24">
        <v>1.510105407098413</v>
      </c>
    </row>
    <row r="185" spans="1:12">
      <c r="A185" s="9" t="s">
        <v>285</v>
      </c>
      <c r="B185" s="16">
        <v>1</v>
      </c>
      <c r="C185" s="24">
        <v>1</v>
      </c>
      <c r="D185" s="24">
        <v>0.99333333333333251</v>
      </c>
      <c r="E185" s="24">
        <v>6.6666666666674868E-3</v>
      </c>
      <c r="F185" s="24">
        <v>2.5403233776068797E-2</v>
      </c>
      <c r="G185" s="24">
        <v>2.1427628417318791E-2</v>
      </c>
      <c r="H185" s="24">
        <v>0.95127901838880646</v>
      </c>
      <c r="I185" s="24">
        <v>1.0353876482778586</v>
      </c>
      <c r="J185" s="24">
        <v>0.26330710624324949</v>
      </c>
      <c r="K185" s="24">
        <v>0.4765612595682519</v>
      </c>
      <c r="L185" s="24">
        <v>1.510105407098413</v>
      </c>
    </row>
    <row r="186" spans="1:12">
      <c r="A186" s="9" t="s">
        <v>286</v>
      </c>
      <c r="B186" s="16">
        <v>1</v>
      </c>
      <c r="C186" s="24">
        <v>1</v>
      </c>
      <c r="D186" s="24">
        <v>0.99333333333333251</v>
      </c>
      <c r="E186" s="24">
        <v>6.6666666666674868E-3</v>
      </c>
      <c r="F186" s="24">
        <v>2.5403233776068797E-2</v>
      </c>
      <c r="G186" s="24">
        <v>2.1427628417318791E-2</v>
      </c>
      <c r="H186" s="24">
        <v>0.95127901838880646</v>
      </c>
      <c r="I186" s="24">
        <v>1.0353876482778586</v>
      </c>
      <c r="J186" s="24">
        <v>0.26330710624324949</v>
      </c>
      <c r="K186" s="24">
        <v>0.4765612595682519</v>
      </c>
      <c r="L186" s="24">
        <v>1.510105407098413</v>
      </c>
    </row>
    <row r="187" spans="1:12">
      <c r="A187" s="9" t="s">
        <v>287</v>
      </c>
      <c r="B187" s="16">
        <v>1</v>
      </c>
      <c r="C187" s="24">
        <v>1</v>
      </c>
      <c r="D187" s="24">
        <v>0.99333333333333251</v>
      </c>
      <c r="E187" s="24">
        <v>6.6666666666674868E-3</v>
      </c>
      <c r="F187" s="24">
        <v>2.5403233776068797E-2</v>
      </c>
      <c r="G187" s="24">
        <v>2.1427628417318791E-2</v>
      </c>
      <c r="H187" s="24">
        <v>0.95127901838880646</v>
      </c>
      <c r="I187" s="24">
        <v>1.0353876482778586</v>
      </c>
      <c r="J187" s="24">
        <v>0.26330710624324949</v>
      </c>
      <c r="K187" s="24">
        <v>0.4765612595682519</v>
      </c>
      <c r="L187" s="24">
        <v>1.510105407098413</v>
      </c>
    </row>
    <row r="188" spans="1:12">
      <c r="A188" s="9" t="s">
        <v>288</v>
      </c>
      <c r="B188" s="16">
        <v>1</v>
      </c>
      <c r="C188" s="24">
        <v>1</v>
      </c>
      <c r="D188" s="24">
        <v>0.99333333333333251</v>
      </c>
      <c r="E188" s="24">
        <v>6.6666666666674868E-3</v>
      </c>
      <c r="F188" s="24">
        <v>2.5403233776068797E-2</v>
      </c>
      <c r="G188" s="24">
        <v>2.1427628417318791E-2</v>
      </c>
      <c r="H188" s="24">
        <v>0.95127901838880646</v>
      </c>
      <c r="I188" s="24">
        <v>1.0353876482778586</v>
      </c>
      <c r="J188" s="24">
        <v>0.26330710624324949</v>
      </c>
      <c r="K188" s="24">
        <v>0.4765612595682519</v>
      </c>
      <c r="L188" s="24">
        <v>1.510105407098413</v>
      </c>
    </row>
    <row r="189" spans="1:12">
      <c r="A189" s="9" t="s">
        <v>289</v>
      </c>
      <c r="B189" s="16">
        <v>1</v>
      </c>
      <c r="C189" s="24">
        <v>1</v>
      </c>
      <c r="D189" s="24">
        <v>0.99333333333333251</v>
      </c>
      <c r="E189" s="24">
        <v>6.6666666666674868E-3</v>
      </c>
      <c r="F189" s="24">
        <v>2.5403233776068797E-2</v>
      </c>
      <c r="G189" s="24">
        <v>2.1427628417318791E-2</v>
      </c>
      <c r="H189" s="24">
        <v>0.95127901838880646</v>
      </c>
      <c r="I189" s="24">
        <v>1.0353876482778586</v>
      </c>
      <c r="J189" s="24">
        <v>0.26330710624324949</v>
      </c>
      <c r="K189" s="24">
        <v>0.4765612595682519</v>
      </c>
      <c r="L189" s="24">
        <v>1.510105407098413</v>
      </c>
    </row>
    <row r="190" spans="1:12">
      <c r="A190" s="9" t="s">
        <v>290</v>
      </c>
      <c r="B190" s="16">
        <v>1</v>
      </c>
      <c r="C190" s="24">
        <v>1</v>
      </c>
      <c r="D190" s="24">
        <v>0.99333333333333251</v>
      </c>
      <c r="E190" s="24">
        <v>6.6666666666674868E-3</v>
      </c>
      <c r="F190" s="24">
        <v>2.5403233776068797E-2</v>
      </c>
      <c r="G190" s="24">
        <v>2.1427628417318791E-2</v>
      </c>
      <c r="H190" s="24">
        <v>0.95127901838880646</v>
      </c>
      <c r="I190" s="24">
        <v>1.0353876482778586</v>
      </c>
      <c r="J190" s="24">
        <v>0.26330710624324949</v>
      </c>
      <c r="K190" s="24">
        <v>0.4765612595682519</v>
      </c>
      <c r="L190" s="24">
        <v>1.510105407098413</v>
      </c>
    </row>
    <row r="191" spans="1:12">
      <c r="A191" s="9" t="s">
        <v>291</v>
      </c>
      <c r="B191" s="16">
        <v>1</v>
      </c>
      <c r="C191" s="24">
        <v>1</v>
      </c>
      <c r="D191" s="24">
        <v>0.99333333333333251</v>
      </c>
      <c r="E191" s="24">
        <v>6.6666666666674868E-3</v>
      </c>
      <c r="F191" s="24">
        <v>2.5403233776068797E-2</v>
      </c>
      <c r="G191" s="24">
        <v>2.1427628417318791E-2</v>
      </c>
      <c r="H191" s="24">
        <v>0.95127901838880646</v>
      </c>
      <c r="I191" s="24">
        <v>1.0353876482778586</v>
      </c>
      <c r="J191" s="24">
        <v>0.26330710624324949</v>
      </c>
      <c r="K191" s="24">
        <v>0.4765612595682519</v>
      </c>
      <c r="L191" s="24">
        <v>1.510105407098413</v>
      </c>
    </row>
    <row r="192" spans="1:12">
      <c r="A192" s="9" t="s">
        <v>292</v>
      </c>
      <c r="B192" s="16">
        <v>1</v>
      </c>
      <c r="C192" s="24">
        <v>1</v>
      </c>
      <c r="D192" s="24">
        <v>0.99333333333333251</v>
      </c>
      <c r="E192" s="24">
        <v>6.6666666666674868E-3</v>
      </c>
      <c r="F192" s="24">
        <v>2.5403233776068797E-2</v>
      </c>
      <c r="G192" s="24">
        <v>2.1427628417318791E-2</v>
      </c>
      <c r="H192" s="24">
        <v>0.95127901838880646</v>
      </c>
      <c r="I192" s="24">
        <v>1.0353876482778586</v>
      </c>
      <c r="J192" s="24">
        <v>0.26330710624324949</v>
      </c>
      <c r="K192" s="24">
        <v>0.4765612595682519</v>
      </c>
      <c r="L192" s="24">
        <v>1.510105407098413</v>
      </c>
    </row>
    <row r="193" spans="1:12">
      <c r="A193" s="9" t="s">
        <v>293</v>
      </c>
      <c r="B193" s="16">
        <v>1</v>
      </c>
      <c r="C193" s="24">
        <v>1</v>
      </c>
      <c r="D193" s="24">
        <v>0.99333333333333251</v>
      </c>
      <c r="E193" s="24">
        <v>6.6666666666674868E-3</v>
      </c>
      <c r="F193" s="24">
        <v>2.5403233776068797E-2</v>
      </c>
      <c r="G193" s="24">
        <v>2.1427628417318791E-2</v>
      </c>
      <c r="H193" s="24">
        <v>0.95127901838880646</v>
      </c>
      <c r="I193" s="24">
        <v>1.0353876482778586</v>
      </c>
      <c r="J193" s="24">
        <v>0.26330710624324949</v>
      </c>
      <c r="K193" s="24">
        <v>0.4765612595682519</v>
      </c>
      <c r="L193" s="24">
        <v>1.510105407098413</v>
      </c>
    </row>
    <row r="194" spans="1:12">
      <c r="A194" s="9" t="s">
        <v>294</v>
      </c>
      <c r="B194" s="16">
        <v>1</v>
      </c>
      <c r="C194" s="24">
        <v>1</v>
      </c>
      <c r="D194" s="24">
        <v>0.99333333333333251</v>
      </c>
      <c r="E194" s="24">
        <v>6.6666666666674868E-3</v>
      </c>
      <c r="F194" s="24">
        <v>2.5403233776068797E-2</v>
      </c>
      <c r="G194" s="24">
        <v>2.1427628417318791E-2</v>
      </c>
      <c r="H194" s="24">
        <v>0.95127901838880646</v>
      </c>
      <c r="I194" s="24">
        <v>1.0353876482778586</v>
      </c>
      <c r="J194" s="24">
        <v>0.26330710624324949</v>
      </c>
      <c r="K194" s="24">
        <v>0.4765612595682519</v>
      </c>
      <c r="L194" s="24">
        <v>1.510105407098413</v>
      </c>
    </row>
    <row r="195" spans="1:12">
      <c r="A195" s="9" t="s">
        <v>295</v>
      </c>
      <c r="B195" s="16">
        <v>1</v>
      </c>
      <c r="C195" s="24">
        <v>1</v>
      </c>
      <c r="D195" s="24">
        <v>0.99333333333333251</v>
      </c>
      <c r="E195" s="24">
        <v>6.6666666666674868E-3</v>
      </c>
      <c r="F195" s="24">
        <v>2.5403233776068797E-2</v>
      </c>
      <c r="G195" s="24">
        <v>2.1427628417318791E-2</v>
      </c>
      <c r="H195" s="24">
        <v>0.95127901838880646</v>
      </c>
      <c r="I195" s="24">
        <v>1.0353876482778586</v>
      </c>
      <c r="J195" s="24">
        <v>0.26330710624324949</v>
      </c>
      <c r="K195" s="24">
        <v>0.4765612595682519</v>
      </c>
      <c r="L195" s="24">
        <v>1.510105407098413</v>
      </c>
    </row>
    <row r="196" spans="1:12">
      <c r="A196" s="9" t="s">
        <v>296</v>
      </c>
      <c r="B196" s="16">
        <v>1</v>
      </c>
      <c r="C196" s="24">
        <v>1</v>
      </c>
      <c r="D196" s="24">
        <v>0.99333333333333251</v>
      </c>
      <c r="E196" s="24">
        <v>6.6666666666674868E-3</v>
      </c>
      <c r="F196" s="24">
        <v>2.5403233776068797E-2</v>
      </c>
      <c r="G196" s="24">
        <v>2.1427628417318791E-2</v>
      </c>
      <c r="H196" s="24">
        <v>0.95127901838880646</v>
      </c>
      <c r="I196" s="24">
        <v>1.0353876482778586</v>
      </c>
      <c r="J196" s="24">
        <v>0.26330710624324949</v>
      </c>
      <c r="K196" s="24">
        <v>0.4765612595682519</v>
      </c>
      <c r="L196" s="24">
        <v>1.510105407098413</v>
      </c>
    </row>
    <row r="197" spans="1:12">
      <c r="A197" s="9" t="s">
        <v>297</v>
      </c>
      <c r="B197" s="16">
        <v>1</v>
      </c>
      <c r="C197" s="24">
        <v>1</v>
      </c>
      <c r="D197" s="24">
        <v>0.99333333333333251</v>
      </c>
      <c r="E197" s="24">
        <v>6.6666666666674868E-3</v>
      </c>
      <c r="F197" s="24">
        <v>2.5403233776068797E-2</v>
      </c>
      <c r="G197" s="24">
        <v>2.1427628417318791E-2</v>
      </c>
      <c r="H197" s="24">
        <v>0.95127901838880646</v>
      </c>
      <c r="I197" s="24">
        <v>1.0353876482778586</v>
      </c>
      <c r="J197" s="24">
        <v>0.26330710624324949</v>
      </c>
      <c r="K197" s="24">
        <v>0.4765612595682519</v>
      </c>
      <c r="L197" s="24">
        <v>1.510105407098413</v>
      </c>
    </row>
    <row r="198" spans="1:12">
      <c r="A198" s="9" t="s">
        <v>298</v>
      </c>
      <c r="B198" s="16">
        <v>1</v>
      </c>
      <c r="C198" s="24">
        <v>1</v>
      </c>
      <c r="D198" s="24">
        <v>0.99333333333333251</v>
      </c>
      <c r="E198" s="24">
        <v>6.6666666666674868E-3</v>
      </c>
      <c r="F198" s="24">
        <v>2.5403233776068797E-2</v>
      </c>
      <c r="G198" s="24">
        <v>2.1427628417318791E-2</v>
      </c>
      <c r="H198" s="24">
        <v>0.95127901838880646</v>
      </c>
      <c r="I198" s="24">
        <v>1.0353876482778586</v>
      </c>
      <c r="J198" s="24">
        <v>0.26330710624324949</v>
      </c>
      <c r="K198" s="24">
        <v>0.4765612595682519</v>
      </c>
      <c r="L198" s="24">
        <v>1.510105407098413</v>
      </c>
    </row>
    <row r="199" spans="1:12">
      <c r="A199" s="9" t="s">
        <v>299</v>
      </c>
      <c r="B199" s="16">
        <v>1</v>
      </c>
      <c r="C199" s="24">
        <v>1</v>
      </c>
      <c r="D199" s="24">
        <v>0.99333333333333251</v>
      </c>
      <c r="E199" s="24">
        <v>6.6666666666674868E-3</v>
      </c>
      <c r="F199" s="24">
        <v>2.5403233776068797E-2</v>
      </c>
      <c r="G199" s="24">
        <v>2.1427628417318791E-2</v>
      </c>
      <c r="H199" s="24">
        <v>0.95127901838880646</v>
      </c>
      <c r="I199" s="24">
        <v>1.0353876482778586</v>
      </c>
      <c r="J199" s="24">
        <v>0.26330710624324949</v>
      </c>
      <c r="K199" s="24">
        <v>0.4765612595682519</v>
      </c>
      <c r="L199" s="24">
        <v>1.510105407098413</v>
      </c>
    </row>
    <row r="200" spans="1:12">
      <c r="A200" s="9" t="s">
        <v>300</v>
      </c>
      <c r="B200" s="16">
        <v>1</v>
      </c>
      <c r="C200" s="24">
        <v>1</v>
      </c>
      <c r="D200" s="24">
        <v>0.99333333333333251</v>
      </c>
      <c r="E200" s="24">
        <v>6.6666666666674868E-3</v>
      </c>
      <c r="F200" s="24">
        <v>2.5403233776068797E-2</v>
      </c>
      <c r="G200" s="24">
        <v>2.1427628417318791E-2</v>
      </c>
      <c r="H200" s="24">
        <v>0.95127901838880646</v>
      </c>
      <c r="I200" s="24">
        <v>1.0353876482778586</v>
      </c>
      <c r="J200" s="24">
        <v>0.26330710624324949</v>
      </c>
      <c r="K200" s="24">
        <v>0.4765612595682519</v>
      </c>
      <c r="L200" s="24">
        <v>1.510105407098413</v>
      </c>
    </row>
    <row r="201" spans="1:12">
      <c r="A201" s="9" t="s">
        <v>301</v>
      </c>
      <c r="B201" s="16">
        <v>1</v>
      </c>
      <c r="C201" s="24">
        <v>1</v>
      </c>
      <c r="D201" s="24">
        <v>0.99333333333333251</v>
      </c>
      <c r="E201" s="24">
        <v>6.6666666666674868E-3</v>
      </c>
      <c r="F201" s="24">
        <v>2.5403233776068797E-2</v>
      </c>
      <c r="G201" s="24">
        <v>2.1427628417318791E-2</v>
      </c>
      <c r="H201" s="24">
        <v>0.95127901838880646</v>
      </c>
      <c r="I201" s="24">
        <v>1.0353876482778586</v>
      </c>
      <c r="J201" s="24">
        <v>0.26330710624324949</v>
      </c>
      <c r="K201" s="24">
        <v>0.4765612595682519</v>
      </c>
      <c r="L201" s="24">
        <v>1.510105407098413</v>
      </c>
    </row>
    <row r="202" spans="1:12">
      <c r="A202" s="9" t="s">
        <v>302</v>
      </c>
      <c r="B202" s="16">
        <v>1</v>
      </c>
      <c r="C202" s="24">
        <v>1</v>
      </c>
      <c r="D202" s="24">
        <v>0.99333333333333251</v>
      </c>
      <c r="E202" s="24">
        <v>6.6666666666674868E-3</v>
      </c>
      <c r="F202" s="24">
        <v>2.5403233776068797E-2</v>
      </c>
      <c r="G202" s="24">
        <v>2.1427628417318791E-2</v>
      </c>
      <c r="H202" s="24">
        <v>0.95127901838880646</v>
      </c>
      <c r="I202" s="24">
        <v>1.0353876482778586</v>
      </c>
      <c r="J202" s="24">
        <v>0.26330710624324949</v>
      </c>
      <c r="K202" s="24">
        <v>0.4765612595682519</v>
      </c>
      <c r="L202" s="24">
        <v>1.510105407098413</v>
      </c>
    </row>
    <row r="203" spans="1:12">
      <c r="A203" s="9" t="s">
        <v>303</v>
      </c>
      <c r="B203" s="16">
        <v>1</v>
      </c>
      <c r="C203" s="24">
        <v>1</v>
      </c>
      <c r="D203" s="24">
        <v>0.99333333333333251</v>
      </c>
      <c r="E203" s="24">
        <v>6.6666666666674868E-3</v>
      </c>
      <c r="F203" s="24">
        <v>2.5403233776068797E-2</v>
      </c>
      <c r="G203" s="24">
        <v>2.1427628417318791E-2</v>
      </c>
      <c r="H203" s="24">
        <v>0.95127901838880646</v>
      </c>
      <c r="I203" s="24">
        <v>1.0353876482778586</v>
      </c>
      <c r="J203" s="24">
        <v>0.26330710624324949</v>
      </c>
      <c r="K203" s="24">
        <v>0.4765612595682519</v>
      </c>
      <c r="L203" s="24">
        <v>1.510105407098413</v>
      </c>
    </row>
    <row r="204" spans="1:12">
      <c r="A204" s="9" t="s">
        <v>304</v>
      </c>
      <c r="B204" s="16">
        <v>1</v>
      </c>
      <c r="C204" s="24">
        <v>1</v>
      </c>
      <c r="D204" s="24">
        <v>0.99333333333333251</v>
      </c>
      <c r="E204" s="24">
        <v>6.6666666666674868E-3</v>
      </c>
      <c r="F204" s="24">
        <v>2.5403233776068797E-2</v>
      </c>
      <c r="G204" s="24">
        <v>2.1427628417318791E-2</v>
      </c>
      <c r="H204" s="24">
        <v>0.95127901838880646</v>
      </c>
      <c r="I204" s="24">
        <v>1.0353876482778586</v>
      </c>
      <c r="J204" s="24">
        <v>0.26330710624324949</v>
      </c>
      <c r="K204" s="24">
        <v>0.4765612595682519</v>
      </c>
      <c r="L204" s="24">
        <v>1.510105407098413</v>
      </c>
    </row>
    <row r="205" spans="1:12">
      <c r="A205" s="9" t="s">
        <v>305</v>
      </c>
      <c r="B205" s="16">
        <v>1</v>
      </c>
      <c r="C205" s="24">
        <v>1</v>
      </c>
      <c r="D205" s="24">
        <v>0.99333333333333251</v>
      </c>
      <c r="E205" s="24">
        <v>6.6666666666674868E-3</v>
      </c>
      <c r="F205" s="24">
        <v>2.5403233776068797E-2</v>
      </c>
      <c r="G205" s="24">
        <v>2.1427628417318791E-2</v>
      </c>
      <c r="H205" s="24">
        <v>0.95127901838880646</v>
      </c>
      <c r="I205" s="24">
        <v>1.0353876482778586</v>
      </c>
      <c r="J205" s="24">
        <v>0.26330710624324949</v>
      </c>
      <c r="K205" s="24">
        <v>0.4765612595682519</v>
      </c>
      <c r="L205" s="24">
        <v>1.510105407098413</v>
      </c>
    </row>
    <row r="206" spans="1:12">
      <c r="A206" s="9" t="s">
        <v>306</v>
      </c>
      <c r="B206" s="16">
        <v>1</v>
      </c>
      <c r="C206" s="24">
        <v>1</v>
      </c>
      <c r="D206" s="24">
        <v>0.99333333333333251</v>
      </c>
      <c r="E206" s="24">
        <v>6.6666666666674868E-3</v>
      </c>
      <c r="F206" s="24">
        <v>2.5403233776068797E-2</v>
      </c>
      <c r="G206" s="24">
        <v>2.1427628417318791E-2</v>
      </c>
      <c r="H206" s="24">
        <v>0.95127901838880646</v>
      </c>
      <c r="I206" s="24">
        <v>1.0353876482778586</v>
      </c>
      <c r="J206" s="24">
        <v>0.26330710624324949</v>
      </c>
      <c r="K206" s="24">
        <v>0.4765612595682519</v>
      </c>
      <c r="L206" s="24">
        <v>1.510105407098413</v>
      </c>
    </row>
    <row r="207" spans="1:12">
      <c r="A207" s="9" t="s">
        <v>307</v>
      </c>
      <c r="B207" s="16">
        <v>1</v>
      </c>
      <c r="C207" s="24">
        <v>1</v>
      </c>
      <c r="D207" s="24">
        <v>0.99333333333333251</v>
      </c>
      <c r="E207" s="24">
        <v>6.6666666666674868E-3</v>
      </c>
      <c r="F207" s="24">
        <v>2.5403233776068797E-2</v>
      </c>
      <c r="G207" s="24">
        <v>2.1427628417318791E-2</v>
      </c>
      <c r="H207" s="24">
        <v>0.95127901838880646</v>
      </c>
      <c r="I207" s="24">
        <v>1.0353876482778586</v>
      </c>
      <c r="J207" s="24">
        <v>0.26330710624324949</v>
      </c>
      <c r="K207" s="24">
        <v>0.4765612595682519</v>
      </c>
      <c r="L207" s="24">
        <v>1.510105407098413</v>
      </c>
    </row>
    <row r="208" spans="1:12">
      <c r="A208" s="9" t="s">
        <v>308</v>
      </c>
      <c r="B208" s="16">
        <v>1</v>
      </c>
      <c r="C208" s="24">
        <v>1</v>
      </c>
      <c r="D208" s="24">
        <v>0.99333333333333251</v>
      </c>
      <c r="E208" s="24">
        <v>6.6666666666674868E-3</v>
      </c>
      <c r="F208" s="24">
        <v>2.5403233776068797E-2</v>
      </c>
      <c r="G208" s="24">
        <v>2.1427628417318791E-2</v>
      </c>
      <c r="H208" s="24">
        <v>0.95127901838880646</v>
      </c>
      <c r="I208" s="24">
        <v>1.0353876482778586</v>
      </c>
      <c r="J208" s="24">
        <v>0.26330710624324949</v>
      </c>
      <c r="K208" s="24">
        <v>0.4765612595682519</v>
      </c>
      <c r="L208" s="24">
        <v>1.510105407098413</v>
      </c>
    </row>
    <row r="209" spans="1:12">
      <c r="A209" s="9" t="s">
        <v>309</v>
      </c>
      <c r="B209" s="16">
        <v>1</v>
      </c>
      <c r="C209" s="24">
        <v>1</v>
      </c>
      <c r="D209" s="24">
        <v>0.99333333333333251</v>
      </c>
      <c r="E209" s="24">
        <v>6.6666666666674868E-3</v>
      </c>
      <c r="F209" s="24">
        <v>2.5403233776068797E-2</v>
      </c>
      <c r="G209" s="24">
        <v>2.1427628417318791E-2</v>
      </c>
      <c r="H209" s="24">
        <v>0.95127901838880646</v>
      </c>
      <c r="I209" s="24">
        <v>1.0353876482778586</v>
      </c>
      <c r="J209" s="24">
        <v>0.26330710624324949</v>
      </c>
      <c r="K209" s="24">
        <v>0.4765612595682519</v>
      </c>
      <c r="L209" s="24">
        <v>1.510105407098413</v>
      </c>
    </row>
    <row r="210" spans="1:12">
      <c r="A210" s="9" t="s">
        <v>310</v>
      </c>
      <c r="B210" s="16">
        <v>1</v>
      </c>
      <c r="C210" s="24">
        <v>1</v>
      </c>
      <c r="D210" s="24">
        <v>0.99333333333333251</v>
      </c>
      <c r="E210" s="24">
        <v>6.6666666666674868E-3</v>
      </c>
      <c r="F210" s="24">
        <v>2.5403233776068797E-2</v>
      </c>
      <c r="G210" s="24">
        <v>2.1427628417318791E-2</v>
      </c>
      <c r="H210" s="24">
        <v>0.95127901838880646</v>
      </c>
      <c r="I210" s="24">
        <v>1.0353876482778586</v>
      </c>
      <c r="J210" s="24">
        <v>0.26330710624324949</v>
      </c>
      <c r="K210" s="24">
        <v>0.4765612595682519</v>
      </c>
      <c r="L210" s="24">
        <v>1.510105407098413</v>
      </c>
    </row>
    <row r="211" spans="1:12">
      <c r="A211" s="9" t="s">
        <v>311</v>
      </c>
      <c r="B211" s="16">
        <v>1</v>
      </c>
      <c r="C211" s="24">
        <v>1</v>
      </c>
      <c r="D211" s="24">
        <v>0.99333333333333251</v>
      </c>
      <c r="E211" s="24">
        <v>6.6666666666674868E-3</v>
      </c>
      <c r="F211" s="24">
        <v>2.5403233776068797E-2</v>
      </c>
      <c r="G211" s="24">
        <v>2.1427628417318791E-2</v>
      </c>
      <c r="H211" s="24">
        <v>0.95127901838880646</v>
      </c>
      <c r="I211" s="24">
        <v>1.0353876482778586</v>
      </c>
      <c r="J211" s="24">
        <v>0.26330710624324949</v>
      </c>
      <c r="K211" s="24">
        <v>0.4765612595682519</v>
      </c>
      <c r="L211" s="24">
        <v>1.510105407098413</v>
      </c>
    </row>
    <row r="212" spans="1:12">
      <c r="A212" s="9" t="s">
        <v>312</v>
      </c>
      <c r="B212" s="16">
        <v>1</v>
      </c>
      <c r="C212" s="24">
        <v>1</v>
      </c>
      <c r="D212" s="24">
        <v>0.99333333333333251</v>
      </c>
      <c r="E212" s="24">
        <v>6.6666666666674868E-3</v>
      </c>
      <c r="F212" s="24">
        <v>2.5403233776068797E-2</v>
      </c>
      <c r="G212" s="24">
        <v>2.1427628417318791E-2</v>
      </c>
      <c r="H212" s="24">
        <v>0.95127901838880646</v>
      </c>
      <c r="I212" s="24">
        <v>1.0353876482778586</v>
      </c>
      <c r="J212" s="24">
        <v>0.26330710624324949</v>
      </c>
      <c r="K212" s="24">
        <v>0.4765612595682519</v>
      </c>
      <c r="L212" s="24">
        <v>1.510105407098413</v>
      </c>
    </row>
    <row r="213" spans="1:12">
      <c r="A213" s="9" t="s">
        <v>313</v>
      </c>
      <c r="B213" s="16">
        <v>1</v>
      </c>
      <c r="C213" s="24">
        <v>1</v>
      </c>
      <c r="D213" s="24">
        <v>0.99333333333333251</v>
      </c>
      <c r="E213" s="24">
        <v>6.6666666666674868E-3</v>
      </c>
      <c r="F213" s="24">
        <v>2.5403233776068797E-2</v>
      </c>
      <c r="G213" s="24">
        <v>2.1427628417318791E-2</v>
      </c>
      <c r="H213" s="24">
        <v>0.95127901838880646</v>
      </c>
      <c r="I213" s="24">
        <v>1.0353876482778586</v>
      </c>
      <c r="J213" s="24">
        <v>0.26330710624324949</v>
      </c>
      <c r="K213" s="24">
        <v>0.4765612595682519</v>
      </c>
      <c r="L213" s="24">
        <v>1.510105407098413</v>
      </c>
    </row>
    <row r="214" spans="1:12">
      <c r="A214" s="9" t="s">
        <v>314</v>
      </c>
      <c r="B214" s="16">
        <v>1</v>
      </c>
      <c r="C214" s="24">
        <v>1</v>
      </c>
      <c r="D214" s="24">
        <v>0.99333333333333251</v>
      </c>
      <c r="E214" s="24">
        <v>6.6666666666674868E-3</v>
      </c>
      <c r="F214" s="24">
        <v>2.5403233776068797E-2</v>
      </c>
      <c r="G214" s="24">
        <v>2.1427628417318791E-2</v>
      </c>
      <c r="H214" s="24">
        <v>0.95127901838880646</v>
      </c>
      <c r="I214" s="24">
        <v>1.0353876482778586</v>
      </c>
      <c r="J214" s="24">
        <v>0.26330710624324949</v>
      </c>
      <c r="K214" s="24">
        <v>0.4765612595682519</v>
      </c>
      <c r="L214" s="24">
        <v>1.510105407098413</v>
      </c>
    </row>
    <row r="215" spans="1:12">
      <c r="A215" s="9" t="s">
        <v>315</v>
      </c>
      <c r="B215" s="16">
        <v>1</v>
      </c>
      <c r="C215" s="24">
        <v>0</v>
      </c>
      <c r="D215" s="24">
        <v>0.99333333333333251</v>
      </c>
      <c r="E215" s="24">
        <v>-0.99333333333333251</v>
      </c>
      <c r="F215" s="24">
        <v>-3.7850818326337823</v>
      </c>
      <c r="G215" s="24">
        <v>2.1427628417318791E-2</v>
      </c>
      <c r="H215" s="24">
        <v>0.95127901838880646</v>
      </c>
      <c r="I215" s="24">
        <v>1.0353876482778586</v>
      </c>
      <c r="J215" s="24">
        <v>0.26330710624324949</v>
      </c>
      <c r="K215" s="24">
        <v>0.4765612595682519</v>
      </c>
      <c r="L215" s="24">
        <v>1.510105407098413</v>
      </c>
    </row>
    <row r="216" spans="1:12">
      <c r="A216" s="9" t="s">
        <v>316</v>
      </c>
      <c r="B216" s="16">
        <v>1</v>
      </c>
      <c r="C216" s="24">
        <v>1</v>
      </c>
      <c r="D216" s="24">
        <v>0.99333333333333251</v>
      </c>
      <c r="E216" s="24">
        <v>6.6666666666674868E-3</v>
      </c>
      <c r="F216" s="24">
        <v>2.5403233776068797E-2</v>
      </c>
      <c r="G216" s="24">
        <v>2.1427628417318791E-2</v>
      </c>
      <c r="H216" s="24">
        <v>0.95127901838880646</v>
      </c>
      <c r="I216" s="24">
        <v>1.0353876482778586</v>
      </c>
      <c r="J216" s="24">
        <v>0.26330710624324949</v>
      </c>
      <c r="K216" s="24">
        <v>0.4765612595682519</v>
      </c>
      <c r="L216" s="24">
        <v>1.510105407098413</v>
      </c>
    </row>
    <row r="217" spans="1:12">
      <c r="A217" s="9" t="s">
        <v>317</v>
      </c>
      <c r="B217" s="16">
        <v>1</v>
      </c>
      <c r="C217" s="24">
        <v>1</v>
      </c>
      <c r="D217" s="24">
        <v>0.99333333333333251</v>
      </c>
      <c r="E217" s="24">
        <v>6.6666666666674868E-3</v>
      </c>
      <c r="F217" s="24">
        <v>2.5403233776068797E-2</v>
      </c>
      <c r="G217" s="24">
        <v>2.1427628417318791E-2</v>
      </c>
      <c r="H217" s="24">
        <v>0.95127901838880646</v>
      </c>
      <c r="I217" s="24">
        <v>1.0353876482778586</v>
      </c>
      <c r="J217" s="24">
        <v>0.26330710624324949</v>
      </c>
      <c r="K217" s="24">
        <v>0.4765612595682519</v>
      </c>
      <c r="L217" s="24">
        <v>1.510105407098413</v>
      </c>
    </row>
    <row r="218" spans="1:12">
      <c r="A218" s="9" t="s">
        <v>318</v>
      </c>
      <c r="B218" s="16">
        <v>1</v>
      </c>
      <c r="C218" s="24">
        <v>1</v>
      </c>
      <c r="D218" s="24">
        <v>0.99333333333333251</v>
      </c>
      <c r="E218" s="24">
        <v>6.6666666666674868E-3</v>
      </c>
      <c r="F218" s="24">
        <v>2.5403233776068797E-2</v>
      </c>
      <c r="G218" s="24">
        <v>2.1427628417318791E-2</v>
      </c>
      <c r="H218" s="24">
        <v>0.95127901838880646</v>
      </c>
      <c r="I218" s="24">
        <v>1.0353876482778586</v>
      </c>
      <c r="J218" s="24">
        <v>0.26330710624324949</v>
      </c>
      <c r="K218" s="24">
        <v>0.4765612595682519</v>
      </c>
      <c r="L218" s="24">
        <v>1.510105407098413</v>
      </c>
    </row>
    <row r="219" spans="1:12">
      <c r="A219" s="9" t="s">
        <v>319</v>
      </c>
      <c r="B219" s="16">
        <v>1</v>
      </c>
      <c r="C219" s="24">
        <v>1</v>
      </c>
      <c r="D219" s="24">
        <v>0.99333333333333251</v>
      </c>
      <c r="E219" s="24">
        <v>6.6666666666674868E-3</v>
      </c>
      <c r="F219" s="24">
        <v>2.5403233776068797E-2</v>
      </c>
      <c r="G219" s="24">
        <v>2.1427628417318791E-2</v>
      </c>
      <c r="H219" s="24">
        <v>0.95127901838880646</v>
      </c>
      <c r="I219" s="24">
        <v>1.0353876482778586</v>
      </c>
      <c r="J219" s="24">
        <v>0.26330710624324949</v>
      </c>
      <c r="K219" s="24">
        <v>0.4765612595682519</v>
      </c>
      <c r="L219" s="24">
        <v>1.510105407098413</v>
      </c>
    </row>
    <row r="220" spans="1:12">
      <c r="A220" s="9" t="s">
        <v>320</v>
      </c>
      <c r="B220" s="16">
        <v>1</v>
      </c>
      <c r="C220" s="24">
        <v>1</v>
      </c>
      <c r="D220" s="24">
        <v>0.99333333333333251</v>
      </c>
      <c r="E220" s="24">
        <v>6.6666666666674868E-3</v>
      </c>
      <c r="F220" s="24">
        <v>2.5403233776068797E-2</v>
      </c>
      <c r="G220" s="24">
        <v>2.1427628417318791E-2</v>
      </c>
      <c r="H220" s="24">
        <v>0.95127901838880646</v>
      </c>
      <c r="I220" s="24">
        <v>1.0353876482778586</v>
      </c>
      <c r="J220" s="24">
        <v>0.26330710624324949</v>
      </c>
      <c r="K220" s="24">
        <v>0.4765612595682519</v>
      </c>
      <c r="L220" s="24">
        <v>1.510105407098413</v>
      </c>
    </row>
    <row r="221" spans="1:12">
      <c r="A221" s="9" t="s">
        <v>321</v>
      </c>
      <c r="B221" s="16">
        <v>1</v>
      </c>
      <c r="C221" s="24">
        <v>1</v>
      </c>
      <c r="D221" s="24">
        <v>0.99333333333333251</v>
      </c>
      <c r="E221" s="24">
        <v>6.6666666666674868E-3</v>
      </c>
      <c r="F221" s="24">
        <v>2.5403233776068797E-2</v>
      </c>
      <c r="G221" s="24">
        <v>2.1427628417318791E-2</v>
      </c>
      <c r="H221" s="24">
        <v>0.95127901838880646</v>
      </c>
      <c r="I221" s="24">
        <v>1.0353876482778586</v>
      </c>
      <c r="J221" s="24">
        <v>0.26330710624324949</v>
      </c>
      <c r="K221" s="24">
        <v>0.4765612595682519</v>
      </c>
      <c r="L221" s="24">
        <v>1.510105407098413</v>
      </c>
    </row>
    <row r="222" spans="1:12">
      <c r="A222" s="9" t="s">
        <v>322</v>
      </c>
      <c r="B222" s="16">
        <v>1</v>
      </c>
      <c r="C222" s="24">
        <v>1</v>
      </c>
      <c r="D222" s="24">
        <v>0.99333333333333251</v>
      </c>
      <c r="E222" s="24">
        <v>6.6666666666674868E-3</v>
      </c>
      <c r="F222" s="24">
        <v>2.5403233776068797E-2</v>
      </c>
      <c r="G222" s="24">
        <v>2.1427628417318791E-2</v>
      </c>
      <c r="H222" s="24">
        <v>0.95127901838880646</v>
      </c>
      <c r="I222" s="24">
        <v>1.0353876482778586</v>
      </c>
      <c r="J222" s="24">
        <v>0.26330710624324949</v>
      </c>
      <c r="K222" s="24">
        <v>0.4765612595682519</v>
      </c>
      <c r="L222" s="24">
        <v>1.510105407098413</v>
      </c>
    </row>
    <row r="223" spans="1:12">
      <c r="A223" s="9" t="s">
        <v>323</v>
      </c>
      <c r="B223" s="16">
        <v>1</v>
      </c>
      <c r="C223" s="24">
        <v>1</v>
      </c>
      <c r="D223" s="24">
        <v>0.99333333333333251</v>
      </c>
      <c r="E223" s="24">
        <v>6.6666666666674868E-3</v>
      </c>
      <c r="F223" s="24">
        <v>2.5403233776068797E-2</v>
      </c>
      <c r="G223" s="24">
        <v>2.1427628417318791E-2</v>
      </c>
      <c r="H223" s="24">
        <v>0.95127901838880646</v>
      </c>
      <c r="I223" s="24">
        <v>1.0353876482778586</v>
      </c>
      <c r="J223" s="24">
        <v>0.26330710624324949</v>
      </c>
      <c r="K223" s="24">
        <v>0.4765612595682519</v>
      </c>
      <c r="L223" s="24">
        <v>1.510105407098413</v>
      </c>
    </row>
    <row r="224" spans="1:12">
      <c r="A224" s="9" t="s">
        <v>324</v>
      </c>
      <c r="B224" s="16">
        <v>1</v>
      </c>
      <c r="C224" s="24">
        <v>1</v>
      </c>
      <c r="D224" s="24">
        <v>0.99333333333333251</v>
      </c>
      <c r="E224" s="24">
        <v>6.6666666666674868E-3</v>
      </c>
      <c r="F224" s="24">
        <v>2.5403233776068797E-2</v>
      </c>
      <c r="G224" s="24">
        <v>2.1427628417318791E-2</v>
      </c>
      <c r="H224" s="24">
        <v>0.95127901838880646</v>
      </c>
      <c r="I224" s="24">
        <v>1.0353876482778586</v>
      </c>
      <c r="J224" s="24">
        <v>0.26330710624324949</v>
      </c>
      <c r="K224" s="24">
        <v>0.4765612595682519</v>
      </c>
      <c r="L224" s="24">
        <v>1.510105407098413</v>
      </c>
    </row>
    <row r="225" spans="1:12">
      <c r="A225" s="9" t="s">
        <v>325</v>
      </c>
      <c r="B225" s="16">
        <v>1</v>
      </c>
      <c r="C225" s="24">
        <v>1</v>
      </c>
      <c r="D225" s="24">
        <v>0.99333333333333251</v>
      </c>
      <c r="E225" s="24">
        <v>6.6666666666674868E-3</v>
      </c>
      <c r="F225" s="24">
        <v>2.5403233776068797E-2</v>
      </c>
      <c r="G225" s="24">
        <v>2.1427628417318791E-2</v>
      </c>
      <c r="H225" s="24">
        <v>0.95127901838880646</v>
      </c>
      <c r="I225" s="24">
        <v>1.0353876482778586</v>
      </c>
      <c r="J225" s="24">
        <v>0.26330710624324949</v>
      </c>
      <c r="K225" s="24">
        <v>0.4765612595682519</v>
      </c>
      <c r="L225" s="24">
        <v>1.510105407098413</v>
      </c>
    </row>
    <row r="226" spans="1:12">
      <c r="A226" s="9" t="s">
        <v>326</v>
      </c>
      <c r="B226" s="16">
        <v>1</v>
      </c>
      <c r="C226" s="24">
        <v>1</v>
      </c>
      <c r="D226" s="24">
        <v>0.99333333333333251</v>
      </c>
      <c r="E226" s="24">
        <v>6.6666666666674868E-3</v>
      </c>
      <c r="F226" s="24">
        <v>2.5403233776068797E-2</v>
      </c>
      <c r="G226" s="24">
        <v>2.1427628417318791E-2</v>
      </c>
      <c r="H226" s="24">
        <v>0.95127901838880646</v>
      </c>
      <c r="I226" s="24">
        <v>1.0353876482778586</v>
      </c>
      <c r="J226" s="24">
        <v>0.26330710624324949</v>
      </c>
      <c r="K226" s="24">
        <v>0.4765612595682519</v>
      </c>
      <c r="L226" s="24">
        <v>1.510105407098413</v>
      </c>
    </row>
    <row r="227" spans="1:12">
      <c r="A227" s="9" t="s">
        <v>327</v>
      </c>
      <c r="B227" s="16">
        <v>1</v>
      </c>
      <c r="C227" s="24">
        <v>1</v>
      </c>
      <c r="D227" s="24">
        <v>0.99333333333333251</v>
      </c>
      <c r="E227" s="24">
        <v>6.6666666666674868E-3</v>
      </c>
      <c r="F227" s="24">
        <v>2.5403233776068797E-2</v>
      </c>
      <c r="G227" s="24">
        <v>2.1427628417318791E-2</v>
      </c>
      <c r="H227" s="24">
        <v>0.95127901838880646</v>
      </c>
      <c r="I227" s="24">
        <v>1.0353876482778586</v>
      </c>
      <c r="J227" s="24">
        <v>0.26330710624324949</v>
      </c>
      <c r="K227" s="24">
        <v>0.4765612595682519</v>
      </c>
      <c r="L227" s="24">
        <v>1.510105407098413</v>
      </c>
    </row>
    <row r="228" spans="1:12">
      <c r="A228" s="9" t="s">
        <v>328</v>
      </c>
      <c r="B228" s="16">
        <v>1</v>
      </c>
      <c r="C228" s="24">
        <v>1</v>
      </c>
      <c r="D228" s="24">
        <v>0.99333333333333251</v>
      </c>
      <c r="E228" s="24">
        <v>6.6666666666674868E-3</v>
      </c>
      <c r="F228" s="24">
        <v>2.5403233776068797E-2</v>
      </c>
      <c r="G228" s="24">
        <v>2.1427628417318791E-2</v>
      </c>
      <c r="H228" s="24">
        <v>0.95127901838880646</v>
      </c>
      <c r="I228" s="24">
        <v>1.0353876482778586</v>
      </c>
      <c r="J228" s="24">
        <v>0.26330710624324949</v>
      </c>
      <c r="K228" s="24">
        <v>0.4765612595682519</v>
      </c>
      <c r="L228" s="24">
        <v>1.510105407098413</v>
      </c>
    </row>
    <row r="229" spans="1:12">
      <c r="A229" s="9" t="s">
        <v>343</v>
      </c>
      <c r="B229" s="16">
        <v>1</v>
      </c>
      <c r="C229" s="24">
        <v>1</v>
      </c>
      <c r="D229" s="24">
        <v>0.94222222222222274</v>
      </c>
      <c r="E229" s="24">
        <v>5.7777777777777262E-2</v>
      </c>
      <c r="F229" s="24">
        <v>0.2201613593925672</v>
      </c>
      <c r="G229" s="24">
        <v>2.1427628417318788E-2</v>
      </c>
      <c r="H229" s="24">
        <v>0.90016790727769669</v>
      </c>
      <c r="I229" s="24">
        <v>0.98427653716674879</v>
      </c>
      <c r="J229" s="24">
        <v>0.26330710624324949</v>
      </c>
      <c r="K229" s="24">
        <v>0.42545014845714213</v>
      </c>
      <c r="L229" s="24">
        <v>1.4589942959873032</v>
      </c>
    </row>
    <row r="230" spans="1:12">
      <c r="A230" s="9" t="s">
        <v>344</v>
      </c>
      <c r="B230" s="16">
        <v>1</v>
      </c>
      <c r="C230" s="24">
        <v>0.5</v>
      </c>
      <c r="D230" s="24">
        <v>0.94222222222222274</v>
      </c>
      <c r="E230" s="24">
        <v>-0.44222222222222274</v>
      </c>
      <c r="F230" s="24">
        <v>-1.6850811738123583</v>
      </c>
      <c r="G230" s="24">
        <v>2.1427628417318788E-2</v>
      </c>
      <c r="H230" s="24">
        <v>0.90016790727769669</v>
      </c>
      <c r="I230" s="24">
        <v>0.98427653716674879</v>
      </c>
      <c r="J230" s="24">
        <v>0.26330710624324949</v>
      </c>
      <c r="K230" s="24">
        <v>0.42545014845714213</v>
      </c>
      <c r="L230" s="24">
        <v>1.4589942959873032</v>
      </c>
    </row>
    <row r="231" spans="1:12">
      <c r="A231" s="9" t="s">
        <v>345</v>
      </c>
      <c r="B231" s="16">
        <v>1</v>
      </c>
      <c r="C231" s="24">
        <v>0.5</v>
      </c>
      <c r="D231" s="24">
        <v>0.94222222222222274</v>
      </c>
      <c r="E231" s="24">
        <v>-0.44222222222222274</v>
      </c>
      <c r="F231" s="24">
        <v>-1.6850811738123583</v>
      </c>
      <c r="G231" s="24">
        <v>2.1427628417318788E-2</v>
      </c>
      <c r="H231" s="24">
        <v>0.90016790727769669</v>
      </c>
      <c r="I231" s="24">
        <v>0.98427653716674879</v>
      </c>
      <c r="J231" s="24">
        <v>0.26330710624324949</v>
      </c>
      <c r="K231" s="24">
        <v>0.42545014845714213</v>
      </c>
      <c r="L231" s="24">
        <v>1.4589942959873032</v>
      </c>
    </row>
    <row r="232" spans="1:12">
      <c r="A232" s="9" t="s">
        <v>346</v>
      </c>
      <c r="B232" s="16">
        <v>1</v>
      </c>
      <c r="C232" s="24">
        <v>1</v>
      </c>
      <c r="D232" s="24">
        <v>0.94222222222222274</v>
      </c>
      <c r="E232" s="24">
        <v>5.7777777777777262E-2</v>
      </c>
      <c r="F232" s="24">
        <v>0.2201613593925672</v>
      </c>
      <c r="G232" s="24">
        <v>2.1427628417318788E-2</v>
      </c>
      <c r="H232" s="24">
        <v>0.90016790727769669</v>
      </c>
      <c r="I232" s="24">
        <v>0.98427653716674879</v>
      </c>
      <c r="J232" s="24">
        <v>0.26330710624324949</v>
      </c>
      <c r="K232" s="24">
        <v>0.42545014845714213</v>
      </c>
      <c r="L232" s="24">
        <v>1.4589942959873032</v>
      </c>
    </row>
    <row r="233" spans="1:12">
      <c r="A233" s="9" t="s">
        <v>347</v>
      </c>
      <c r="B233" s="16">
        <v>1</v>
      </c>
      <c r="C233" s="24">
        <v>1</v>
      </c>
      <c r="D233" s="24">
        <v>0.94222222222222274</v>
      </c>
      <c r="E233" s="24">
        <v>5.7777777777777262E-2</v>
      </c>
      <c r="F233" s="24">
        <v>0.2201613593925672</v>
      </c>
      <c r="G233" s="24">
        <v>2.1427628417318788E-2</v>
      </c>
      <c r="H233" s="24">
        <v>0.90016790727769669</v>
      </c>
      <c r="I233" s="24">
        <v>0.98427653716674879</v>
      </c>
      <c r="J233" s="24">
        <v>0.26330710624324949</v>
      </c>
      <c r="K233" s="24">
        <v>0.42545014845714213</v>
      </c>
      <c r="L233" s="24">
        <v>1.4589942959873032</v>
      </c>
    </row>
    <row r="234" spans="1:12">
      <c r="A234" s="9" t="s">
        <v>348</v>
      </c>
      <c r="B234" s="16">
        <v>1</v>
      </c>
      <c r="C234" s="24">
        <v>0.5</v>
      </c>
      <c r="D234" s="24">
        <v>0.94222222222222274</v>
      </c>
      <c r="E234" s="24">
        <v>-0.44222222222222274</v>
      </c>
      <c r="F234" s="24">
        <v>-1.6850811738123583</v>
      </c>
      <c r="G234" s="24">
        <v>2.1427628417318788E-2</v>
      </c>
      <c r="H234" s="24">
        <v>0.90016790727769669</v>
      </c>
      <c r="I234" s="24">
        <v>0.98427653716674879</v>
      </c>
      <c r="J234" s="24">
        <v>0.26330710624324949</v>
      </c>
      <c r="K234" s="24">
        <v>0.42545014845714213</v>
      </c>
      <c r="L234" s="24">
        <v>1.4589942959873032</v>
      </c>
    </row>
    <row r="235" spans="1:12">
      <c r="A235" s="9" t="s">
        <v>349</v>
      </c>
      <c r="B235" s="16">
        <v>1</v>
      </c>
      <c r="C235" s="24">
        <v>1</v>
      </c>
      <c r="D235" s="24">
        <v>0.94222222222222274</v>
      </c>
      <c r="E235" s="24">
        <v>5.7777777777777262E-2</v>
      </c>
      <c r="F235" s="24">
        <v>0.2201613593925672</v>
      </c>
      <c r="G235" s="24">
        <v>2.1427628417318788E-2</v>
      </c>
      <c r="H235" s="24">
        <v>0.90016790727769669</v>
      </c>
      <c r="I235" s="24">
        <v>0.98427653716674879</v>
      </c>
      <c r="J235" s="24">
        <v>0.26330710624324949</v>
      </c>
      <c r="K235" s="24">
        <v>0.42545014845714213</v>
      </c>
      <c r="L235" s="24">
        <v>1.4589942959873032</v>
      </c>
    </row>
    <row r="236" spans="1:12">
      <c r="A236" s="9" t="s">
        <v>350</v>
      </c>
      <c r="B236" s="16">
        <v>1</v>
      </c>
      <c r="C236" s="24">
        <v>1</v>
      </c>
      <c r="D236" s="24">
        <v>0.94222222222222274</v>
      </c>
      <c r="E236" s="24">
        <v>5.7777777777777262E-2</v>
      </c>
      <c r="F236" s="24">
        <v>0.2201613593925672</v>
      </c>
      <c r="G236" s="24">
        <v>2.1427628417318788E-2</v>
      </c>
      <c r="H236" s="24">
        <v>0.90016790727769669</v>
      </c>
      <c r="I236" s="24">
        <v>0.98427653716674879</v>
      </c>
      <c r="J236" s="24">
        <v>0.26330710624324949</v>
      </c>
      <c r="K236" s="24">
        <v>0.42545014845714213</v>
      </c>
      <c r="L236" s="24">
        <v>1.4589942959873032</v>
      </c>
    </row>
    <row r="237" spans="1:12">
      <c r="A237" s="9" t="s">
        <v>351</v>
      </c>
      <c r="B237" s="16">
        <v>1</v>
      </c>
      <c r="C237" s="24">
        <v>0</v>
      </c>
      <c r="D237" s="24">
        <v>0.94222222222222274</v>
      </c>
      <c r="E237" s="24">
        <v>-0.94222222222222274</v>
      </c>
      <c r="F237" s="24">
        <v>-3.590323707017284</v>
      </c>
      <c r="G237" s="24">
        <v>2.1427628417318788E-2</v>
      </c>
      <c r="H237" s="24">
        <v>0.90016790727769669</v>
      </c>
      <c r="I237" s="24">
        <v>0.98427653716674879</v>
      </c>
      <c r="J237" s="24">
        <v>0.26330710624324949</v>
      </c>
      <c r="K237" s="24">
        <v>0.42545014845714213</v>
      </c>
      <c r="L237" s="24">
        <v>1.4589942959873032</v>
      </c>
    </row>
    <row r="238" spans="1:12">
      <c r="A238" s="9" t="s">
        <v>352</v>
      </c>
      <c r="B238" s="16">
        <v>1</v>
      </c>
      <c r="C238" s="24">
        <v>1</v>
      </c>
      <c r="D238" s="24">
        <v>0.94222222222222274</v>
      </c>
      <c r="E238" s="24">
        <v>5.7777777777777262E-2</v>
      </c>
      <c r="F238" s="24">
        <v>0.2201613593925672</v>
      </c>
      <c r="G238" s="24">
        <v>2.1427628417318788E-2</v>
      </c>
      <c r="H238" s="24">
        <v>0.90016790727769669</v>
      </c>
      <c r="I238" s="24">
        <v>0.98427653716674879</v>
      </c>
      <c r="J238" s="24">
        <v>0.26330710624324949</v>
      </c>
      <c r="K238" s="24">
        <v>0.42545014845714213</v>
      </c>
      <c r="L238" s="24">
        <v>1.4589942959873032</v>
      </c>
    </row>
    <row r="239" spans="1:12">
      <c r="A239" s="9" t="s">
        <v>353</v>
      </c>
      <c r="B239" s="16">
        <v>1</v>
      </c>
      <c r="C239" s="24">
        <v>0.5</v>
      </c>
      <c r="D239" s="24">
        <v>0.94222222222222274</v>
      </c>
      <c r="E239" s="24">
        <v>-0.44222222222222274</v>
      </c>
      <c r="F239" s="24">
        <v>-1.6850811738123583</v>
      </c>
      <c r="G239" s="24">
        <v>2.1427628417318788E-2</v>
      </c>
      <c r="H239" s="24">
        <v>0.90016790727769669</v>
      </c>
      <c r="I239" s="24">
        <v>0.98427653716674879</v>
      </c>
      <c r="J239" s="24">
        <v>0.26330710624324949</v>
      </c>
      <c r="K239" s="24">
        <v>0.42545014845714213</v>
      </c>
      <c r="L239" s="24">
        <v>1.4589942959873032</v>
      </c>
    </row>
    <row r="240" spans="1:12">
      <c r="A240" s="9" t="s">
        <v>354</v>
      </c>
      <c r="B240" s="16">
        <v>1</v>
      </c>
      <c r="C240" s="24">
        <v>0.5</v>
      </c>
      <c r="D240" s="24">
        <v>0.94222222222222274</v>
      </c>
      <c r="E240" s="24">
        <v>-0.44222222222222274</v>
      </c>
      <c r="F240" s="24">
        <v>-1.6850811738123583</v>
      </c>
      <c r="G240" s="24">
        <v>2.1427628417318788E-2</v>
      </c>
      <c r="H240" s="24">
        <v>0.90016790727769669</v>
      </c>
      <c r="I240" s="24">
        <v>0.98427653716674879</v>
      </c>
      <c r="J240" s="24">
        <v>0.26330710624324949</v>
      </c>
      <c r="K240" s="24">
        <v>0.42545014845714213</v>
      </c>
      <c r="L240" s="24">
        <v>1.4589942959873032</v>
      </c>
    </row>
    <row r="241" spans="1:12">
      <c r="A241" s="9" t="s">
        <v>355</v>
      </c>
      <c r="B241" s="16">
        <v>1</v>
      </c>
      <c r="C241" s="24">
        <v>1</v>
      </c>
      <c r="D241" s="24">
        <v>0.94222222222222274</v>
      </c>
      <c r="E241" s="24">
        <v>5.7777777777777262E-2</v>
      </c>
      <c r="F241" s="24">
        <v>0.2201613593925672</v>
      </c>
      <c r="G241" s="24">
        <v>2.1427628417318788E-2</v>
      </c>
      <c r="H241" s="24">
        <v>0.90016790727769669</v>
      </c>
      <c r="I241" s="24">
        <v>0.98427653716674879</v>
      </c>
      <c r="J241" s="24">
        <v>0.26330710624324949</v>
      </c>
      <c r="K241" s="24">
        <v>0.42545014845714213</v>
      </c>
      <c r="L241" s="24">
        <v>1.4589942959873032</v>
      </c>
    </row>
    <row r="242" spans="1:12">
      <c r="A242" s="9" t="s">
        <v>356</v>
      </c>
      <c r="B242" s="16">
        <v>1</v>
      </c>
      <c r="C242" s="24">
        <v>1</v>
      </c>
      <c r="D242" s="24">
        <v>0.94222222222222274</v>
      </c>
      <c r="E242" s="24">
        <v>5.7777777777777262E-2</v>
      </c>
      <c r="F242" s="24">
        <v>0.2201613593925672</v>
      </c>
      <c r="G242" s="24">
        <v>2.1427628417318788E-2</v>
      </c>
      <c r="H242" s="24">
        <v>0.90016790727769669</v>
      </c>
      <c r="I242" s="24">
        <v>0.98427653716674879</v>
      </c>
      <c r="J242" s="24">
        <v>0.26330710624324949</v>
      </c>
      <c r="K242" s="24">
        <v>0.42545014845714213</v>
      </c>
      <c r="L242" s="24">
        <v>1.4589942959873032</v>
      </c>
    </row>
    <row r="243" spans="1:12">
      <c r="A243" s="9" t="s">
        <v>357</v>
      </c>
      <c r="B243" s="16">
        <v>1</v>
      </c>
      <c r="C243" s="24">
        <v>1</v>
      </c>
      <c r="D243" s="24">
        <v>0.94222222222222274</v>
      </c>
      <c r="E243" s="24">
        <v>5.7777777777777262E-2</v>
      </c>
      <c r="F243" s="24">
        <v>0.2201613593925672</v>
      </c>
      <c r="G243" s="24">
        <v>2.1427628417318788E-2</v>
      </c>
      <c r="H243" s="24">
        <v>0.90016790727769669</v>
      </c>
      <c r="I243" s="24">
        <v>0.98427653716674879</v>
      </c>
      <c r="J243" s="24">
        <v>0.26330710624324949</v>
      </c>
      <c r="K243" s="24">
        <v>0.42545014845714213</v>
      </c>
      <c r="L243" s="24">
        <v>1.4589942959873032</v>
      </c>
    </row>
    <row r="244" spans="1:12">
      <c r="A244" s="9" t="s">
        <v>358</v>
      </c>
      <c r="B244" s="16">
        <v>1</v>
      </c>
      <c r="C244" s="24">
        <v>0.5</v>
      </c>
      <c r="D244" s="24">
        <v>0.94222222222222274</v>
      </c>
      <c r="E244" s="24">
        <v>-0.44222222222222274</v>
      </c>
      <c r="F244" s="24">
        <v>-1.6850811738123583</v>
      </c>
      <c r="G244" s="24">
        <v>2.1427628417318788E-2</v>
      </c>
      <c r="H244" s="24">
        <v>0.90016790727769669</v>
      </c>
      <c r="I244" s="24">
        <v>0.98427653716674879</v>
      </c>
      <c r="J244" s="24">
        <v>0.26330710624324949</v>
      </c>
      <c r="K244" s="24">
        <v>0.42545014845714213</v>
      </c>
      <c r="L244" s="24">
        <v>1.4589942959873032</v>
      </c>
    </row>
    <row r="245" spans="1:12">
      <c r="A245" s="9" t="s">
        <v>359</v>
      </c>
      <c r="B245" s="16">
        <v>1</v>
      </c>
      <c r="C245" s="24">
        <v>1</v>
      </c>
      <c r="D245" s="24">
        <v>0.94222222222222274</v>
      </c>
      <c r="E245" s="24">
        <v>5.7777777777777262E-2</v>
      </c>
      <c r="F245" s="24">
        <v>0.2201613593925672</v>
      </c>
      <c r="G245" s="24">
        <v>2.1427628417318788E-2</v>
      </c>
      <c r="H245" s="24">
        <v>0.90016790727769669</v>
      </c>
      <c r="I245" s="24">
        <v>0.98427653716674879</v>
      </c>
      <c r="J245" s="24">
        <v>0.26330710624324949</v>
      </c>
      <c r="K245" s="24">
        <v>0.42545014845714213</v>
      </c>
      <c r="L245" s="24">
        <v>1.4589942959873032</v>
      </c>
    </row>
    <row r="246" spans="1:12">
      <c r="A246" s="9" t="s">
        <v>360</v>
      </c>
      <c r="B246" s="16">
        <v>1</v>
      </c>
      <c r="C246" s="24">
        <v>1</v>
      </c>
      <c r="D246" s="24">
        <v>0.94222222222222274</v>
      </c>
      <c r="E246" s="24">
        <v>5.7777777777777262E-2</v>
      </c>
      <c r="F246" s="24">
        <v>0.2201613593925672</v>
      </c>
      <c r="G246" s="24">
        <v>2.1427628417318788E-2</v>
      </c>
      <c r="H246" s="24">
        <v>0.90016790727769669</v>
      </c>
      <c r="I246" s="24">
        <v>0.98427653716674879</v>
      </c>
      <c r="J246" s="24">
        <v>0.26330710624324949</v>
      </c>
      <c r="K246" s="24">
        <v>0.42545014845714213</v>
      </c>
      <c r="L246" s="24">
        <v>1.4589942959873032</v>
      </c>
    </row>
    <row r="247" spans="1:12">
      <c r="A247" s="9" t="s">
        <v>361</v>
      </c>
      <c r="B247" s="16">
        <v>1</v>
      </c>
      <c r="C247" s="24">
        <v>1</v>
      </c>
      <c r="D247" s="24">
        <v>0.94222222222222274</v>
      </c>
      <c r="E247" s="24">
        <v>5.7777777777777262E-2</v>
      </c>
      <c r="F247" s="24">
        <v>0.2201613593925672</v>
      </c>
      <c r="G247" s="24">
        <v>2.1427628417318788E-2</v>
      </c>
      <c r="H247" s="24">
        <v>0.90016790727769669</v>
      </c>
      <c r="I247" s="24">
        <v>0.98427653716674879</v>
      </c>
      <c r="J247" s="24">
        <v>0.26330710624324949</v>
      </c>
      <c r="K247" s="24">
        <v>0.42545014845714213</v>
      </c>
      <c r="L247" s="24">
        <v>1.4589942959873032</v>
      </c>
    </row>
    <row r="248" spans="1:12">
      <c r="A248" s="9" t="s">
        <v>362</v>
      </c>
      <c r="B248" s="16">
        <v>1</v>
      </c>
      <c r="C248" s="24">
        <v>1</v>
      </c>
      <c r="D248" s="24">
        <v>0.94222222222222274</v>
      </c>
      <c r="E248" s="24">
        <v>5.7777777777777262E-2</v>
      </c>
      <c r="F248" s="24">
        <v>0.2201613593925672</v>
      </c>
      <c r="G248" s="24">
        <v>2.1427628417318788E-2</v>
      </c>
      <c r="H248" s="24">
        <v>0.90016790727769669</v>
      </c>
      <c r="I248" s="24">
        <v>0.98427653716674879</v>
      </c>
      <c r="J248" s="24">
        <v>0.26330710624324949</v>
      </c>
      <c r="K248" s="24">
        <v>0.42545014845714213</v>
      </c>
      <c r="L248" s="24">
        <v>1.4589942959873032</v>
      </c>
    </row>
    <row r="249" spans="1:12">
      <c r="A249" s="9" t="s">
        <v>363</v>
      </c>
      <c r="B249" s="16">
        <v>1</v>
      </c>
      <c r="C249" s="24">
        <v>1</v>
      </c>
      <c r="D249" s="24">
        <v>0.94222222222222274</v>
      </c>
      <c r="E249" s="24">
        <v>5.7777777777777262E-2</v>
      </c>
      <c r="F249" s="24">
        <v>0.2201613593925672</v>
      </c>
      <c r="G249" s="24">
        <v>2.1427628417318788E-2</v>
      </c>
      <c r="H249" s="24">
        <v>0.90016790727769669</v>
      </c>
      <c r="I249" s="24">
        <v>0.98427653716674879</v>
      </c>
      <c r="J249" s="24">
        <v>0.26330710624324949</v>
      </c>
      <c r="K249" s="24">
        <v>0.42545014845714213</v>
      </c>
      <c r="L249" s="24">
        <v>1.4589942959873032</v>
      </c>
    </row>
    <row r="250" spans="1:12">
      <c r="A250" s="9" t="s">
        <v>364</v>
      </c>
      <c r="B250" s="16">
        <v>1</v>
      </c>
      <c r="C250" s="24">
        <v>1</v>
      </c>
      <c r="D250" s="24">
        <v>0.94222222222222274</v>
      </c>
      <c r="E250" s="24">
        <v>5.7777777777777262E-2</v>
      </c>
      <c r="F250" s="24">
        <v>0.2201613593925672</v>
      </c>
      <c r="G250" s="24">
        <v>2.1427628417318788E-2</v>
      </c>
      <c r="H250" s="24">
        <v>0.90016790727769669</v>
      </c>
      <c r="I250" s="24">
        <v>0.98427653716674879</v>
      </c>
      <c r="J250" s="24">
        <v>0.26330710624324949</v>
      </c>
      <c r="K250" s="24">
        <v>0.42545014845714213</v>
      </c>
      <c r="L250" s="24">
        <v>1.4589942959873032</v>
      </c>
    </row>
    <row r="251" spans="1:12">
      <c r="A251" s="9" t="s">
        <v>365</v>
      </c>
      <c r="B251" s="16">
        <v>1</v>
      </c>
      <c r="C251" s="24">
        <v>1</v>
      </c>
      <c r="D251" s="24">
        <v>0.94222222222222274</v>
      </c>
      <c r="E251" s="24">
        <v>5.7777777777777262E-2</v>
      </c>
      <c r="F251" s="24">
        <v>0.2201613593925672</v>
      </c>
      <c r="G251" s="24">
        <v>2.1427628417318788E-2</v>
      </c>
      <c r="H251" s="24">
        <v>0.90016790727769669</v>
      </c>
      <c r="I251" s="24">
        <v>0.98427653716674879</v>
      </c>
      <c r="J251" s="24">
        <v>0.26330710624324949</v>
      </c>
      <c r="K251" s="24">
        <v>0.42545014845714213</v>
      </c>
      <c r="L251" s="24">
        <v>1.4589942959873032</v>
      </c>
    </row>
    <row r="252" spans="1:12">
      <c r="A252" s="9" t="s">
        <v>366</v>
      </c>
      <c r="B252" s="16">
        <v>1</v>
      </c>
      <c r="C252" s="24">
        <v>1</v>
      </c>
      <c r="D252" s="24">
        <v>0.94222222222222274</v>
      </c>
      <c r="E252" s="24">
        <v>5.7777777777777262E-2</v>
      </c>
      <c r="F252" s="24">
        <v>0.2201613593925672</v>
      </c>
      <c r="G252" s="24">
        <v>2.1427628417318788E-2</v>
      </c>
      <c r="H252" s="24">
        <v>0.90016790727769669</v>
      </c>
      <c r="I252" s="24">
        <v>0.98427653716674879</v>
      </c>
      <c r="J252" s="24">
        <v>0.26330710624324949</v>
      </c>
      <c r="K252" s="24">
        <v>0.42545014845714213</v>
      </c>
      <c r="L252" s="24">
        <v>1.4589942959873032</v>
      </c>
    </row>
    <row r="253" spans="1:12">
      <c r="A253" s="9" t="s">
        <v>367</v>
      </c>
      <c r="B253" s="16">
        <v>1</v>
      </c>
      <c r="C253" s="24">
        <v>1</v>
      </c>
      <c r="D253" s="24">
        <v>0.94222222222222274</v>
      </c>
      <c r="E253" s="24">
        <v>5.7777777777777262E-2</v>
      </c>
      <c r="F253" s="24">
        <v>0.2201613593925672</v>
      </c>
      <c r="G253" s="24">
        <v>2.1427628417318788E-2</v>
      </c>
      <c r="H253" s="24">
        <v>0.90016790727769669</v>
      </c>
      <c r="I253" s="24">
        <v>0.98427653716674879</v>
      </c>
      <c r="J253" s="24">
        <v>0.26330710624324949</v>
      </c>
      <c r="K253" s="24">
        <v>0.42545014845714213</v>
      </c>
      <c r="L253" s="24">
        <v>1.4589942959873032</v>
      </c>
    </row>
    <row r="254" spans="1:12">
      <c r="A254" s="9" t="s">
        <v>368</v>
      </c>
      <c r="B254" s="16">
        <v>1</v>
      </c>
      <c r="C254" s="24">
        <v>1</v>
      </c>
      <c r="D254" s="24">
        <v>0.94222222222222274</v>
      </c>
      <c r="E254" s="24">
        <v>5.7777777777777262E-2</v>
      </c>
      <c r="F254" s="24">
        <v>0.2201613593925672</v>
      </c>
      <c r="G254" s="24">
        <v>2.1427628417318788E-2</v>
      </c>
      <c r="H254" s="24">
        <v>0.90016790727769669</v>
      </c>
      <c r="I254" s="24">
        <v>0.98427653716674879</v>
      </c>
      <c r="J254" s="24">
        <v>0.26330710624324949</v>
      </c>
      <c r="K254" s="24">
        <v>0.42545014845714213</v>
      </c>
      <c r="L254" s="24">
        <v>1.4589942959873032</v>
      </c>
    </row>
    <row r="255" spans="1:12">
      <c r="A255" s="9" t="s">
        <v>369</v>
      </c>
      <c r="B255" s="16">
        <v>1</v>
      </c>
      <c r="C255" s="24">
        <v>1</v>
      </c>
      <c r="D255" s="24">
        <v>0.94222222222222274</v>
      </c>
      <c r="E255" s="24">
        <v>5.7777777777777262E-2</v>
      </c>
      <c r="F255" s="24">
        <v>0.2201613593925672</v>
      </c>
      <c r="G255" s="24">
        <v>2.1427628417318788E-2</v>
      </c>
      <c r="H255" s="24">
        <v>0.90016790727769669</v>
      </c>
      <c r="I255" s="24">
        <v>0.98427653716674879</v>
      </c>
      <c r="J255" s="24">
        <v>0.26330710624324949</v>
      </c>
      <c r="K255" s="24">
        <v>0.42545014845714213</v>
      </c>
      <c r="L255" s="24">
        <v>1.4589942959873032</v>
      </c>
    </row>
    <row r="256" spans="1:12">
      <c r="A256" s="9" t="s">
        <v>370</v>
      </c>
      <c r="B256" s="16">
        <v>1</v>
      </c>
      <c r="C256" s="24">
        <v>1</v>
      </c>
      <c r="D256" s="24">
        <v>0.94222222222222274</v>
      </c>
      <c r="E256" s="24">
        <v>5.7777777777777262E-2</v>
      </c>
      <c r="F256" s="24">
        <v>0.2201613593925672</v>
      </c>
      <c r="G256" s="24">
        <v>2.1427628417318788E-2</v>
      </c>
      <c r="H256" s="24">
        <v>0.90016790727769669</v>
      </c>
      <c r="I256" s="24">
        <v>0.98427653716674879</v>
      </c>
      <c r="J256" s="24">
        <v>0.26330710624324949</v>
      </c>
      <c r="K256" s="24">
        <v>0.42545014845714213</v>
      </c>
      <c r="L256" s="24">
        <v>1.4589942959873032</v>
      </c>
    </row>
    <row r="257" spans="1:12">
      <c r="A257" s="9" t="s">
        <v>371</v>
      </c>
      <c r="B257" s="16">
        <v>1</v>
      </c>
      <c r="C257" s="24">
        <v>0.5</v>
      </c>
      <c r="D257" s="24">
        <v>0.94222222222222274</v>
      </c>
      <c r="E257" s="24">
        <v>-0.44222222222222274</v>
      </c>
      <c r="F257" s="24">
        <v>-1.6850811738123583</v>
      </c>
      <c r="G257" s="24">
        <v>2.1427628417318788E-2</v>
      </c>
      <c r="H257" s="24">
        <v>0.90016790727769669</v>
      </c>
      <c r="I257" s="24">
        <v>0.98427653716674879</v>
      </c>
      <c r="J257" s="24">
        <v>0.26330710624324949</v>
      </c>
      <c r="K257" s="24">
        <v>0.42545014845714213</v>
      </c>
      <c r="L257" s="24">
        <v>1.4589942959873032</v>
      </c>
    </row>
    <row r="258" spans="1:12">
      <c r="A258" s="9" t="s">
        <v>372</v>
      </c>
      <c r="B258" s="16">
        <v>1</v>
      </c>
      <c r="C258" s="24">
        <v>1</v>
      </c>
      <c r="D258" s="24">
        <v>0.94222222222222274</v>
      </c>
      <c r="E258" s="24">
        <v>5.7777777777777262E-2</v>
      </c>
      <c r="F258" s="24">
        <v>0.2201613593925672</v>
      </c>
      <c r="G258" s="24">
        <v>2.1427628417318788E-2</v>
      </c>
      <c r="H258" s="24">
        <v>0.90016790727769669</v>
      </c>
      <c r="I258" s="24">
        <v>0.98427653716674879</v>
      </c>
      <c r="J258" s="24">
        <v>0.26330710624324949</v>
      </c>
      <c r="K258" s="24">
        <v>0.42545014845714213</v>
      </c>
      <c r="L258" s="24">
        <v>1.4589942959873032</v>
      </c>
    </row>
    <row r="259" spans="1:12">
      <c r="A259" s="9" t="s">
        <v>373</v>
      </c>
      <c r="B259" s="16">
        <v>1</v>
      </c>
      <c r="C259" s="24">
        <v>0.5</v>
      </c>
      <c r="D259" s="24">
        <v>0.94222222222222274</v>
      </c>
      <c r="E259" s="24">
        <v>-0.44222222222222274</v>
      </c>
      <c r="F259" s="24">
        <v>-1.6850811738123583</v>
      </c>
      <c r="G259" s="24">
        <v>2.1427628417318788E-2</v>
      </c>
      <c r="H259" s="24">
        <v>0.90016790727769669</v>
      </c>
      <c r="I259" s="24">
        <v>0.98427653716674879</v>
      </c>
      <c r="J259" s="24">
        <v>0.26330710624324949</v>
      </c>
      <c r="K259" s="24">
        <v>0.42545014845714213</v>
      </c>
      <c r="L259" s="24">
        <v>1.4589942959873032</v>
      </c>
    </row>
    <row r="260" spans="1:12">
      <c r="A260" s="9" t="s">
        <v>374</v>
      </c>
      <c r="B260" s="16">
        <v>1</v>
      </c>
      <c r="C260" s="24">
        <v>1</v>
      </c>
      <c r="D260" s="24">
        <v>0.94222222222222274</v>
      </c>
      <c r="E260" s="24">
        <v>5.7777777777777262E-2</v>
      </c>
      <c r="F260" s="24">
        <v>0.2201613593925672</v>
      </c>
      <c r="G260" s="24">
        <v>2.1427628417318788E-2</v>
      </c>
      <c r="H260" s="24">
        <v>0.90016790727769669</v>
      </c>
      <c r="I260" s="24">
        <v>0.98427653716674879</v>
      </c>
      <c r="J260" s="24">
        <v>0.26330710624324949</v>
      </c>
      <c r="K260" s="24">
        <v>0.42545014845714213</v>
      </c>
      <c r="L260" s="24">
        <v>1.4589942959873032</v>
      </c>
    </row>
    <row r="261" spans="1:12">
      <c r="A261" s="9" t="s">
        <v>375</v>
      </c>
      <c r="B261" s="16">
        <v>1</v>
      </c>
      <c r="C261" s="24">
        <v>1</v>
      </c>
      <c r="D261" s="24">
        <v>0.94222222222222274</v>
      </c>
      <c r="E261" s="24">
        <v>5.7777777777777262E-2</v>
      </c>
      <c r="F261" s="24">
        <v>0.2201613593925672</v>
      </c>
      <c r="G261" s="24">
        <v>2.1427628417318788E-2</v>
      </c>
      <c r="H261" s="24">
        <v>0.90016790727769669</v>
      </c>
      <c r="I261" s="24">
        <v>0.98427653716674879</v>
      </c>
      <c r="J261" s="24">
        <v>0.26330710624324949</v>
      </c>
      <c r="K261" s="24">
        <v>0.42545014845714213</v>
      </c>
      <c r="L261" s="24">
        <v>1.4589942959873032</v>
      </c>
    </row>
    <row r="262" spans="1:12">
      <c r="A262" s="9" t="s">
        <v>376</v>
      </c>
      <c r="B262" s="16">
        <v>1</v>
      </c>
      <c r="C262" s="24">
        <v>1</v>
      </c>
      <c r="D262" s="24">
        <v>0.94222222222222274</v>
      </c>
      <c r="E262" s="24">
        <v>5.7777777777777262E-2</v>
      </c>
      <c r="F262" s="24">
        <v>0.2201613593925672</v>
      </c>
      <c r="G262" s="24">
        <v>2.1427628417318788E-2</v>
      </c>
      <c r="H262" s="24">
        <v>0.90016790727769669</v>
      </c>
      <c r="I262" s="24">
        <v>0.98427653716674879</v>
      </c>
      <c r="J262" s="24">
        <v>0.26330710624324949</v>
      </c>
      <c r="K262" s="24">
        <v>0.42545014845714213</v>
      </c>
      <c r="L262" s="24">
        <v>1.4589942959873032</v>
      </c>
    </row>
    <row r="263" spans="1:12">
      <c r="A263" s="9" t="s">
        <v>377</v>
      </c>
      <c r="B263" s="16">
        <v>1</v>
      </c>
      <c r="C263" s="24">
        <v>1</v>
      </c>
      <c r="D263" s="24">
        <v>0.94222222222222274</v>
      </c>
      <c r="E263" s="24">
        <v>5.7777777777777262E-2</v>
      </c>
      <c r="F263" s="24">
        <v>0.2201613593925672</v>
      </c>
      <c r="G263" s="24">
        <v>2.1427628417318788E-2</v>
      </c>
      <c r="H263" s="24">
        <v>0.90016790727769669</v>
      </c>
      <c r="I263" s="24">
        <v>0.98427653716674879</v>
      </c>
      <c r="J263" s="24">
        <v>0.26330710624324949</v>
      </c>
      <c r="K263" s="24">
        <v>0.42545014845714213</v>
      </c>
      <c r="L263" s="24">
        <v>1.4589942959873032</v>
      </c>
    </row>
    <row r="264" spans="1:12">
      <c r="A264" s="9" t="s">
        <v>378</v>
      </c>
      <c r="B264" s="16">
        <v>1</v>
      </c>
      <c r="C264" s="24">
        <v>1</v>
      </c>
      <c r="D264" s="24">
        <v>0.94222222222222274</v>
      </c>
      <c r="E264" s="24">
        <v>5.7777777777777262E-2</v>
      </c>
      <c r="F264" s="24">
        <v>0.2201613593925672</v>
      </c>
      <c r="G264" s="24">
        <v>2.1427628417318788E-2</v>
      </c>
      <c r="H264" s="24">
        <v>0.90016790727769669</v>
      </c>
      <c r="I264" s="24">
        <v>0.98427653716674879</v>
      </c>
      <c r="J264" s="24">
        <v>0.26330710624324949</v>
      </c>
      <c r="K264" s="24">
        <v>0.42545014845714213</v>
      </c>
      <c r="L264" s="24">
        <v>1.4589942959873032</v>
      </c>
    </row>
    <row r="265" spans="1:12">
      <c r="A265" s="9" t="s">
        <v>379</v>
      </c>
      <c r="B265" s="16">
        <v>1</v>
      </c>
      <c r="C265" s="24">
        <v>1</v>
      </c>
      <c r="D265" s="24">
        <v>0.94222222222222274</v>
      </c>
      <c r="E265" s="24">
        <v>5.7777777777777262E-2</v>
      </c>
      <c r="F265" s="24">
        <v>0.2201613593925672</v>
      </c>
      <c r="G265" s="24">
        <v>2.1427628417318788E-2</v>
      </c>
      <c r="H265" s="24">
        <v>0.90016790727769669</v>
      </c>
      <c r="I265" s="24">
        <v>0.98427653716674879</v>
      </c>
      <c r="J265" s="24">
        <v>0.26330710624324949</v>
      </c>
      <c r="K265" s="24">
        <v>0.42545014845714213</v>
      </c>
      <c r="L265" s="24">
        <v>1.4589942959873032</v>
      </c>
    </row>
    <row r="266" spans="1:12">
      <c r="A266" s="9" t="s">
        <v>380</v>
      </c>
      <c r="B266" s="16">
        <v>1</v>
      </c>
      <c r="C266" s="24">
        <v>1</v>
      </c>
      <c r="D266" s="24">
        <v>0.94222222222222274</v>
      </c>
      <c r="E266" s="24">
        <v>5.7777777777777262E-2</v>
      </c>
      <c r="F266" s="24">
        <v>0.2201613593925672</v>
      </c>
      <c r="G266" s="24">
        <v>2.1427628417318788E-2</v>
      </c>
      <c r="H266" s="24">
        <v>0.90016790727769669</v>
      </c>
      <c r="I266" s="24">
        <v>0.98427653716674879</v>
      </c>
      <c r="J266" s="24">
        <v>0.26330710624324949</v>
      </c>
      <c r="K266" s="24">
        <v>0.42545014845714213</v>
      </c>
      <c r="L266" s="24">
        <v>1.4589942959873032</v>
      </c>
    </row>
    <row r="267" spans="1:12">
      <c r="A267" s="9" t="s">
        <v>381</v>
      </c>
      <c r="B267" s="16">
        <v>1</v>
      </c>
      <c r="C267" s="24">
        <v>1</v>
      </c>
      <c r="D267" s="24">
        <v>0.94222222222222274</v>
      </c>
      <c r="E267" s="24">
        <v>5.7777777777777262E-2</v>
      </c>
      <c r="F267" s="24">
        <v>0.2201613593925672</v>
      </c>
      <c r="G267" s="24">
        <v>2.1427628417318788E-2</v>
      </c>
      <c r="H267" s="24">
        <v>0.90016790727769669</v>
      </c>
      <c r="I267" s="24">
        <v>0.98427653716674879</v>
      </c>
      <c r="J267" s="24">
        <v>0.26330710624324949</v>
      </c>
      <c r="K267" s="24">
        <v>0.42545014845714213</v>
      </c>
      <c r="L267" s="24">
        <v>1.4589942959873032</v>
      </c>
    </row>
    <row r="268" spans="1:12">
      <c r="A268" s="9" t="s">
        <v>382</v>
      </c>
      <c r="B268" s="16">
        <v>1</v>
      </c>
      <c r="C268" s="24">
        <v>1</v>
      </c>
      <c r="D268" s="24">
        <v>0.94222222222222274</v>
      </c>
      <c r="E268" s="24">
        <v>5.7777777777777262E-2</v>
      </c>
      <c r="F268" s="24">
        <v>0.2201613593925672</v>
      </c>
      <c r="G268" s="24">
        <v>2.1427628417318788E-2</v>
      </c>
      <c r="H268" s="24">
        <v>0.90016790727769669</v>
      </c>
      <c r="I268" s="24">
        <v>0.98427653716674879</v>
      </c>
      <c r="J268" s="24">
        <v>0.26330710624324949</v>
      </c>
      <c r="K268" s="24">
        <v>0.42545014845714213</v>
      </c>
      <c r="L268" s="24">
        <v>1.4589942959873032</v>
      </c>
    </row>
    <row r="269" spans="1:12">
      <c r="A269" s="9" t="s">
        <v>383</v>
      </c>
      <c r="B269" s="16">
        <v>1</v>
      </c>
      <c r="C269" s="24">
        <v>0.5</v>
      </c>
      <c r="D269" s="24">
        <v>0.94222222222222274</v>
      </c>
      <c r="E269" s="24">
        <v>-0.44222222222222274</v>
      </c>
      <c r="F269" s="24">
        <v>-1.6850811738123583</v>
      </c>
      <c r="G269" s="24">
        <v>2.1427628417318788E-2</v>
      </c>
      <c r="H269" s="24">
        <v>0.90016790727769669</v>
      </c>
      <c r="I269" s="24">
        <v>0.98427653716674879</v>
      </c>
      <c r="J269" s="24">
        <v>0.26330710624324949</v>
      </c>
      <c r="K269" s="24">
        <v>0.42545014845714213</v>
      </c>
      <c r="L269" s="24">
        <v>1.4589942959873032</v>
      </c>
    </row>
    <row r="270" spans="1:12">
      <c r="A270" s="9" t="s">
        <v>384</v>
      </c>
      <c r="B270" s="16">
        <v>1</v>
      </c>
      <c r="C270" s="24">
        <v>1</v>
      </c>
      <c r="D270" s="24">
        <v>0.94222222222222274</v>
      </c>
      <c r="E270" s="24">
        <v>5.7777777777777262E-2</v>
      </c>
      <c r="F270" s="24">
        <v>0.2201613593925672</v>
      </c>
      <c r="G270" s="24">
        <v>2.1427628417318788E-2</v>
      </c>
      <c r="H270" s="24">
        <v>0.90016790727769669</v>
      </c>
      <c r="I270" s="24">
        <v>0.98427653716674879</v>
      </c>
      <c r="J270" s="24">
        <v>0.26330710624324949</v>
      </c>
      <c r="K270" s="24">
        <v>0.42545014845714213</v>
      </c>
      <c r="L270" s="24">
        <v>1.4589942959873032</v>
      </c>
    </row>
    <row r="271" spans="1:12">
      <c r="A271" s="9" t="s">
        <v>385</v>
      </c>
      <c r="B271" s="16">
        <v>1</v>
      </c>
      <c r="C271" s="24">
        <v>1</v>
      </c>
      <c r="D271" s="24">
        <v>0.94222222222222274</v>
      </c>
      <c r="E271" s="24">
        <v>5.7777777777777262E-2</v>
      </c>
      <c r="F271" s="24">
        <v>0.2201613593925672</v>
      </c>
      <c r="G271" s="24">
        <v>2.1427628417318788E-2</v>
      </c>
      <c r="H271" s="24">
        <v>0.90016790727769669</v>
      </c>
      <c r="I271" s="24">
        <v>0.98427653716674879</v>
      </c>
      <c r="J271" s="24">
        <v>0.26330710624324949</v>
      </c>
      <c r="K271" s="24">
        <v>0.42545014845714213</v>
      </c>
      <c r="L271" s="24">
        <v>1.4589942959873032</v>
      </c>
    </row>
    <row r="272" spans="1:12">
      <c r="A272" s="9" t="s">
        <v>386</v>
      </c>
      <c r="B272" s="16">
        <v>1</v>
      </c>
      <c r="C272" s="24">
        <v>1</v>
      </c>
      <c r="D272" s="24">
        <v>0.94222222222222274</v>
      </c>
      <c r="E272" s="24">
        <v>5.7777777777777262E-2</v>
      </c>
      <c r="F272" s="24">
        <v>0.2201613593925672</v>
      </c>
      <c r="G272" s="24">
        <v>2.1427628417318788E-2</v>
      </c>
      <c r="H272" s="24">
        <v>0.90016790727769669</v>
      </c>
      <c r="I272" s="24">
        <v>0.98427653716674879</v>
      </c>
      <c r="J272" s="24">
        <v>0.26330710624324949</v>
      </c>
      <c r="K272" s="24">
        <v>0.42545014845714213</v>
      </c>
      <c r="L272" s="24">
        <v>1.4589942959873032</v>
      </c>
    </row>
    <row r="273" spans="1:12">
      <c r="A273" s="9" t="s">
        <v>387</v>
      </c>
      <c r="B273" s="16">
        <v>1</v>
      </c>
      <c r="C273" s="24">
        <v>1</v>
      </c>
      <c r="D273" s="24">
        <v>0.94222222222222274</v>
      </c>
      <c r="E273" s="24">
        <v>5.7777777777777262E-2</v>
      </c>
      <c r="F273" s="24">
        <v>0.2201613593925672</v>
      </c>
      <c r="G273" s="24">
        <v>2.1427628417318788E-2</v>
      </c>
      <c r="H273" s="24">
        <v>0.90016790727769669</v>
      </c>
      <c r="I273" s="24">
        <v>0.98427653716674879</v>
      </c>
      <c r="J273" s="24">
        <v>0.26330710624324949</v>
      </c>
      <c r="K273" s="24">
        <v>0.42545014845714213</v>
      </c>
      <c r="L273" s="24">
        <v>1.4589942959873032</v>
      </c>
    </row>
    <row r="274" spans="1:12">
      <c r="A274" s="9" t="s">
        <v>388</v>
      </c>
      <c r="B274" s="16">
        <v>1</v>
      </c>
      <c r="C274" s="24">
        <v>1</v>
      </c>
      <c r="D274" s="24">
        <v>0.94222222222222274</v>
      </c>
      <c r="E274" s="24">
        <v>5.7777777777777262E-2</v>
      </c>
      <c r="F274" s="24">
        <v>0.2201613593925672</v>
      </c>
      <c r="G274" s="24">
        <v>2.1427628417318788E-2</v>
      </c>
      <c r="H274" s="24">
        <v>0.90016790727769669</v>
      </c>
      <c r="I274" s="24">
        <v>0.98427653716674879</v>
      </c>
      <c r="J274" s="24">
        <v>0.26330710624324949</v>
      </c>
      <c r="K274" s="24">
        <v>0.42545014845714213</v>
      </c>
      <c r="L274" s="24">
        <v>1.4589942959873032</v>
      </c>
    </row>
    <row r="275" spans="1:12">
      <c r="A275" s="9" t="s">
        <v>389</v>
      </c>
      <c r="B275" s="16">
        <v>1</v>
      </c>
      <c r="C275" s="24">
        <v>1</v>
      </c>
      <c r="D275" s="24">
        <v>0.94222222222222274</v>
      </c>
      <c r="E275" s="24">
        <v>5.7777777777777262E-2</v>
      </c>
      <c r="F275" s="24">
        <v>0.2201613593925672</v>
      </c>
      <c r="G275" s="24">
        <v>2.1427628417318788E-2</v>
      </c>
      <c r="H275" s="24">
        <v>0.90016790727769669</v>
      </c>
      <c r="I275" s="24">
        <v>0.98427653716674879</v>
      </c>
      <c r="J275" s="24">
        <v>0.26330710624324949</v>
      </c>
      <c r="K275" s="24">
        <v>0.42545014845714213</v>
      </c>
      <c r="L275" s="24">
        <v>1.4589942959873032</v>
      </c>
    </row>
    <row r="276" spans="1:12">
      <c r="A276" s="9" t="s">
        <v>390</v>
      </c>
      <c r="B276" s="16">
        <v>1</v>
      </c>
      <c r="C276" s="24">
        <v>1</v>
      </c>
      <c r="D276" s="24">
        <v>0.94222222222222274</v>
      </c>
      <c r="E276" s="24">
        <v>5.7777777777777262E-2</v>
      </c>
      <c r="F276" s="24">
        <v>0.2201613593925672</v>
      </c>
      <c r="G276" s="24">
        <v>2.1427628417318788E-2</v>
      </c>
      <c r="H276" s="24">
        <v>0.90016790727769669</v>
      </c>
      <c r="I276" s="24">
        <v>0.98427653716674879</v>
      </c>
      <c r="J276" s="24">
        <v>0.26330710624324949</v>
      </c>
      <c r="K276" s="24">
        <v>0.42545014845714213</v>
      </c>
      <c r="L276" s="24">
        <v>1.4589942959873032</v>
      </c>
    </row>
    <row r="277" spans="1:12">
      <c r="A277" s="9" t="s">
        <v>391</v>
      </c>
      <c r="B277" s="16">
        <v>1</v>
      </c>
      <c r="C277" s="24">
        <v>1</v>
      </c>
      <c r="D277" s="24">
        <v>0.94222222222222274</v>
      </c>
      <c r="E277" s="24">
        <v>5.7777777777777262E-2</v>
      </c>
      <c r="F277" s="24">
        <v>0.2201613593925672</v>
      </c>
      <c r="G277" s="24">
        <v>2.1427628417318788E-2</v>
      </c>
      <c r="H277" s="24">
        <v>0.90016790727769669</v>
      </c>
      <c r="I277" s="24">
        <v>0.98427653716674879</v>
      </c>
      <c r="J277" s="24">
        <v>0.26330710624324949</v>
      </c>
      <c r="K277" s="24">
        <v>0.42545014845714213</v>
      </c>
      <c r="L277" s="24">
        <v>1.4589942959873032</v>
      </c>
    </row>
    <row r="278" spans="1:12">
      <c r="A278" s="9" t="s">
        <v>392</v>
      </c>
      <c r="B278" s="16">
        <v>1</v>
      </c>
      <c r="C278" s="24">
        <v>0.5</v>
      </c>
      <c r="D278" s="24">
        <v>0.94222222222222274</v>
      </c>
      <c r="E278" s="24">
        <v>-0.44222222222222274</v>
      </c>
      <c r="F278" s="24">
        <v>-1.6850811738123583</v>
      </c>
      <c r="G278" s="24">
        <v>2.1427628417318788E-2</v>
      </c>
      <c r="H278" s="24">
        <v>0.90016790727769669</v>
      </c>
      <c r="I278" s="24">
        <v>0.98427653716674879</v>
      </c>
      <c r="J278" s="24">
        <v>0.26330710624324949</v>
      </c>
      <c r="K278" s="24">
        <v>0.42545014845714213</v>
      </c>
      <c r="L278" s="24">
        <v>1.4589942959873032</v>
      </c>
    </row>
    <row r="279" spans="1:12">
      <c r="A279" s="9" t="s">
        <v>393</v>
      </c>
      <c r="B279" s="16">
        <v>1</v>
      </c>
      <c r="C279" s="24">
        <v>1</v>
      </c>
      <c r="D279" s="24">
        <v>0.94222222222222274</v>
      </c>
      <c r="E279" s="24">
        <v>5.7777777777777262E-2</v>
      </c>
      <c r="F279" s="24">
        <v>0.2201613593925672</v>
      </c>
      <c r="G279" s="24">
        <v>2.1427628417318788E-2</v>
      </c>
      <c r="H279" s="24">
        <v>0.90016790727769669</v>
      </c>
      <c r="I279" s="24">
        <v>0.98427653716674879</v>
      </c>
      <c r="J279" s="24">
        <v>0.26330710624324949</v>
      </c>
      <c r="K279" s="24">
        <v>0.42545014845714213</v>
      </c>
      <c r="L279" s="24">
        <v>1.4589942959873032</v>
      </c>
    </row>
    <row r="280" spans="1:12">
      <c r="A280" s="9" t="s">
        <v>394</v>
      </c>
      <c r="B280" s="16">
        <v>1</v>
      </c>
      <c r="C280" s="24">
        <v>1</v>
      </c>
      <c r="D280" s="24">
        <v>0.94222222222222274</v>
      </c>
      <c r="E280" s="24">
        <v>5.7777777777777262E-2</v>
      </c>
      <c r="F280" s="24">
        <v>0.2201613593925672</v>
      </c>
      <c r="G280" s="24">
        <v>2.1427628417318788E-2</v>
      </c>
      <c r="H280" s="24">
        <v>0.90016790727769669</v>
      </c>
      <c r="I280" s="24">
        <v>0.98427653716674879</v>
      </c>
      <c r="J280" s="24">
        <v>0.26330710624324949</v>
      </c>
      <c r="K280" s="24">
        <v>0.42545014845714213</v>
      </c>
      <c r="L280" s="24">
        <v>1.4589942959873032</v>
      </c>
    </row>
    <row r="281" spans="1:12">
      <c r="A281" s="9" t="s">
        <v>395</v>
      </c>
      <c r="B281" s="16">
        <v>1</v>
      </c>
      <c r="C281" s="24">
        <v>0.5</v>
      </c>
      <c r="D281" s="24">
        <v>0.94222222222222274</v>
      </c>
      <c r="E281" s="24">
        <v>-0.44222222222222274</v>
      </c>
      <c r="F281" s="24">
        <v>-1.6850811738123583</v>
      </c>
      <c r="G281" s="24">
        <v>2.1427628417318788E-2</v>
      </c>
      <c r="H281" s="24">
        <v>0.90016790727769669</v>
      </c>
      <c r="I281" s="24">
        <v>0.98427653716674879</v>
      </c>
      <c r="J281" s="24">
        <v>0.26330710624324949</v>
      </c>
      <c r="K281" s="24">
        <v>0.42545014845714213</v>
      </c>
      <c r="L281" s="24">
        <v>1.4589942959873032</v>
      </c>
    </row>
    <row r="282" spans="1:12">
      <c r="A282" s="9" t="s">
        <v>396</v>
      </c>
      <c r="B282" s="16">
        <v>1</v>
      </c>
      <c r="C282" s="24">
        <v>1</v>
      </c>
      <c r="D282" s="24">
        <v>0.94222222222222274</v>
      </c>
      <c r="E282" s="24">
        <v>5.7777777777777262E-2</v>
      </c>
      <c r="F282" s="24">
        <v>0.2201613593925672</v>
      </c>
      <c r="G282" s="24">
        <v>2.1427628417318788E-2</v>
      </c>
      <c r="H282" s="24">
        <v>0.90016790727769669</v>
      </c>
      <c r="I282" s="24">
        <v>0.98427653716674879</v>
      </c>
      <c r="J282" s="24">
        <v>0.26330710624324949</v>
      </c>
      <c r="K282" s="24">
        <v>0.42545014845714213</v>
      </c>
      <c r="L282" s="24">
        <v>1.4589942959873032</v>
      </c>
    </row>
    <row r="283" spans="1:12">
      <c r="A283" s="9" t="s">
        <v>397</v>
      </c>
      <c r="B283" s="16">
        <v>1</v>
      </c>
      <c r="C283" s="24">
        <v>1</v>
      </c>
      <c r="D283" s="24">
        <v>0.94222222222222274</v>
      </c>
      <c r="E283" s="24">
        <v>5.7777777777777262E-2</v>
      </c>
      <c r="F283" s="24">
        <v>0.2201613593925672</v>
      </c>
      <c r="G283" s="24">
        <v>2.1427628417318788E-2</v>
      </c>
      <c r="H283" s="24">
        <v>0.90016790727769669</v>
      </c>
      <c r="I283" s="24">
        <v>0.98427653716674879</v>
      </c>
      <c r="J283" s="24">
        <v>0.26330710624324949</v>
      </c>
      <c r="K283" s="24">
        <v>0.42545014845714213</v>
      </c>
      <c r="L283" s="24">
        <v>1.4589942959873032</v>
      </c>
    </row>
    <row r="284" spans="1:12">
      <c r="A284" s="9" t="s">
        <v>398</v>
      </c>
      <c r="B284" s="16">
        <v>1</v>
      </c>
      <c r="C284" s="24">
        <v>0.5</v>
      </c>
      <c r="D284" s="24">
        <v>0.94222222222222274</v>
      </c>
      <c r="E284" s="24">
        <v>-0.44222222222222274</v>
      </c>
      <c r="F284" s="24">
        <v>-1.6850811738123583</v>
      </c>
      <c r="G284" s="24">
        <v>2.1427628417318788E-2</v>
      </c>
      <c r="H284" s="24">
        <v>0.90016790727769669</v>
      </c>
      <c r="I284" s="24">
        <v>0.98427653716674879</v>
      </c>
      <c r="J284" s="24">
        <v>0.26330710624324949</v>
      </c>
      <c r="K284" s="24">
        <v>0.42545014845714213</v>
      </c>
      <c r="L284" s="24">
        <v>1.4589942959873032</v>
      </c>
    </row>
    <row r="285" spans="1:12">
      <c r="A285" s="9" t="s">
        <v>399</v>
      </c>
      <c r="B285" s="16">
        <v>1</v>
      </c>
      <c r="C285" s="24">
        <v>1</v>
      </c>
      <c r="D285" s="24">
        <v>0.94222222222222274</v>
      </c>
      <c r="E285" s="24">
        <v>5.7777777777777262E-2</v>
      </c>
      <c r="F285" s="24">
        <v>0.2201613593925672</v>
      </c>
      <c r="G285" s="24">
        <v>2.1427628417318788E-2</v>
      </c>
      <c r="H285" s="24">
        <v>0.90016790727769669</v>
      </c>
      <c r="I285" s="24">
        <v>0.98427653716674879</v>
      </c>
      <c r="J285" s="24">
        <v>0.26330710624324949</v>
      </c>
      <c r="K285" s="24">
        <v>0.42545014845714213</v>
      </c>
      <c r="L285" s="24">
        <v>1.4589942959873032</v>
      </c>
    </row>
    <row r="286" spans="1:12">
      <c r="A286" s="9" t="s">
        <v>400</v>
      </c>
      <c r="B286" s="16">
        <v>1</v>
      </c>
      <c r="C286" s="24">
        <v>1</v>
      </c>
      <c r="D286" s="24">
        <v>0.94222222222222274</v>
      </c>
      <c r="E286" s="24">
        <v>5.7777777777777262E-2</v>
      </c>
      <c r="F286" s="24">
        <v>0.2201613593925672</v>
      </c>
      <c r="G286" s="24">
        <v>2.1427628417318788E-2</v>
      </c>
      <c r="H286" s="24">
        <v>0.90016790727769669</v>
      </c>
      <c r="I286" s="24">
        <v>0.98427653716674879</v>
      </c>
      <c r="J286" s="24">
        <v>0.26330710624324949</v>
      </c>
      <c r="K286" s="24">
        <v>0.42545014845714213</v>
      </c>
      <c r="L286" s="24">
        <v>1.4589942959873032</v>
      </c>
    </row>
    <row r="287" spans="1:12">
      <c r="A287" s="9" t="s">
        <v>401</v>
      </c>
      <c r="B287" s="16">
        <v>1</v>
      </c>
      <c r="C287" s="24">
        <v>1</v>
      </c>
      <c r="D287" s="24">
        <v>0.94222222222222274</v>
      </c>
      <c r="E287" s="24">
        <v>5.7777777777777262E-2</v>
      </c>
      <c r="F287" s="24">
        <v>0.2201613593925672</v>
      </c>
      <c r="G287" s="24">
        <v>2.1427628417318788E-2</v>
      </c>
      <c r="H287" s="24">
        <v>0.90016790727769669</v>
      </c>
      <c r="I287" s="24">
        <v>0.98427653716674879</v>
      </c>
      <c r="J287" s="24">
        <v>0.26330710624324949</v>
      </c>
      <c r="K287" s="24">
        <v>0.42545014845714213</v>
      </c>
      <c r="L287" s="24">
        <v>1.4589942959873032</v>
      </c>
    </row>
    <row r="288" spans="1:12">
      <c r="A288" s="9" t="s">
        <v>402</v>
      </c>
      <c r="B288" s="16">
        <v>1</v>
      </c>
      <c r="C288" s="24">
        <v>1</v>
      </c>
      <c r="D288" s="24">
        <v>0.94222222222222274</v>
      </c>
      <c r="E288" s="24">
        <v>5.7777777777777262E-2</v>
      </c>
      <c r="F288" s="24">
        <v>0.2201613593925672</v>
      </c>
      <c r="G288" s="24">
        <v>2.1427628417318788E-2</v>
      </c>
      <c r="H288" s="24">
        <v>0.90016790727769669</v>
      </c>
      <c r="I288" s="24">
        <v>0.98427653716674879</v>
      </c>
      <c r="J288" s="24">
        <v>0.26330710624324949</v>
      </c>
      <c r="K288" s="24">
        <v>0.42545014845714213</v>
      </c>
      <c r="L288" s="24">
        <v>1.4589942959873032</v>
      </c>
    </row>
    <row r="289" spans="1:12">
      <c r="A289" s="9" t="s">
        <v>403</v>
      </c>
      <c r="B289" s="16">
        <v>1</v>
      </c>
      <c r="C289" s="24">
        <v>1</v>
      </c>
      <c r="D289" s="24">
        <v>0.94222222222222274</v>
      </c>
      <c r="E289" s="24">
        <v>5.7777777777777262E-2</v>
      </c>
      <c r="F289" s="24">
        <v>0.2201613593925672</v>
      </c>
      <c r="G289" s="24">
        <v>2.1427628417318788E-2</v>
      </c>
      <c r="H289" s="24">
        <v>0.90016790727769669</v>
      </c>
      <c r="I289" s="24">
        <v>0.98427653716674879</v>
      </c>
      <c r="J289" s="24">
        <v>0.26330710624324949</v>
      </c>
      <c r="K289" s="24">
        <v>0.42545014845714213</v>
      </c>
      <c r="L289" s="24">
        <v>1.4589942959873032</v>
      </c>
    </row>
    <row r="290" spans="1:12">
      <c r="A290" s="9" t="s">
        <v>404</v>
      </c>
      <c r="B290" s="16">
        <v>1</v>
      </c>
      <c r="C290" s="24">
        <v>0.5</v>
      </c>
      <c r="D290" s="24">
        <v>0.94222222222222274</v>
      </c>
      <c r="E290" s="24">
        <v>-0.44222222222222274</v>
      </c>
      <c r="F290" s="24">
        <v>-1.6850811738123583</v>
      </c>
      <c r="G290" s="24">
        <v>2.1427628417318788E-2</v>
      </c>
      <c r="H290" s="24">
        <v>0.90016790727769669</v>
      </c>
      <c r="I290" s="24">
        <v>0.98427653716674879</v>
      </c>
      <c r="J290" s="24">
        <v>0.26330710624324949</v>
      </c>
      <c r="K290" s="24">
        <v>0.42545014845714213</v>
      </c>
      <c r="L290" s="24">
        <v>1.4589942959873032</v>
      </c>
    </row>
    <row r="291" spans="1:12">
      <c r="A291" s="9" t="s">
        <v>405</v>
      </c>
      <c r="B291" s="16">
        <v>1</v>
      </c>
      <c r="C291" s="24">
        <v>1</v>
      </c>
      <c r="D291" s="24">
        <v>0.94222222222222274</v>
      </c>
      <c r="E291" s="24">
        <v>5.7777777777777262E-2</v>
      </c>
      <c r="F291" s="24">
        <v>0.2201613593925672</v>
      </c>
      <c r="G291" s="24">
        <v>2.1427628417318788E-2</v>
      </c>
      <c r="H291" s="24">
        <v>0.90016790727769669</v>
      </c>
      <c r="I291" s="24">
        <v>0.98427653716674879</v>
      </c>
      <c r="J291" s="24">
        <v>0.26330710624324949</v>
      </c>
      <c r="K291" s="24">
        <v>0.42545014845714213</v>
      </c>
      <c r="L291" s="24">
        <v>1.4589942959873032</v>
      </c>
    </row>
    <row r="292" spans="1:12">
      <c r="A292" s="9" t="s">
        <v>406</v>
      </c>
      <c r="B292" s="16">
        <v>1</v>
      </c>
      <c r="C292" s="24">
        <v>1</v>
      </c>
      <c r="D292" s="24">
        <v>0.94222222222222274</v>
      </c>
      <c r="E292" s="24">
        <v>5.7777777777777262E-2</v>
      </c>
      <c r="F292" s="24">
        <v>0.2201613593925672</v>
      </c>
      <c r="G292" s="24">
        <v>2.1427628417318788E-2</v>
      </c>
      <c r="H292" s="24">
        <v>0.90016790727769669</v>
      </c>
      <c r="I292" s="24">
        <v>0.98427653716674879</v>
      </c>
      <c r="J292" s="24">
        <v>0.26330710624324949</v>
      </c>
      <c r="K292" s="24">
        <v>0.42545014845714213</v>
      </c>
      <c r="L292" s="24">
        <v>1.4589942959873032</v>
      </c>
    </row>
    <row r="293" spans="1:12">
      <c r="A293" s="9" t="s">
        <v>407</v>
      </c>
      <c r="B293" s="16">
        <v>1</v>
      </c>
      <c r="C293" s="24">
        <v>1</v>
      </c>
      <c r="D293" s="24">
        <v>0.94222222222222274</v>
      </c>
      <c r="E293" s="24">
        <v>5.7777777777777262E-2</v>
      </c>
      <c r="F293" s="24">
        <v>0.2201613593925672</v>
      </c>
      <c r="G293" s="24">
        <v>2.1427628417318788E-2</v>
      </c>
      <c r="H293" s="24">
        <v>0.90016790727769669</v>
      </c>
      <c r="I293" s="24">
        <v>0.98427653716674879</v>
      </c>
      <c r="J293" s="24">
        <v>0.26330710624324949</v>
      </c>
      <c r="K293" s="24">
        <v>0.42545014845714213</v>
      </c>
      <c r="L293" s="24">
        <v>1.4589942959873032</v>
      </c>
    </row>
    <row r="294" spans="1:12">
      <c r="A294" s="9" t="s">
        <v>408</v>
      </c>
      <c r="B294" s="16">
        <v>1</v>
      </c>
      <c r="C294" s="24">
        <v>1</v>
      </c>
      <c r="D294" s="24">
        <v>0.94222222222222274</v>
      </c>
      <c r="E294" s="24">
        <v>5.7777777777777262E-2</v>
      </c>
      <c r="F294" s="24">
        <v>0.2201613593925672</v>
      </c>
      <c r="G294" s="24">
        <v>2.1427628417318788E-2</v>
      </c>
      <c r="H294" s="24">
        <v>0.90016790727769669</v>
      </c>
      <c r="I294" s="24">
        <v>0.98427653716674879</v>
      </c>
      <c r="J294" s="24">
        <v>0.26330710624324949</v>
      </c>
      <c r="K294" s="24">
        <v>0.42545014845714213</v>
      </c>
      <c r="L294" s="24">
        <v>1.4589942959873032</v>
      </c>
    </row>
    <row r="295" spans="1:12">
      <c r="A295" s="9" t="s">
        <v>409</v>
      </c>
      <c r="B295" s="16">
        <v>1</v>
      </c>
      <c r="C295" s="24">
        <v>1</v>
      </c>
      <c r="D295" s="24">
        <v>0.94222222222222274</v>
      </c>
      <c r="E295" s="24">
        <v>5.7777777777777262E-2</v>
      </c>
      <c r="F295" s="24">
        <v>0.2201613593925672</v>
      </c>
      <c r="G295" s="24">
        <v>2.1427628417318788E-2</v>
      </c>
      <c r="H295" s="24">
        <v>0.90016790727769669</v>
      </c>
      <c r="I295" s="24">
        <v>0.98427653716674879</v>
      </c>
      <c r="J295" s="24">
        <v>0.26330710624324949</v>
      </c>
      <c r="K295" s="24">
        <v>0.42545014845714213</v>
      </c>
      <c r="L295" s="24">
        <v>1.4589942959873032</v>
      </c>
    </row>
    <row r="296" spans="1:12">
      <c r="A296" s="9" t="s">
        <v>410</v>
      </c>
      <c r="B296" s="16">
        <v>1</v>
      </c>
      <c r="C296" s="24">
        <v>1</v>
      </c>
      <c r="D296" s="24">
        <v>0.94222222222222274</v>
      </c>
      <c r="E296" s="24">
        <v>5.7777777777777262E-2</v>
      </c>
      <c r="F296" s="24">
        <v>0.2201613593925672</v>
      </c>
      <c r="G296" s="24">
        <v>2.1427628417318788E-2</v>
      </c>
      <c r="H296" s="24">
        <v>0.90016790727769669</v>
      </c>
      <c r="I296" s="24">
        <v>0.98427653716674879</v>
      </c>
      <c r="J296" s="24">
        <v>0.26330710624324949</v>
      </c>
      <c r="K296" s="24">
        <v>0.42545014845714213</v>
      </c>
      <c r="L296" s="24">
        <v>1.4589942959873032</v>
      </c>
    </row>
    <row r="297" spans="1:12">
      <c r="A297" s="9" t="s">
        <v>411</v>
      </c>
      <c r="B297" s="16">
        <v>1</v>
      </c>
      <c r="C297" s="24">
        <v>1</v>
      </c>
      <c r="D297" s="24">
        <v>0.94222222222222274</v>
      </c>
      <c r="E297" s="24">
        <v>5.7777777777777262E-2</v>
      </c>
      <c r="F297" s="24">
        <v>0.2201613593925672</v>
      </c>
      <c r="G297" s="24">
        <v>2.1427628417318788E-2</v>
      </c>
      <c r="H297" s="24">
        <v>0.90016790727769669</v>
      </c>
      <c r="I297" s="24">
        <v>0.98427653716674879</v>
      </c>
      <c r="J297" s="24">
        <v>0.26330710624324949</v>
      </c>
      <c r="K297" s="24">
        <v>0.42545014845714213</v>
      </c>
      <c r="L297" s="24">
        <v>1.4589942959873032</v>
      </c>
    </row>
    <row r="298" spans="1:12">
      <c r="A298" s="9" t="s">
        <v>412</v>
      </c>
      <c r="B298" s="16">
        <v>1</v>
      </c>
      <c r="C298" s="24">
        <v>0.5</v>
      </c>
      <c r="D298" s="24">
        <v>0.94222222222222274</v>
      </c>
      <c r="E298" s="24">
        <v>-0.44222222222222274</v>
      </c>
      <c r="F298" s="24">
        <v>-1.6850811738123583</v>
      </c>
      <c r="G298" s="24">
        <v>2.1427628417318788E-2</v>
      </c>
      <c r="H298" s="24">
        <v>0.90016790727769669</v>
      </c>
      <c r="I298" s="24">
        <v>0.98427653716674879</v>
      </c>
      <c r="J298" s="24">
        <v>0.26330710624324949</v>
      </c>
      <c r="K298" s="24">
        <v>0.42545014845714213</v>
      </c>
      <c r="L298" s="24">
        <v>1.4589942959873032</v>
      </c>
    </row>
    <row r="299" spans="1:12">
      <c r="A299" s="9" t="s">
        <v>413</v>
      </c>
      <c r="B299" s="16">
        <v>1</v>
      </c>
      <c r="C299" s="24">
        <v>0.5</v>
      </c>
      <c r="D299" s="24">
        <v>0.94222222222222274</v>
      </c>
      <c r="E299" s="24">
        <v>-0.44222222222222274</v>
      </c>
      <c r="F299" s="24">
        <v>-1.6850811738123583</v>
      </c>
      <c r="G299" s="24">
        <v>2.1427628417318788E-2</v>
      </c>
      <c r="H299" s="24">
        <v>0.90016790727769669</v>
      </c>
      <c r="I299" s="24">
        <v>0.98427653716674879</v>
      </c>
      <c r="J299" s="24">
        <v>0.26330710624324949</v>
      </c>
      <c r="K299" s="24">
        <v>0.42545014845714213</v>
      </c>
      <c r="L299" s="24">
        <v>1.4589942959873032</v>
      </c>
    </row>
    <row r="300" spans="1:12">
      <c r="A300" s="9" t="s">
        <v>414</v>
      </c>
      <c r="B300" s="16">
        <v>1</v>
      </c>
      <c r="C300" s="24">
        <v>1</v>
      </c>
      <c r="D300" s="24">
        <v>0.94222222222222274</v>
      </c>
      <c r="E300" s="24">
        <v>5.7777777777777262E-2</v>
      </c>
      <c r="F300" s="24">
        <v>0.2201613593925672</v>
      </c>
      <c r="G300" s="24">
        <v>2.1427628417318788E-2</v>
      </c>
      <c r="H300" s="24">
        <v>0.90016790727769669</v>
      </c>
      <c r="I300" s="24">
        <v>0.98427653716674879</v>
      </c>
      <c r="J300" s="24">
        <v>0.26330710624324949</v>
      </c>
      <c r="K300" s="24">
        <v>0.42545014845714213</v>
      </c>
      <c r="L300" s="24">
        <v>1.4589942959873032</v>
      </c>
    </row>
    <row r="301" spans="1:12">
      <c r="A301" s="9" t="s">
        <v>415</v>
      </c>
      <c r="B301" s="16">
        <v>1</v>
      </c>
      <c r="C301" s="24">
        <v>1</v>
      </c>
      <c r="D301" s="24">
        <v>0.94222222222222274</v>
      </c>
      <c r="E301" s="24">
        <v>5.7777777777777262E-2</v>
      </c>
      <c r="F301" s="24">
        <v>0.2201613593925672</v>
      </c>
      <c r="G301" s="24">
        <v>2.1427628417318788E-2</v>
      </c>
      <c r="H301" s="24">
        <v>0.90016790727769669</v>
      </c>
      <c r="I301" s="24">
        <v>0.98427653716674879</v>
      </c>
      <c r="J301" s="24">
        <v>0.26330710624324949</v>
      </c>
      <c r="K301" s="24">
        <v>0.42545014845714213</v>
      </c>
      <c r="L301" s="24">
        <v>1.4589942959873032</v>
      </c>
    </row>
    <row r="302" spans="1:12">
      <c r="A302" s="9" t="s">
        <v>416</v>
      </c>
      <c r="B302" s="16">
        <v>1</v>
      </c>
      <c r="C302" s="24">
        <v>1</v>
      </c>
      <c r="D302" s="24">
        <v>0.94222222222222274</v>
      </c>
      <c r="E302" s="24">
        <v>5.7777777777777262E-2</v>
      </c>
      <c r="F302" s="24">
        <v>0.2201613593925672</v>
      </c>
      <c r="G302" s="24">
        <v>2.1427628417318788E-2</v>
      </c>
      <c r="H302" s="24">
        <v>0.90016790727769669</v>
      </c>
      <c r="I302" s="24">
        <v>0.98427653716674879</v>
      </c>
      <c r="J302" s="24">
        <v>0.26330710624324949</v>
      </c>
      <c r="K302" s="24">
        <v>0.42545014845714213</v>
      </c>
      <c r="L302" s="24">
        <v>1.4589942959873032</v>
      </c>
    </row>
    <row r="303" spans="1:12">
      <c r="A303" s="9" t="s">
        <v>417</v>
      </c>
      <c r="B303" s="16">
        <v>1</v>
      </c>
      <c r="C303" s="24">
        <v>1</v>
      </c>
      <c r="D303" s="24">
        <v>0.94222222222222274</v>
      </c>
      <c r="E303" s="24">
        <v>5.7777777777777262E-2</v>
      </c>
      <c r="F303" s="24">
        <v>0.2201613593925672</v>
      </c>
      <c r="G303" s="24">
        <v>2.1427628417318788E-2</v>
      </c>
      <c r="H303" s="24">
        <v>0.90016790727769669</v>
      </c>
      <c r="I303" s="24">
        <v>0.98427653716674879</v>
      </c>
      <c r="J303" s="24">
        <v>0.26330710624324949</v>
      </c>
      <c r="K303" s="24">
        <v>0.42545014845714213</v>
      </c>
      <c r="L303" s="24">
        <v>1.4589942959873032</v>
      </c>
    </row>
    <row r="304" spans="1:12">
      <c r="A304" s="9" t="s">
        <v>472</v>
      </c>
      <c r="B304" s="16">
        <v>1</v>
      </c>
      <c r="C304" s="24">
        <v>1</v>
      </c>
      <c r="D304" s="24">
        <v>0.68222222222222351</v>
      </c>
      <c r="E304" s="24">
        <v>0.31777777777777649</v>
      </c>
      <c r="F304" s="24">
        <v>1.2108874766591256</v>
      </c>
      <c r="G304" s="24">
        <v>2.1427628417318784E-2</v>
      </c>
      <c r="H304" s="24">
        <v>0.64016790727769746</v>
      </c>
      <c r="I304" s="24">
        <v>0.72427653716674956</v>
      </c>
      <c r="J304" s="24">
        <v>0.26330710624324949</v>
      </c>
      <c r="K304" s="24">
        <v>0.1654501484571429</v>
      </c>
      <c r="L304" s="24">
        <v>1.1989942959873041</v>
      </c>
    </row>
    <row r="305" spans="1:12">
      <c r="A305" s="9" t="s">
        <v>473</v>
      </c>
      <c r="B305" s="16">
        <v>1</v>
      </c>
      <c r="C305" s="24">
        <v>0</v>
      </c>
      <c r="D305" s="24">
        <v>0.68222222222222351</v>
      </c>
      <c r="E305" s="24">
        <v>-0.68222222222222351</v>
      </c>
      <c r="F305" s="24">
        <v>-2.5995975897507253</v>
      </c>
      <c r="G305" s="24">
        <v>2.1427628417318784E-2</v>
      </c>
      <c r="H305" s="24">
        <v>0.64016790727769746</v>
      </c>
      <c r="I305" s="24">
        <v>0.72427653716674956</v>
      </c>
      <c r="J305" s="24">
        <v>0.26330710624324949</v>
      </c>
      <c r="K305" s="24">
        <v>0.1654501484571429</v>
      </c>
      <c r="L305" s="24">
        <v>1.1989942959873041</v>
      </c>
    </row>
    <row r="306" spans="1:12">
      <c r="A306" s="9" t="s">
        <v>474</v>
      </c>
      <c r="B306" s="16">
        <v>1</v>
      </c>
      <c r="C306" s="24">
        <v>0.5</v>
      </c>
      <c r="D306" s="24">
        <v>0.68222222222222351</v>
      </c>
      <c r="E306" s="24">
        <v>-0.18222222222222351</v>
      </c>
      <c r="F306" s="24">
        <v>-0.69435505654579999</v>
      </c>
      <c r="G306" s="24">
        <v>2.1427628417318784E-2</v>
      </c>
      <c r="H306" s="24">
        <v>0.64016790727769746</v>
      </c>
      <c r="I306" s="24">
        <v>0.72427653716674956</v>
      </c>
      <c r="J306" s="24">
        <v>0.26330710624324949</v>
      </c>
      <c r="K306" s="24">
        <v>0.1654501484571429</v>
      </c>
      <c r="L306" s="24">
        <v>1.1989942959873041</v>
      </c>
    </row>
    <row r="307" spans="1:12">
      <c r="A307" s="9" t="s">
        <v>475</v>
      </c>
      <c r="B307" s="16">
        <v>1</v>
      </c>
      <c r="C307" s="24">
        <v>1</v>
      </c>
      <c r="D307" s="24">
        <v>0.68222222222222351</v>
      </c>
      <c r="E307" s="24">
        <v>0.31777777777777649</v>
      </c>
      <c r="F307" s="24">
        <v>1.2108874766591256</v>
      </c>
      <c r="G307" s="24">
        <v>2.1427628417318784E-2</v>
      </c>
      <c r="H307" s="24">
        <v>0.64016790727769746</v>
      </c>
      <c r="I307" s="24">
        <v>0.72427653716674956</v>
      </c>
      <c r="J307" s="24">
        <v>0.26330710624324949</v>
      </c>
      <c r="K307" s="24">
        <v>0.1654501484571429</v>
      </c>
      <c r="L307" s="24">
        <v>1.1989942959873041</v>
      </c>
    </row>
    <row r="308" spans="1:12">
      <c r="A308" s="9" t="s">
        <v>476</v>
      </c>
      <c r="B308" s="16">
        <v>1</v>
      </c>
      <c r="C308" s="24">
        <v>0</v>
      </c>
      <c r="D308" s="24">
        <v>0.68222222222222351</v>
      </c>
      <c r="E308" s="24">
        <v>-0.68222222222222351</v>
      </c>
      <c r="F308" s="24">
        <v>-2.5995975897507253</v>
      </c>
      <c r="G308" s="24">
        <v>2.1427628417318784E-2</v>
      </c>
      <c r="H308" s="24">
        <v>0.64016790727769746</v>
      </c>
      <c r="I308" s="24">
        <v>0.72427653716674956</v>
      </c>
      <c r="J308" s="24">
        <v>0.26330710624324949</v>
      </c>
      <c r="K308" s="24">
        <v>0.1654501484571429</v>
      </c>
      <c r="L308" s="24">
        <v>1.1989942959873041</v>
      </c>
    </row>
    <row r="309" spans="1:12">
      <c r="A309" s="9" t="s">
        <v>477</v>
      </c>
      <c r="B309" s="16">
        <v>1</v>
      </c>
      <c r="C309" s="24">
        <v>0.5</v>
      </c>
      <c r="D309" s="24">
        <v>0.68222222222222351</v>
      </c>
      <c r="E309" s="24">
        <v>-0.18222222222222351</v>
      </c>
      <c r="F309" s="24">
        <v>-0.69435505654579999</v>
      </c>
      <c r="G309" s="24">
        <v>2.1427628417318784E-2</v>
      </c>
      <c r="H309" s="24">
        <v>0.64016790727769746</v>
      </c>
      <c r="I309" s="24">
        <v>0.72427653716674956</v>
      </c>
      <c r="J309" s="24">
        <v>0.26330710624324949</v>
      </c>
      <c r="K309" s="24">
        <v>0.1654501484571429</v>
      </c>
      <c r="L309" s="24">
        <v>1.1989942959873041</v>
      </c>
    </row>
    <row r="310" spans="1:12">
      <c r="A310" s="9" t="s">
        <v>478</v>
      </c>
      <c r="B310" s="16">
        <v>1</v>
      </c>
      <c r="C310" s="24">
        <v>1</v>
      </c>
      <c r="D310" s="24">
        <v>0.68222222222222351</v>
      </c>
      <c r="E310" s="24">
        <v>0.31777777777777649</v>
      </c>
      <c r="F310" s="24">
        <v>1.2108874766591256</v>
      </c>
      <c r="G310" s="24">
        <v>2.1427628417318784E-2</v>
      </c>
      <c r="H310" s="24">
        <v>0.64016790727769746</v>
      </c>
      <c r="I310" s="24">
        <v>0.72427653716674956</v>
      </c>
      <c r="J310" s="24">
        <v>0.26330710624324949</v>
      </c>
      <c r="K310" s="24">
        <v>0.1654501484571429</v>
      </c>
      <c r="L310" s="24">
        <v>1.1989942959873041</v>
      </c>
    </row>
    <row r="311" spans="1:12">
      <c r="A311" s="9" t="s">
        <v>479</v>
      </c>
      <c r="B311" s="16">
        <v>1</v>
      </c>
      <c r="C311" s="24">
        <v>1</v>
      </c>
      <c r="D311" s="24">
        <v>0.68222222222222351</v>
      </c>
      <c r="E311" s="24">
        <v>0.31777777777777649</v>
      </c>
      <c r="F311" s="24">
        <v>1.2108874766591256</v>
      </c>
      <c r="G311" s="24">
        <v>2.1427628417318784E-2</v>
      </c>
      <c r="H311" s="24">
        <v>0.64016790727769746</v>
      </c>
      <c r="I311" s="24">
        <v>0.72427653716674956</v>
      </c>
      <c r="J311" s="24">
        <v>0.26330710624324949</v>
      </c>
      <c r="K311" s="24">
        <v>0.1654501484571429</v>
      </c>
      <c r="L311" s="24">
        <v>1.1989942959873041</v>
      </c>
    </row>
    <row r="312" spans="1:12">
      <c r="A312" s="9" t="s">
        <v>480</v>
      </c>
      <c r="B312" s="16">
        <v>1</v>
      </c>
      <c r="C312" s="24">
        <v>0.5</v>
      </c>
      <c r="D312" s="24">
        <v>0.68222222222222351</v>
      </c>
      <c r="E312" s="24">
        <v>-0.18222222222222351</v>
      </c>
      <c r="F312" s="24">
        <v>-0.69435505654579999</v>
      </c>
      <c r="G312" s="24">
        <v>2.1427628417318784E-2</v>
      </c>
      <c r="H312" s="24">
        <v>0.64016790727769746</v>
      </c>
      <c r="I312" s="24">
        <v>0.72427653716674956</v>
      </c>
      <c r="J312" s="24">
        <v>0.26330710624324949</v>
      </c>
      <c r="K312" s="24">
        <v>0.1654501484571429</v>
      </c>
      <c r="L312" s="24">
        <v>1.1989942959873041</v>
      </c>
    </row>
    <row r="313" spans="1:12">
      <c r="A313" s="9" t="s">
        <v>481</v>
      </c>
      <c r="B313" s="16">
        <v>1</v>
      </c>
      <c r="C313" s="24">
        <v>0.5</v>
      </c>
      <c r="D313" s="24">
        <v>0.68222222222222351</v>
      </c>
      <c r="E313" s="24">
        <v>-0.18222222222222351</v>
      </c>
      <c r="F313" s="24">
        <v>-0.69435505654579999</v>
      </c>
      <c r="G313" s="24">
        <v>2.1427628417318784E-2</v>
      </c>
      <c r="H313" s="24">
        <v>0.64016790727769746</v>
      </c>
      <c r="I313" s="24">
        <v>0.72427653716674956</v>
      </c>
      <c r="J313" s="24">
        <v>0.26330710624324949</v>
      </c>
      <c r="K313" s="24">
        <v>0.1654501484571429</v>
      </c>
      <c r="L313" s="24">
        <v>1.1989942959873041</v>
      </c>
    </row>
    <row r="314" spans="1:12">
      <c r="A314" s="9" t="s">
        <v>482</v>
      </c>
      <c r="B314" s="16">
        <v>1</v>
      </c>
      <c r="C314" s="24">
        <v>0.5</v>
      </c>
      <c r="D314" s="24">
        <v>0.68222222222222351</v>
      </c>
      <c r="E314" s="24">
        <v>-0.18222222222222351</v>
      </c>
      <c r="F314" s="24">
        <v>-0.69435505654579999</v>
      </c>
      <c r="G314" s="24">
        <v>2.1427628417318784E-2</v>
      </c>
      <c r="H314" s="24">
        <v>0.64016790727769746</v>
      </c>
      <c r="I314" s="24">
        <v>0.72427653716674956</v>
      </c>
      <c r="J314" s="24">
        <v>0.26330710624324949</v>
      </c>
      <c r="K314" s="24">
        <v>0.1654501484571429</v>
      </c>
      <c r="L314" s="24">
        <v>1.1989942959873041</v>
      </c>
    </row>
    <row r="315" spans="1:12">
      <c r="A315" s="9" t="s">
        <v>483</v>
      </c>
      <c r="B315" s="16">
        <v>1</v>
      </c>
      <c r="C315" s="24">
        <v>0.5</v>
      </c>
      <c r="D315" s="24">
        <v>0.68222222222222351</v>
      </c>
      <c r="E315" s="24">
        <v>-0.18222222222222351</v>
      </c>
      <c r="F315" s="24">
        <v>-0.69435505654579999</v>
      </c>
      <c r="G315" s="24">
        <v>2.1427628417318784E-2</v>
      </c>
      <c r="H315" s="24">
        <v>0.64016790727769746</v>
      </c>
      <c r="I315" s="24">
        <v>0.72427653716674956</v>
      </c>
      <c r="J315" s="24">
        <v>0.26330710624324949</v>
      </c>
      <c r="K315" s="24">
        <v>0.1654501484571429</v>
      </c>
      <c r="L315" s="24">
        <v>1.1989942959873041</v>
      </c>
    </row>
    <row r="316" spans="1:12">
      <c r="A316" s="9" t="s">
        <v>484</v>
      </c>
      <c r="B316" s="16">
        <v>1</v>
      </c>
      <c r="C316" s="24">
        <v>1</v>
      </c>
      <c r="D316" s="24">
        <v>0.68222222222222351</v>
      </c>
      <c r="E316" s="24">
        <v>0.31777777777777649</v>
      </c>
      <c r="F316" s="24">
        <v>1.2108874766591256</v>
      </c>
      <c r="G316" s="24">
        <v>2.1427628417318784E-2</v>
      </c>
      <c r="H316" s="24">
        <v>0.64016790727769746</v>
      </c>
      <c r="I316" s="24">
        <v>0.72427653716674956</v>
      </c>
      <c r="J316" s="24">
        <v>0.26330710624324949</v>
      </c>
      <c r="K316" s="24">
        <v>0.1654501484571429</v>
      </c>
      <c r="L316" s="24">
        <v>1.1989942959873041</v>
      </c>
    </row>
    <row r="317" spans="1:12">
      <c r="A317" s="9" t="s">
        <v>485</v>
      </c>
      <c r="B317" s="16">
        <v>1</v>
      </c>
      <c r="C317" s="24">
        <v>1</v>
      </c>
      <c r="D317" s="24">
        <v>0.68222222222222351</v>
      </c>
      <c r="E317" s="24">
        <v>0.31777777777777649</v>
      </c>
      <c r="F317" s="24">
        <v>1.2108874766591256</v>
      </c>
      <c r="G317" s="24">
        <v>2.1427628417318784E-2</v>
      </c>
      <c r="H317" s="24">
        <v>0.64016790727769746</v>
      </c>
      <c r="I317" s="24">
        <v>0.72427653716674956</v>
      </c>
      <c r="J317" s="24">
        <v>0.26330710624324949</v>
      </c>
      <c r="K317" s="24">
        <v>0.1654501484571429</v>
      </c>
      <c r="L317" s="24">
        <v>1.1989942959873041</v>
      </c>
    </row>
    <row r="318" spans="1:12">
      <c r="A318" s="9" t="s">
        <v>486</v>
      </c>
      <c r="B318" s="16">
        <v>1</v>
      </c>
      <c r="C318" s="24">
        <v>1</v>
      </c>
      <c r="D318" s="24">
        <v>0.68222222222222351</v>
      </c>
      <c r="E318" s="24">
        <v>0.31777777777777649</v>
      </c>
      <c r="F318" s="24">
        <v>1.2108874766591256</v>
      </c>
      <c r="G318" s="24">
        <v>2.1427628417318784E-2</v>
      </c>
      <c r="H318" s="24">
        <v>0.64016790727769746</v>
      </c>
      <c r="I318" s="24">
        <v>0.72427653716674956</v>
      </c>
      <c r="J318" s="24">
        <v>0.26330710624324949</v>
      </c>
      <c r="K318" s="24">
        <v>0.1654501484571429</v>
      </c>
      <c r="L318" s="24">
        <v>1.1989942959873041</v>
      </c>
    </row>
    <row r="319" spans="1:12">
      <c r="A319" s="9" t="s">
        <v>487</v>
      </c>
      <c r="B319" s="16">
        <v>1</v>
      </c>
      <c r="C319" s="24">
        <v>0.5</v>
      </c>
      <c r="D319" s="24">
        <v>0.68222222222222351</v>
      </c>
      <c r="E319" s="24">
        <v>-0.18222222222222351</v>
      </c>
      <c r="F319" s="24">
        <v>-0.69435505654579999</v>
      </c>
      <c r="G319" s="24">
        <v>2.1427628417318784E-2</v>
      </c>
      <c r="H319" s="24">
        <v>0.64016790727769746</v>
      </c>
      <c r="I319" s="24">
        <v>0.72427653716674956</v>
      </c>
      <c r="J319" s="24">
        <v>0.26330710624324949</v>
      </c>
      <c r="K319" s="24">
        <v>0.1654501484571429</v>
      </c>
      <c r="L319" s="24">
        <v>1.1989942959873041</v>
      </c>
    </row>
    <row r="320" spans="1:12">
      <c r="A320" s="9" t="s">
        <v>488</v>
      </c>
      <c r="B320" s="16">
        <v>1</v>
      </c>
      <c r="C320" s="24">
        <v>1</v>
      </c>
      <c r="D320" s="24">
        <v>0.68222222222222351</v>
      </c>
      <c r="E320" s="24">
        <v>0.31777777777777649</v>
      </c>
      <c r="F320" s="24">
        <v>1.2108874766591256</v>
      </c>
      <c r="G320" s="24">
        <v>2.1427628417318784E-2</v>
      </c>
      <c r="H320" s="24">
        <v>0.64016790727769746</v>
      </c>
      <c r="I320" s="24">
        <v>0.72427653716674956</v>
      </c>
      <c r="J320" s="24">
        <v>0.26330710624324949</v>
      </c>
      <c r="K320" s="24">
        <v>0.1654501484571429</v>
      </c>
      <c r="L320" s="24">
        <v>1.1989942959873041</v>
      </c>
    </row>
    <row r="321" spans="1:12">
      <c r="A321" s="9" t="s">
        <v>489</v>
      </c>
      <c r="B321" s="16">
        <v>1</v>
      </c>
      <c r="C321" s="24">
        <v>1</v>
      </c>
      <c r="D321" s="24">
        <v>0.68222222222222351</v>
      </c>
      <c r="E321" s="24">
        <v>0.31777777777777649</v>
      </c>
      <c r="F321" s="24">
        <v>1.2108874766591256</v>
      </c>
      <c r="G321" s="24">
        <v>2.1427628417318784E-2</v>
      </c>
      <c r="H321" s="24">
        <v>0.64016790727769746</v>
      </c>
      <c r="I321" s="24">
        <v>0.72427653716674956</v>
      </c>
      <c r="J321" s="24">
        <v>0.26330710624324949</v>
      </c>
      <c r="K321" s="24">
        <v>0.1654501484571429</v>
      </c>
      <c r="L321" s="24">
        <v>1.1989942959873041</v>
      </c>
    </row>
    <row r="322" spans="1:12">
      <c r="A322" s="9" t="s">
        <v>490</v>
      </c>
      <c r="B322" s="16">
        <v>1</v>
      </c>
      <c r="C322" s="24">
        <v>1</v>
      </c>
      <c r="D322" s="24">
        <v>0.68222222222222351</v>
      </c>
      <c r="E322" s="24">
        <v>0.31777777777777649</v>
      </c>
      <c r="F322" s="24">
        <v>1.2108874766591256</v>
      </c>
      <c r="G322" s="24">
        <v>2.1427628417318784E-2</v>
      </c>
      <c r="H322" s="24">
        <v>0.64016790727769746</v>
      </c>
      <c r="I322" s="24">
        <v>0.72427653716674956</v>
      </c>
      <c r="J322" s="24">
        <v>0.26330710624324949</v>
      </c>
      <c r="K322" s="24">
        <v>0.1654501484571429</v>
      </c>
      <c r="L322" s="24">
        <v>1.1989942959873041</v>
      </c>
    </row>
    <row r="323" spans="1:12">
      <c r="A323" s="9" t="s">
        <v>491</v>
      </c>
      <c r="B323" s="16">
        <v>1</v>
      </c>
      <c r="C323" s="24">
        <v>1</v>
      </c>
      <c r="D323" s="24">
        <v>0.68222222222222351</v>
      </c>
      <c r="E323" s="24">
        <v>0.31777777777777649</v>
      </c>
      <c r="F323" s="24">
        <v>1.2108874766591256</v>
      </c>
      <c r="G323" s="24">
        <v>2.1427628417318784E-2</v>
      </c>
      <c r="H323" s="24">
        <v>0.64016790727769746</v>
      </c>
      <c r="I323" s="24">
        <v>0.72427653716674956</v>
      </c>
      <c r="J323" s="24">
        <v>0.26330710624324949</v>
      </c>
      <c r="K323" s="24">
        <v>0.1654501484571429</v>
      </c>
      <c r="L323" s="24">
        <v>1.1989942959873041</v>
      </c>
    </row>
    <row r="324" spans="1:12">
      <c r="A324" s="9" t="s">
        <v>492</v>
      </c>
      <c r="B324" s="16">
        <v>1</v>
      </c>
      <c r="C324" s="24">
        <v>1</v>
      </c>
      <c r="D324" s="24">
        <v>0.68222222222222351</v>
      </c>
      <c r="E324" s="24">
        <v>0.31777777777777649</v>
      </c>
      <c r="F324" s="24">
        <v>1.2108874766591256</v>
      </c>
      <c r="G324" s="24">
        <v>2.1427628417318784E-2</v>
      </c>
      <c r="H324" s="24">
        <v>0.64016790727769746</v>
      </c>
      <c r="I324" s="24">
        <v>0.72427653716674956</v>
      </c>
      <c r="J324" s="24">
        <v>0.26330710624324949</v>
      </c>
      <c r="K324" s="24">
        <v>0.1654501484571429</v>
      </c>
      <c r="L324" s="24">
        <v>1.1989942959873041</v>
      </c>
    </row>
    <row r="325" spans="1:12">
      <c r="A325" s="9" t="s">
        <v>493</v>
      </c>
      <c r="B325" s="16">
        <v>1</v>
      </c>
      <c r="C325" s="24">
        <v>1</v>
      </c>
      <c r="D325" s="24">
        <v>0.68222222222222351</v>
      </c>
      <c r="E325" s="24">
        <v>0.31777777777777649</v>
      </c>
      <c r="F325" s="24">
        <v>1.2108874766591256</v>
      </c>
      <c r="G325" s="24">
        <v>2.1427628417318784E-2</v>
      </c>
      <c r="H325" s="24">
        <v>0.64016790727769746</v>
      </c>
      <c r="I325" s="24">
        <v>0.72427653716674956</v>
      </c>
      <c r="J325" s="24">
        <v>0.26330710624324949</v>
      </c>
      <c r="K325" s="24">
        <v>0.1654501484571429</v>
      </c>
      <c r="L325" s="24">
        <v>1.1989942959873041</v>
      </c>
    </row>
    <row r="326" spans="1:12">
      <c r="A326" s="9" t="s">
        <v>494</v>
      </c>
      <c r="B326" s="16">
        <v>1</v>
      </c>
      <c r="C326" s="24">
        <v>1</v>
      </c>
      <c r="D326" s="24">
        <v>0.68222222222222351</v>
      </c>
      <c r="E326" s="24">
        <v>0.31777777777777649</v>
      </c>
      <c r="F326" s="24">
        <v>1.2108874766591256</v>
      </c>
      <c r="G326" s="24">
        <v>2.1427628417318784E-2</v>
      </c>
      <c r="H326" s="24">
        <v>0.64016790727769746</v>
      </c>
      <c r="I326" s="24">
        <v>0.72427653716674956</v>
      </c>
      <c r="J326" s="24">
        <v>0.26330710624324949</v>
      </c>
      <c r="K326" s="24">
        <v>0.1654501484571429</v>
      </c>
      <c r="L326" s="24">
        <v>1.1989942959873041</v>
      </c>
    </row>
    <row r="327" spans="1:12">
      <c r="A327" s="9" t="s">
        <v>495</v>
      </c>
      <c r="B327" s="16">
        <v>1</v>
      </c>
      <c r="C327" s="24">
        <v>1</v>
      </c>
      <c r="D327" s="24">
        <v>0.68222222222222351</v>
      </c>
      <c r="E327" s="24">
        <v>0.31777777777777649</v>
      </c>
      <c r="F327" s="24">
        <v>1.2108874766591256</v>
      </c>
      <c r="G327" s="24">
        <v>2.1427628417318784E-2</v>
      </c>
      <c r="H327" s="24">
        <v>0.64016790727769746</v>
      </c>
      <c r="I327" s="24">
        <v>0.72427653716674956</v>
      </c>
      <c r="J327" s="24">
        <v>0.26330710624324949</v>
      </c>
      <c r="K327" s="24">
        <v>0.1654501484571429</v>
      </c>
      <c r="L327" s="24">
        <v>1.1989942959873041</v>
      </c>
    </row>
    <row r="328" spans="1:12">
      <c r="A328" s="9" t="s">
        <v>496</v>
      </c>
      <c r="B328" s="16">
        <v>1</v>
      </c>
      <c r="C328" s="24">
        <v>0.5</v>
      </c>
      <c r="D328" s="24">
        <v>0.68222222222222351</v>
      </c>
      <c r="E328" s="24">
        <v>-0.18222222222222351</v>
      </c>
      <c r="F328" s="24">
        <v>-0.69435505654579999</v>
      </c>
      <c r="G328" s="24">
        <v>2.1427628417318784E-2</v>
      </c>
      <c r="H328" s="24">
        <v>0.64016790727769746</v>
      </c>
      <c r="I328" s="24">
        <v>0.72427653716674956</v>
      </c>
      <c r="J328" s="24">
        <v>0.26330710624324949</v>
      </c>
      <c r="K328" s="24">
        <v>0.1654501484571429</v>
      </c>
      <c r="L328" s="24">
        <v>1.1989942959873041</v>
      </c>
    </row>
    <row r="329" spans="1:12">
      <c r="A329" s="9" t="s">
        <v>497</v>
      </c>
      <c r="B329" s="16">
        <v>1</v>
      </c>
      <c r="C329" s="24">
        <v>1</v>
      </c>
      <c r="D329" s="24">
        <v>0.68222222222222351</v>
      </c>
      <c r="E329" s="24">
        <v>0.31777777777777649</v>
      </c>
      <c r="F329" s="24">
        <v>1.2108874766591256</v>
      </c>
      <c r="G329" s="24">
        <v>2.1427628417318784E-2</v>
      </c>
      <c r="H329" s="24">
        <v>0.64016790727769746</v>
      </c>
      <c r="I329" s="24">
        <v>0.72427653716674956</v>
      </c>
      <c r="J329" s="24">
        <v>0.26330710624324949</v>
      </c>
      <c r="K329" s="24">
        <v>0.1654501484571429</v>
      </c>
      <c r="L329" s="24">
        <v>1.1989942959873041</v>
      </c>
    </row>
    <row r="330" spans="1:12">
      <c r="A330" s="9" t="s">
        <v>498</v>
      </c>
      <c r="B330" s="16">
        <v>1</v>
      </c>
      <c r="C330" s="24">
        <v>1</v>
      </c>
      <c r="D330" s="24">
        <v>0.68222222222222351</v>
      </c>
      <c r="E330" s="24">
        <v>0.31777777777777649</v>
      </c>
      <c r="F330" s="24">
        <v>1.2108874766591256</v>
      </c>
      <c r="G330" s="24">
        <v>2.1427628417318784E-2</v>
      </c>
      <c r="H330" s="24">
        <v>0.64016790727769746</v>
      </c>
      <c r="I330" s="24">
        <v>0.72427653716674956</v>
      </c>
      <c r="J330" s="24">
        <v>0.26330710624324949</v>
      </c>
      <c r="K330" s="24">
        <v>0.1654501484571429</v>
      </c>
      <c r="L330" s="24">
        <v>1.1989942959873041</v>
      </c>
    </row>
    <row r="331" spans="1:12">
      <c r="A331" s="9" t="s">
        <v>499</v>
      </c>
      <c r="B331" s="16">
        <v>1</v>
      </c>
      <c r="C331" s="24">
        <v>1</v>
      </c>
      <c r="D331" s="24">
        <v>0.68222222222222351</v>
      </c>
      <c r="E331" s="24">
        <v>0.31777777777777649</v>
      </c>
      <c r="F331" s="24">
        <v>1.2108874766591256</v>
      </c>
      <c r="G331" s="24">
        <v>2.1427628417318784E-2</v>
      </c>
      <c r="H331" s="24">
        <v>0.64016790727769746</v>
      </c>
      <c r="I331" s="24">
        <v>0.72427653716674956</v>
      </c>
      <c r="J331" s="24">
        <v>0.26330710624324949</v>
      </c>
      <c r="K331" s="24">
        <v>0.1654501484571429</v>
      </c>
      <c r="L331" s="24">
        <v>1.1989942959873041</v>
      </c>
    </row>
    <row r="332" spans="1:12">
      <c r="A332" s="9" t="s">
        <v>500</v>
      </c>
      <c r="B332" s="16">
        <v>1</v>
      </c>
      <c r="C332" s="24">
        <v>0.5</v>
      </c>
      <c r="D332" s="24">
        <v>0.68222222222222351</v>
      </c>
      <c r="E332" s="24">
        <v>-0.18222222222222351</v>
      </c>
      <c r="F332" s="24">
        <v>-0.69435505654579999</v>
      </c>
      <c r="G332" s="24">
        <v>2.1427628417318784E-2</v>
      </c>
      <c r="H332" s="24">
        <v>0.64016790727769746</v>
      </c>
      <c r="I332" s="24">
        <v>0.72427653716674956</v>
      </c>
      <c r="J332" s="24">
        <v>0.26330710624324949</v>
      </c>
      <c r="K332" s="24">
        <v>0.1654501484571429</v>
      </c>
      <c r="L332" s="24">
        <v>1.1989942959873041</v>
      </c>
    </row>
    <row r="333" spans="1:12">
      <c r="A333" s="9" t="s">
        <v>501</v>
      </c>
      <c r="B333" s="16">
        <v>1</v>
      </c>
      <c r="C333" s="24">
        <v>1</v>
      </c>
      <c r="D333" s="24">
        <v>0.68222222222222351</v>
      </c>
      <c r="E333" s="24">
        <v>0.31777777777777649</v>
      </c>
      <c r="F333" s="24">
        <v>1.2108874766591256</v>
      </c>
      <c r="G333" s="24">
        <v>2.1427628417318784E-2</v>
      </c>
      <c r="H333" s="24">
        <v>0.64016790727769746</v>
      </c>
      <c r="I333" s="24">
        <v>0.72427653716674956</v>
      </c>
      <c r="J333" s="24">
        <v>0.26330710624324949</v>
      </c>
      <c r="K333" s="24">
        <v>0.1654501484571429</v>
      </c>
      <c r="L333" s="24">
        <v>1.1989942959873041</v>
      </c>
    </row>
    <row r="334" spans="1:12">
      <c r="A334" s="9" t="s">
        <v>502</v>
      </c>
      <c r="B334" s="16">
        <v>1</v>
      </c>
      <c r="C334" s="24">
        <v>0.5</v>
      </c>
      <c r="D334" s="24">
        <v>0.68222222222222351</v>
      </c>
      <c r="E334" s="24">
        <v>-0.18222222222222351</v>
      </c>
      <c r="F334" s="24">
        <v>-0.69435505654579999</v>
      </c>
      <c r="G334" s="24">
        <v>2.1427628417318784E-2</v>
      </c>
      <c r="H334" s="24">
        <v>0.64016790727769746</v>
      </c>
      <c r="I334" s="24">
        <v>0.72427653716674956</v>
      </c>
      <c r="J334" s="24">
        <v>0.26330710624324949</v>
      </c>
      <c r="K334" s="24">
        <v>0.1654501484571429</v>
      </c>
      <c r="L334" s="24">
        <v>1.1989942959873041</v>
      </c>
    </row>
    <row r="335" spans="1:12">
      <c r="A335" s="9" t="s">
        <v>503</v>
      </c>
      <c r="B335" s="16">
        <v>1</v>
      </c>
      <c r="C335" s="24">
        <v>1</v>
      </c>
      <c r="D335" s="24">
        <v>0.68222222222222351</v>
      </c>
      <c r="E335" s="24">
        <v>0.31777777777777649</v>
      </c>
      <c r="F335" s="24">
        <v>1.2108874766591256</v>
      </c>
      <c r="G335" s="24">
        <v>2.1427628417318784E-2</v>
      </c>
      <c r="H335" s="24">
        <v>0.64016790727769746</v>
      </c>
      <c r="I335" s="24">
        <v>0.72427653716674956</v>
      </c>
      <c r="J335" s="24">
        <v>0.26330710624324949</v>
      </c>
      <c r="K335" s="24">
        <v>0.1654501484571429</v>
      </c>
      <c r="L335" s="24">
        <v>1.1989942959873041</v>
      </c>
    </row>
    <row r="336" spans="1:12">
      <c r="A336" s="9" t="s">
        <v>504</v>
      </c>
      <c r="B336" s="16">
        <v>1</v>
      </c>
      <c r="C336" s="24">
        <v>1</v>
      </c>
      <c r="D336" s="24">
        <v>0.68222222222222351</v>
      </c>
      <c r="E336" s="24">
        <v>0.31777777777777649</v>
      </c>
      <c r="F336" s="24">
        <v>1.2108874766591256</v>
      </c>
      <c r="G336" s="24">
        <v>2.1427628417318784E-2</v>
      </c>
      <c r="H336" s="24">
        <v>0.64016790727769746</v>
      </c>
      <c r="I336" s="24">
        <v>0.72427653716674956</v>
      </c>
      <c r="J336" s="24">
        <v>0.26330710624324949</v>
      </c>
      <c r="K336" s="24">
        <v>0.1654501484571429</v>
      </c>
      <c r="L336" s="24">
        <v>1.1989942959873041</v>
      </c>
    </row>
    <row r="337" spans="1:12">
      <c r="A337" s="9" t="s">
        <v>505</v>
      </c>
      <c r="B337" s="16">
        <v>1</v>
      </c>
      <c r="C337" s="24">
        <v>1</v>
      </c>
      <c r="D337" s="24">
        <v>0.68222222222222351</v>
      </c>
      <c r="E337" s="24">
        <v>0.31777777777777649</v>
      </c>
      <c r="F337" s="24">
        <v>1.2108874766591256</v>
      </c>
      <c r="G337" s="24">
        <v>2.1427628417318784E-2</v>
      </c>
      <c r="H337" s="24">
        <v>0.64016790727769746</v>
      </c>
      <c r="I337" s="24">
        <v>0.72427653716674956</v>
      </c>
      <c r="J337" s="24">
        <v>0.26330710624324949</v>
      </c>
      <c r="K337" s="24">
        <v>0.1654501484571429</v>
      </c>
      <c r="L337" s="24">
        <v>1.1989942959873041</v>
      </c>
    </row>
    <row r="338" spans="1:12">
      <c r="A338" s="9" t="s">
        <v>506</v>
      </c>
      <c r="B338" s="16">
        <v>1</v>
      </c>
      <c r="C338" s="24">
        <v>1</v>
      </c>
      <c r="D338" s="24">
        <v>0.68222222222222351</v>
      </c>
      <c r="E338" s="24">
        <v>0.31777777777777649</v>
      </c>
      <c r="F338" s="24">
        <v>1.2108874766591256</v>
      </c>
      <c r="G338" s="24">
        <v>2.1427628417318784E-2</v>
      </c>
      <c r="H338" s="24">
        <v>0.64016790727769746</v>
      </c>
      <c r="I338" s="24">
        <v>0.72427653716674956</v>
      </c>
      <c r="J338" s="24">
        <v>0.26330710624324949</v>
      </c>
      <c r="K338" s="24">
        <v>0.1654501484571429</v>
      </c>
      <c r="L338" s="24">
        <v>1.1989942959873041</v>
      </c>
    </row>
    <row r="339" spans="1:12">
      <c r="A339" s="9" t="s">
        <v>507</v>
      </c>
      <c r="B339" s="16">
        <v>1</v>
      </c>
      <c r="C339" s="24">
        <v>1</v>
      </c>
      <c r="D339" s="24">
        <v>0.68222222222222351</v>
      </c>
      <c r="E339" s="24">
        <v>0.31777777777777649</v>
      </c>
      <c r="F339" s="24">
        <v>1.2108874766591256</v>
      </c>
      <c r="G339" s="24">
        <v>2.1427628417318784E-2</v>
      </c>
      <c r="H339" s="24">
        <v>0.64016790727769746</v>
      </c>
      <c r="I339" s="24">
        <v>0.72427653716674956</v>
      </c>
      <c r="J339" s="24">
        <v>0.26330710624324949</v>
      </c>
      <c r="K339" s="24">
        <v>0.1654501484571429</v>
      </c>
      <c r="L339" s="24">
        <v>1.1989942959873041</v>
      </c>
    </row>
    <row r="340" spans="1:12">
      <c r="A340" s="9" t="s">
        <v>508</v>
      </c>
      <c r="B340" s="16">
        <v>1</v>
      </c>
      <c r="C340" s="24">
        <v>1</v>
      </c>
      <c r="D340" s="24">
        <v>0.68222222222222351</v>
      </c>
      <c r="E340" s="24">
        <v>0.31777777777777649</v>
      </c>
      <c r="F340" s="24">
        <v>1.2108874766591256</v>
      </c>
      <c r="G340" s="24">
        <v>2.1427628417318784E-2</v>
      </c>
      <c r="H340" s="24">
        <v>0.64016790727769746</v>
      </c>
      <c r="I340" s="24">
        <v>0.72427653716674956</v>
      </c>
      <c r="J340" s="24">
        <v>0.26330710624324949</v>
      </c>
      <c r="K340" s="24">
        <v>0.1654501484571429</v>
      </c>
      <c r="L340" s="24">
        <v>1.1989942959873041</v>
      </c>
    </row>
    <row r="341" spans="1:12">
      <c r="A341" s="9" t="s">
        <v>509</v>
      </c>
      <c r="B341" s="16">
        <v>1</v>
      </c>
      <c r="C341" s="24">
        <v>0.5</v>
      </c>
      <c r="D341" s="24">
        <v>0.68222222222222351</v>
      </c>
      <c r="E341" s="24">
        <v>-0.18222222222222351</v>
      </c>
      <c r="F341" s="24">
        <v>-0.69435505654579999</v>
      </c>
      <c r="G341" s="24">
        <v>2.1427628417318784E-2</v>
      </c>
      <c r="H341" s="24">
        <v>0.64016790727769746</v>
      </c>
      <c r="I341" s="24">
        <v>0.72427653716674956</v>
      </c>
      <c r="J341" s="24">
        <v>0.26330710624324949</v>
      </c>
      <c r="K341" s="24">
        <v>0.1654501484571429</v>
      </c>
      <c r="L341" s="24">
        <v>1.1989942959873041</v>
      </c>
    </row>
    <row r="342" spans="1:12">
      <c r="A342" s="9" t="s">
        <v>510</v>
      </c>
      <c r="B342" s="16">
        <v>1</v>
      </c>
      <c r="C342" s="24">
        <v>1</v>
      </c>
      <c r="D342" s="24">
        <v>0.68222222222222351</v>
      </c>
      <c r="E342" s="24">
        <v>0.31777777777777649</v>
      </c>
      <c r="F342" s="24">
        <v>1.2108874766591256</v>
      </c>
      <c r="G342" s="24">
        <v>2.1427628417318784E-2</v>
      </c>
      <c r="H342" s="24">
        <v>0.64016790727769746</v>
      </c>
      <c r="I342" s="24">
        <v>0.72427653716674956</v>
      </c>
      <c r="J342" s="24">
        <v>0.26330710624324949</v>
      </c>
      <c r="K342" s="24">
        <v>0.1654501484571429</v>
      </c>
      <c r="L342" s="24">
        <v>1.1989942959873041</v>
      </c>
    </row>
    <row r="343" spans="1:12">
      <c r="A343" s="9" t="s">
        <v>511</v>
      </c>
      <c r="B343" s="16">
        <v>1</v>
      </c>
      <c r="C343" s="24">
        <v>1</v>
      </c>
      <c r="D343" s="24">
        <v>0.68222222222222351</v>
      </c>
      <c r="E343" s="24">
        <v>0.31777777777777649</v>
      </c>
      <c r="F343" s="24">
        <v>1.2108874766591256</v>
      </c>
      <c r="G343" s="24">
        <v>2.1427628417318784E-2</v>
      </c>
      <c r="H343" s="24">
        <v>0.64016790727769746</v>
      </c>
      <c r="I343" s="24">
        <v>0.72427653716674956</v>
      </c>
      <c r="J343" s="24">
        <v>0.26330710624324949</v>
      </c>
      <c r="K343" s="24">
        <v>0.1654501484571429</v>
      </c>
      <c r="L343" s="24">
        <v>1.1989942959873041</v>
      </c>
    </row>
    <row r="344" spans="1:12">
      <c r="A344" s="9" t="s">
        <v>512</v>
      </c>
      <c r="B344" s="16">
        <v>1</v>
      </c>
      <c r="C344" s="24">
        <v>0.5</v>
      </c>
      <c r="D344" s="24">
        <v>0.68222222222222351</v>
      </c>
      <c r="E344" s="24">
        <v>-0.18222222222222351</v>
      </c>
      <c r="F344" s="24">
        <v>-0.69435505654579999</v>
      </c>
      <c r="G344" s="24">
        <v>2.1427628417318784E-2</v>
      </c>
      <c r="H344" s="24">
        <v>0.64016790727769746</v>
      </c>
      <c r="I344" s="24">
        <v>0.72427653716674956</v>
      </c>
      <c r="J344" s="24">
        <v>0.26330710624324949</v>
      </c>
      <c r="K344" s="24">
        <v>0.1654501484571429</v>
      </c>
      <c r="L344" s="24">
        <v>1.1989942959873041</v>
      </c>
    </row>
    <row r="345" spans="1:12">
      <c r="A345" s="9" t="s">
        <v>513</v>
      </c>
      <c r="B345" s="16">
        <v>1</v>
      </c>
      <c r="C345" s="24">
        <v>1</v>
      </c>
      <c r="D345" s="24">
        <v>0.68222222222222351</v>
      </c>
      <c r="E345" s="24">
        <v>0.31777777777777649</v>
      </c>
      <c r="F345" s="24">
        <v>1.2108874766591256</v>
      </c>
      <c r="G345" s="24">
        <v>2.1427628417318784E-2</v>
      </c>
      <c r="H345" s="24">
        <v>0.64016790727769746</v>
      </c>
      <c r="I345" s="24">
        <v>0.72427653716674956</v>
      </c>
      <c r="J345" s="24">
        <v>0.26330710624324949</v>
      </c>
      <c r="K345" s="24">
        <v>0.1654501484571429</v>
      </c>
      <c r="L345" s="24">
        <v>1.1989942959873041</v>
      </c>
    </row>
    <row r="346" spans="1:12">
      <c r="A346" s="9" t="s">
        <v>514</v>
      </c>
      <c r="B346" s="16">
        <v>1</v>
      </c>
      <c r="C346" s="24">
        <v>1</v>
      </c>
      <c r="D346" s="24">
        <v>0.68222222222222351</v>
      </c>
      <c r="E346" s="24">
        <v>0.31777777777777649</v>
      </c>
      <c r="F346" s="24">
        <v>1.2108874766591256</v>
      </c>
      <c r="G346" s="24">
        <v>2.1427628417318784E-2</v>
      </c>
      <c r="H346" s="24">
        <v>0.64016790727769746</v>
      </c>
      <c r="I346" s="24">
        <v>0.72427653716674956</v>
      </c>
      <c r="J346" s="24">
        <v>0.26330710624324949</v>
      </c>
      <c r="K346" s="24">
        <v>0.1654501484571429</v>
      </c>
      <c r="L346" s="24">
        <v>1.1989942959873041</v>
      </c>
    </row>
    <row r="347" spans="1:12">
      <c r="A347" s="9" t="s">
        <v>515</v>
      </c>
      <c r="B347" s="16">
        <v>1</v>
      </c>
      <c r="C347" s="24">
        <v>1</v>
      </c>
      <c r="D347" s="24">
        <v>0.68222222222222351</v>
      </c>
      <c r="E347" s="24">
        <v>0.31777777777777649</v>
      </c>
      <c r="F347" s="24">
        <v>1.2108874766591256</v>
      </c>
      <c r="G347" s="24">
        <v>2.1427628417318784E-2</v>
      </c>
      <c r="H347" s="24">
        <v>0.64016790727769746</v>
      </c>
      <c r="I347" s="24">
        <v>0.72427653716674956</v>
      </c>
      <c r="J347" s="24">
        <v>0.26330710624324949</v>
      </c>
      <c r="K347" s="24">
        <v>0.1654501484571429</v>
      </c>
      <c r="L347" s="24">
        <v>1.1989942959873041</v>
      </c>
    </row>
    <row r="348" spans="1:12">
      <c r="A348" s="9" t="s">
        <v>516</v>
      </c>
      <c r="B348" s="16">
        <v>1</v>
      </c>
      <c r="C348" s="24">
        <v>0.5</v>
      </c>
      <c r="D348" s="24">
        <v>0.68222222222222351</v>
      </c>
      <c r="E348" s="24">
        <v>-0.18222222222222351</v>
      </c>
      <c r="F348" s="24">
        <v>-0.69435505654579999</v>
      </c>
      <c r="G348" s="24">
        <v>2.1427628417318784E-2</v>
      </c>
      <c r="H348" s="24">
        <v>0.64016790727769746</v>
      </c>
      <c r="I348" s="24">
        <v>0.72427653716674956</v>
      </c>
      <c r="J348" s="24">
        <v>0.26330710624324949</v>
      </c>
      <c r="K348" s="24">
        <v>0.1654501484571429</v>
      </c>
      <c r="L348" s="24">
        <v>1.1989942959873041</v>
      </c>
    </row>
    <row r="349" spans="1:12">
      <c r="A349" s="9" t="s">
        <v>517</v>
      </c>
      <c r="B349" s="16">
        <v>1</v>
      </c>
      <c r="C349" s="24">
        <v>0.5</v>
      </c>
      <c r="D349" s="24">
        <v>0.68222222222222351</v>
      </c>
      <c r="E349" s="24">
        <v>-0.18222222222222351</v>
      </c>
      <c r="F349" s="24">
        <v>-0.69435505654579999</v>
      </c>
      <c r="G349" s="24">
        <v>2.1427628417318784E-2</v>
      </c>
      <c r="H349" s="24">
        <v>0.64016790727769746</v>
      </c>
      <c r="I349" s="24">
        <v>0.72427653716674956</v>
      </c>
      <c r="J349" s="24">
        <v>0.26330710624324949</v>
      </c>
      <c r="K349" s="24">
        <v>0.1654501484571429</v>
      </c>
      <c r="L349" s="24">
        <v>1.1989942959873041</v>
      </c>
    </row>
    <row r="350" spans="1:12">
      <c r="A350" s="9" t="s">
        <v>518</v>
      </c>
      <c r="B350" s="16">
        <v>1</v>
      </c>
      <c r="C350" s="24">
        <v>1</v>
      </c>
      <c r="D350" s="24">
        <v>0.68222222222222351</v>
      </c>
      <c r="E350" s="24">
        <v>0.31777777777777649</v>
      </c>
      <c r="F350" s="24">
        <v>1.2108874766591256</v>
      </c>
      <c r="G350" s="24">
        <v>2.1427628417318784E-2</v>
      </c>
      <c r="H350" s="24">
        <v>0.64016790727769746</v>
      </c>
      <c r="I350" s="24">
        <v>0.72427653716674956</v>
      </c>
      <c r="J350" s="24">
        <v>0.26330710624324949</v>
      </c>
      <c r="K350" s="24">
        <v>0.1654501484571429</v>
      </c>
      <c r="L350" s="24">
        <v>1.1989942959873041</v>
      </c>
    </row>
    <row r="351" spans="1:12">
      <c r="A351" s="9" t="s">
        <v>519</v>
      </c>
      <c r="B351" s="16">
        <v>1</v>
      </c>
      <c r="C351" s="24">
        <v>1</v>
      </c>
      <c r="D351" s="24">
        <v>0.68222222222222351</v>
      </c>
      <c r="E351" s="24">
        <v>0.31777777777777649</v>
      </c>
      <c r="F351" s="24">
        <v>1.2108874766591256</v>
      </c>
      <c r="G351" s="24">
        <v>2.1427628417318784E-2</v>
      </c>
      <c r="H351" s="24">
        <v>0.64016790727769746</v>
      </c>
      <c r="I351" s="24">
        <v>0.72427653716674956</v>
      </c>
      <c r="J351" s="24">
        <v>0.26330710624324949</v>
      </c>
      <c r="K351" s="24">
        <v>0.1654501484571429</v>
      </c>
      <c r="L351" s="24">
        <v>1.1989942959873041</v>
      </c>
    </row>
    <row r="352" spans="1:12">
      <c r="A352" s="9" t="s">
        <v>520</v>
      </c>
      <c r="B352" s="16">
        <v>1</v>
      </c>
      <c r="C352" s="24">
        <v>0.5</v>
      </c>
      <c r="D352" s="24">
        <v>0.68222222222222351</v>
      </c>
      <c r="E352" s="24">
        <v>-0.18222222222222351</v>
      </c>
      <c r="F352" s="24">
        <v>-0.69435505654579999</v>
      </c>
      <c r="G352" s="24">
        <v>2.1427628417318784E-2</v>
      </c>
      <c r="H352" s="24">
        <v>0.64016790727769746</v>
      </c>
      <c r="I352" s="24">
        <v>0.72427653716674956</v>
      </c>
      <c r="J352" s="24">
        <v>0.26330710624324949</v>
      </c>
      <c r="K352" s="24">
        <v>0.1654501484571429</v>
      </c>
      <c r="L352" s="24">
        <v>1.1989942959873041</v>
      </c>
    </row>
    <row r="353" spans="1:12">
      <c r="A353" s="9" t="s">
        <v>521</v>
      </c>
      <c r="B353" s="16">
        <v>1</v>
      </c>
      <c r="C353" s="24">
        <v>1</v>
      </c>
      <c r="D353" s="24">
        <v>0.68222222222222351</v>
      </c>
      <c r="E353" s="24">
        <v>0.31777777777777649</v>
      </c>
      <c r="F353" s="24">
        <v>1.2108874766591256</v>
      </c>
      <c r="G353" s="24">
        <v>2.1427628417318784E-2</v>
      </c>
      <c r="H353" s="24">
        <v>0.64016790727769746</v>
      </c>
      <c r="I353" s="24">
        <v>0.72427653716674956</v>
      </c>
      <c r="J353" s="24">
        <v>0.26330710624324949</v>
      </c>
      <c r="K353" s="24">
        <v>0.1654501484571429</v>
      </c>
      <c r="L353" s="24">
        <v>1.1989942959873041</v>
      </c>
    </row>
    <row r="354" spans="1:12">
      <c r="A354" s="9" t="s">
        <v>522</v>
      </c>
      <c r="B354" s="16">
        <v>1</v>
      </c>
      <c r="C354" s="24">
        <v>0.5</v>
      </c>
      <c r="D354" s="24">
        <v>0.68222222222222351</v>
      </c>
      <c r="E354" s="24">
        <v>-0.18222222222222351</v>
      </c>
      <c r="F354" s="24">
        <v>-0.69435505654579999</v>
      </c>
      <c r="G354" s="24">
        <v>2.1427628417318784E-2</v>
      </c>
      <c r="H354" s="24">
        <v>0.64016790727769746</v>
      </c>
      <c r="I354" s="24">
        <v>0.72427653716674956</v>
      </c>
      <c r="J354" s="24">
        <v>0.26330710624324949</v>
      </c>
      <c r="K354" s="24">
        <v>0.1654501484571429</v>
      </c>
      <c r="L354" s="24">
        <v>1.1989942959873041</v>
      </c>
    </row>
    <row r="355" spans="1:12">
      <c r="A355" s="9" t="s">
        <v>523</v>
      </c>
      <c r="B355" s="16">
        <v>1</v>
      </c>
      <c r="C355" s="24">
        <v>1</v>
      </c>
      <c r="D355" s="24">
        <v>0.68222222222222351</v>
      </c>
      <c r="E355" s="24">
        <v>0.31777777777777649</v>
      </c>
      <c r="F355" s="24">
        <v>1.2108874766591256</v>
      </c>
      <c r="G355" s="24">
        <v>2.1427628417318784E-2</v>
      </c>
      <c r="H355" s="24">
        <v>0.64016790727769746</v>
      </c>
      <c r="I355" s="24">
        <v>0.72427653716674956</v>
      </c>
      <c r="J355" s="24">
        <v>0.26330710624324949</v>
      </c>
      <c r="K355" s="24">
        <v>0.1654501484571429</v>
      </c>
      <c r="L355" s="24">
        <v>1.1989942959873041</v>
      </c>
    </row>
    <row r="356" spans="1:12">
      <c r="A356" s="9" t="s">
        <v>524</v>
      </c>
      <c r="B356" s="16">
        <v>1</v>
      </c>
      <c r="C356" s="24">
        <v>0.5</v>
      </c>
      <c r="D356" s="24">
        <v>0.68222222222222351</v>
      </c>
      <c r="E356" s="24">
        <v>-0.18222222222222351</v>
      </c>
      <c r="F356" s="24">
        <v>-0.69435505654579999</v>
      </c>
      <c r="G356" s="24">
        <v>2.1427628417318784E-2</v>
      </c>
      <c r="H356" s="24">
        <v>0.64016790727769746</v>
      </c>
      <c r="I356" s="24">
        <v>0.72427653716674956</v>
      </c>
      <c r="J356" s="24">
        <v>0.26330710624324949</v>
      </c>
      <c r="K356" s="24">
        <v>0.1654501484571429</v>
      </c>
      <c r="L356" s="24">
        <v>1.1989942959873041</v>
      </c>
    </row>
    <row r="357" spans="1:12">
      <c r="A357" s="9" t="s">
        <v>525</v>
      </c>
      <c r="B357" s="16">
        <v>1</v>
      </c>
      <c r="C357" s="24">
        <v>1</v>
      </c>
      <c r="D357" s="24">
        <v>0.68222222222222351</v>
      </c>
      <c r="E357" s="24">
        <v>0.31777777777777649</v>
      </c>
      <c r="F357" s="24">
        <v>1.2108874766591256</v>
      </c>
      <c r="G357" s="24">
        <v>2.1427628417318784E-2</v>
      </c>
      <c r="H357" s="24">
        <v>0.64016790727769746</v>
      </c>
      <c r="I357" s="24">
        <v>0.72427653716674956</v>
      </c>
      <c r="J357" s="24">
        <v>0.26330710624324949</v>
      </c>
      <c r="K357" s="24">
        <v>0.1654501484571429</v>
      </c>
      <c r="L357" s="24">
        <v>1.1989942959873041</v>
      </c>
    </row>
    <row r="358" spans="1:12">
      <c r="A358" s="9" t="s">
        <v>526</v>
      </c>
      <c r="B358" s="16">
        <v>1</v>
      </c>
      <c r="C358" s="24">
        <v>0.5</v>
      </c>
      <c r="D358" s="24">
        <v>0.68222222222222351</v>
      </c>
      <c r="E358" s="24">
        <v>-0.18222222222222351</v>
      </c>
      <c r="F358" s="24">
        <v>-0.69435505654579999</v>
      </c>
      <c r="G358" s="24">
        <v>2.1427628417318784E-2</v>
      </c>
      <c r="H358" s="24">
        <v>0.64016790727769746</v>
      </c>
      <c r="I358" s="24">
        <v>0.72427653716674956</v>
      </c>
      <c r="J358" s="24">
        <v>0.26330710624324949</v>
      </c>
      <c r="K358" s="24">
        <v>0.1654501484571429</v>
      </c>
      <c r="L358" s="24">
        <v>1.1989942959873041</v>
      </c>
    </row>
    <row r="359" spans="1:12">
      <c r="A359" s="9" t="s">
        <v>527</v>
      </c>
      <c r="B359" s="16">
        <v>1</v>
      </c>
      <c r="C359" s="24">
        <v>1</v>
      </c>
      <c r="D359" s="24">
        <v>0.68222222222222351</v>
      </c>
      <c r="E359" s="24">
        <v>0.31777777777777649</v>
      </c>
      <c r="F359" s="24">
        <v>1.2108874766591256</v>
      </c>
      <c r="G359" s="24">
        <v>2.1427628417318784E-2</v>
      </c>
      <c r="H359" s="24">
        <v>0.64016790727769746</v>
      </c>
      <c r="I359" s="24">
        <v>0.72427653716674956</v>
      </c>
      <c r="J359" s="24">
        <v>0.26330710624324949</v>
      </c>
      <c r="K359" s="24">
        <v>0.1654501484571429</v>
      </c>
      <c r="L359" s="24">
        <v>1.1989942959873041</v>
      </c>
    </row>
    <row r="360" spans="1:12">
      <c r="A360" s="9" t="s">
        <v>528</v>
      </c>
      <c r="B360" s="16">
        <v>1</v>
      </c>
      <c r="C360" s="24">
        <v>1</v>
      </c>
      <c r="D360" s="24">
        <v>0.68222222222222351</v>
      </c>
      <c r="E360" s="24">
        <v>0.31777777777777649</v>
      </c>
      <c r="F360" s="24">
        <v>1.2108874766591256</v>
      </c>
      <c r="G360" s="24">
        <v>2.1427628417318784E-2</v>
      </c>
      <c r="H360" s="24">
        <v>0.64016790727769746</v>
      </c>
      <c r="I360" s="24">
        <v>0.72427653716674956</v>
      </c>
      <c r="J360" s="24">
        <v>0.26330710624324949</v>
      </c>
      <c r="K360" s="24">
        <v>0.1654501484571429</v>
      </c>
      <c r="L360" s="24">
        <v>1.1989942959873041</v>
      </c>
    </row>
    <row r="361" spans="1:12">
      <c r="A361" s="9" t="s">
        <v>529</v>
      </c>
      <c r="B361" s="16">
        <v>1</v>
      </c>
      <c r="C361" s="24">
        <v>1</v>
      </c>
      <c r="D361" s="24">
        <v>0.68222222222222351</v>
      </c>
      <c r="E361" s="24">
        <v>0.31777777777777649</v>
      </c>
      <c r="F361" s="24">
        <v>1.2108874766591256</v>
      </c>
      <c r="G361" s="24">
        <v>2.1427628417318784E-2</v>
      </c>
      <c r="H361" s="24">
        <v>0.64016790727769746</v>
      </c>
      <c r="I361" s="24">
        <v>0.72427653716674956</v>
      </c>
      <c r="J361" s="24">
        <v>0.26330710624324949</v>
      </c>
      <c r="K361" s="24">
        <v>0.1654501484571429</v>
      </c>
      <c r="L361" s="24">
        <v>1.1989942959873041</v>
      </c>
    </row>
    <row r="362" spans="1:12">
      <c r="A362" s="9" t="s">
        <v>530</v>
      </c>
      <c r="B362" s="16">
        <v>1</v>
      </c>
      <c r="C362" s="24">
        <v>0.5</v>
      </c>
      <c r="D362" s="24">
        <v>0.68222222222222351</v>
      </c>
      <c r="E362" s="24">
        <v>-0.18222222222222351</v>
      </c>
      <c r="F362" s="24">
        <v>-0.69435505654579999</v>
      </c>
      <c r="G362" s="24">
        <v>2.1427628417318784E-2</v>
      </c>
      <c r="H362" s="24">
        <v>0.64016790727769746</v>
      </c>
      <c r="I362" s="24">
        <v>0.72427653716674956</v>
      </c>
      <c r="J362" s="24">
        <v>0.26330710624324949</v>
      </c>
      <c r="K362" s="24">
        <v>0.1654501484571429</v>
      </c>
      <c r="L362" s="24">
        <v>1.1989942959873041</v>
      </c>
    </row>
    <row r="363" spans="1:12">
      <c r="A363" s="9" t="s">
        <v>531</v>
      </c>
      <c r="B363" s="16">
        <v>1</v>
      </c>
      <c r="C363" s="24">
        <v>1</v>
      </c>
      <c r="D363" s="24">
        <v>0.68222222222222351</v>
      </c>
      <c r="E363" s="24">
        <v>0.31777777777777649</v>
      </c>
      <c r="F363" s="24">
        <v>1.2108874766591256</v>
      </c>
      <c r="G363" s="24">
        <v>2.1427628417318784E-2</v>
      </c>
      <c r="H363" s="24">
        <v>0.64016790727769746</v>
      </c>
      <c r="I363" s="24">
        <v>0.72427653716674956</v>
      </c>
      <c r="J363" s="24">
        <v>0.26330710624324949</v>
      </c>
      <c r="K363" s="24">
        <v>0.1654501484571429</v>
      </c>
      <c r="L363" s="24">
        <v>1.1989942959873041</v>
      </c>
    </row>
    <row r="364" spans="1:12">
      <c r="A364" s="9" t="s">
        <v>532</v>
      </c>
      <c r="B364" s="16">
        <v>1</v>
      </c>
      <c r="C364" s="24">
        <v>1</v>
      </c>
      <c r="D364" s="24">
        <v>0.68222222222222351</v>
      </c>
      <c r="E364" s="24">
        <v>0.31777777777777649</v>
      </c>
      <c r="F364" s="24">
        <v>1.2108874766591256</v>
      </c>
      <c r="G364" s="24">
        <v>2.1427628417318784E-2</v>
      </c>
      <c r="H364" s="24">
        <v>0.64016790727769746</v>
      </c>
      <c r="I364" s="24">
        <v>0.72427653716674956</v>
      </c>
      <c r="J364" s="24">
        <v>0.26330710624324949</v>
      </c>
      <c r="K364" s="24">
        <v>0.1654501484571429</v>
      </c>
      <c r="L364" s="24">
        <v>1.1989942959873041</v>
      </c>
    </row>
    <row r="365" spans="1:12">
      <c r="A365" s="9" t="s">
        <v>533</v>
      </c>
      <c r="B365" s="16">
        <v>1</v>
      </c>
      <c r="C365" s="24">
        <v>0</v>
      </c>
      <c r="D365" s="24">
        <v>0.68222222222222351</v>
      </c>
      <c r="E365" s="24">
        <v>-0.68222222222222351</v>
      </c>
      <c r="F365" s="24">
        <v>-2.5995975897507253</v>
      </c>
      <c r="G365" s="24">
        <v>2.1427628417318784E-2</v>
      </c>
      <c r="H365" s="24">
        <v>0.64016790727769746</v>
      </c>
      <c r="I365" s="24">
        <v>0.72427653716674956</v>
      </c>
      <c r="J365" s="24">
        <v>0.26330710624324949</v>
      </c>
      <c r="K365" s="24">
        <v>0.1654501484571429</v>
      </c>
      <c r="L365" s="24">
        <v>1.1989942959873041</v>
      </c>
    </row>
    <row r="366" spans="1:12">
      <c r="A366" s="9" t="s">
        <v>534</v>
      </c>
      <c r="B366" s="16">
        <v>1</v>
      </c>
      <c r="C366" s="24">
        <v>1</v>
      </c>
      <c r="D366" s="24">
        <v>0.68222222222222351</v>
      </c>
      <c r="E366" s="24">
        <v>0.31777777777777649</v>
      </c>
      <c r="F366" s="24">
        <v>1.2108874766591256</v>
      </c>
      <c r="G366" s="24">
        <v>2.1427628417318784E-2</v>
      </c>
      <c r="H366" s="24">
        <v>0.64016790727769746</v>
      </c>
      <c r="I366" s="24">
        <v>0.72427653716674956</v>
      </c>
      <c r="J366" s="24">
        <v>0.26330710624324949</v>
      </c>
      <c r="K366" s="24">
        <v>0.1654501484571429</v>
      </c>
      <c r="L366" s="24">
        <v>1.1989942959873041</v>
      </c>
    </row>
    <row r="367" spans="1:12">
      <c r="A367" s="9" t="s">
        <v>535</v>
      </c>
      <c r="B367" s="16">
        <v>1</v>
      </c>
      <c r="C367" s="24">
        <v>1</v>
      </c>
      <c r="D367" s="24">
        <v>0.68222222222222351</v>
      </c>
      <c r="E367" s="24">
        <v>0.31777777777777649</v>
      </c>
      <c r="F367" s="24">
        <v>1.2108874766591256</v>
      </c>
      <c r="G367" s="24">
        <v>2.1427628417318784E-2</v>
      </c>
      <c r="H367" s="24">
        <v>0.64016790727769746</v>
      </c>
      <c r="I367" s="24">
        <v>0.72427653716674956</v>
      </c>
      <c r="J367" s="24">
        <v>0.26330710624324949</v>
      </c>
      <c r="K367" s="24">
        <v>0.1654501484571429</v>
      </c>
      <c r="L367" s="24">
        <v>1.1989942959873041</v>
      </c>
    </row>
    <row r="368" spans="1:12">
      <c r="A368" s="9" t="s">
        <v>536</v>
      </c>
      <c r="B368" s="16">
        <v>1</v>
      </c>
      <c r="C368" s="24">
        <v>1</v>
      </c>
      <c r="D368" s="24">
        <v>0.68222222222222351</v>
      </c>
      <c r="E368" s="24">
        <v>0.31777777777777649</v>
      </c>
      <c r="F368" s="24">
        <v>1.2108874766591256</v>
      </c>
      <c r="G368" s="24">
        <v>2.1427628417318784E-2</v>
      </c>
      <c r="H368" s="24">
        <v>0.64016790727769746</v>
      </c>
      <c r="I368" s="24">
        <v>0.72427653716674956</v>
      </c>
      <c r="J368" s="24">
        <v>0.26330710624324949</v>
      </c>
      <c r="K368" s="24">
        <v>0.1654501484571429</v>
      </c>
      <c r="L368" s="24">
        <v>1.1989942959873041</v>
      </c>
    </row>
    <row r="369" spans="1:12">
      <c r="A369" s="9" t="s">
        <v>537</v>
      </c>
      <c r="B369" s="16">
        <v>1</v>
      </c>
      <c r="C369" s="24">
        <v>1</v>
      </c>
      <c r="D369" s="24">
        <v>0.68222222222222351</v>
      </c>
      <c r="E369" s="24">
        <v>0.31777777777777649</v>
      </c>
      <c r="F369" s="24">
        <v>1.2108874766591256</v>
      </c>
      <c r="G369" s="24">
        <v>2.1427628417318784E-2</v>
      </c>
      <c r="H369" s="24">
        <v>0.64016790727769746</v>
      </c>
      <c r="I369" s="24">
        <v>0.72427653716674956</v>
      </c>
      <c r="J369" s="24">
        <v>0.26330710624324949</v>
      </c>
      <c r="K369" s="24">
        <v>0.1654501484571429</v>
      </c>
      <c r="L369" s="24">
        <v>1.1989942959873041</v>
      </c>
    </row>
    <row r="370" spans="1:12">
      <c r="A370" s="9" t="s">
        <v>538</v>
      </c>
      <c r="B370" s="16">
        <v>1</v>
      </c>
      <c r="C370" s="24">
        <v>1</v>
      </c>
      <c r="D370" s="24">
        <v>0.68222222222222351</v>
      </c>
      <c r="E370" s="24">
        <v>0.31777777777777649</v>
      </c>
      <c r="F370" s="24">
        <v>1.2108874766591256</v>
      </c>
      <c r="G370" s="24">
        <v>2.1427628417318784E-2</v>
      </c>
      <c r="H370" s="24">
        <v>0.64016790727769746</v>
      </c>
      <c r="I370" s="24">
        <v>0.72427653716674956</v>
      </c>
      <c r="J370" s="24">
        <v>0.26330710624324949</v>
      </c>
      <c r="K370" s="24">
        <v>0.1654501484571429</v>
      </c>
      <c r="L370" s="24">
        <v>1.1989942959873041</v>
      </c>
    </row>
    <row r="371" spans="1:12">
      <c r="A371" s="9" t="s">
        <v>539</v>
      </c>
      <c r="B371" s="16">
        <v>1</v>
      </c>
      <c r="C371" s="24">
        <v>1</v>
      </c>
      <c r="D371" s="24">
        <v>0.68222222222222351</v>
      </c>
      <c r="E371" s="24">
        <v>0.31777777777777649</v>
      </c>
      <c r="F371" s="24">
        <v>1.2108874766591256</v>
      </c>
      <c r="G371" s="24">
        <v>2.1427628417318784E-2</v>
      </c>
      <c r="H371" s="24">
        <v>0.64016790727769746</v>
      </c>
      <c r="I371" s="24">
        <v>0.72427653716674956</v>
      </c>
      <c r="J371" s="24">
        <v>0.26330710624324949</v>
      </c>
      <c r="K371" s="24">
        <v>0.1654501484571429</v>
      </c>
      <c r="L371" s="24">
        <v>1.1989942959873041</v>
      </c>
    </row>
    <row r="372" spans="1:12">
      <c r="A372" s="9" t="s">
        <v>540</v>
      </c>
      <c r="B372" s="16">
        <v>1</v>
      </c>
      <c r="C372" s="24">
        <v>1</v>
      </c>
      <c r="D372" s="24">
        <v>0.68222222222222351</v>
      </c>
      <c r="E372" s="24">
        <v>0.31777777777777649</v>
      </c>
      <c r="F372" s="24">
        <v>1.2108874766591256</v>
      </c>
      <c r="G372" s="24">
        <v>2.1427628417318784E-2</v>
      </c>
      <c r="H372" s="24">
        <v>0.64016790727769746</v>
      </c>
      <c r="I372" s="24">
        <v>0.72427653716674956</v>
      </c>
      <c r="J372" s="24">
        <v>0.26330710624324949</v>
      </c>
      <c r="K372" s="24">
        <v>0.1654501484571429</v>
      </c>
      <c r="L372" s="24">
        <v>1.1989942959873041</v>
      </c>
    </row>
    <row r="373" spans="1:12">
      <c r="A373" s="9" t="s">
        <v>541</v>
      </c>
      <c r="B373" s="16">
        <v>1</v>
      </c>
      <c r="C373" s="24">
        <v>0</v>
      </c>
      <c r="D373" s="24">
        <v>0.68222222222222351</v>
      </c>
      <c r="E373" s="24">
        <v>-0.68222222222222351</v>
      </c>
      <c r="F373" s="24">
        <v>-2.5995975897507253</v>
      </c>
      <c r="G373" s="24">
        <v>2.1427628417318784E-2</v>
      </c>
      <c r="H373" s="24">
        <v>0.64016790727769746</v>
      </c>
      <c r="I373" s="24">
        <v>0.72427653716674956</v>
      </c>
      <c r="J373" s="24">
        <v>0.26330710624324949</v>
      </c>
      <c r="K373" s="24">
        <v>0.1654501484571429</v>
      </c>
      <c r="L373" s="24">
        <v>1.1989942959873041</v>
      </c>
    </row>
    <row r="374" spans="1:12">
      <c r="A374" s="9" t="s">
        <v>542</v>
      </c>
      <c r="B374" s="16">
        <v>1</v>
      </c>
      <c r="C374" s="24">
        <v>0.5</v>
      </c>
      <c r="D374" s="24">
        <v>0.68222222222222351</v>
      </c>
      <c r="E374" s="24">
        <v>-0.18222222222222351</v>
      </c>
      <c r="F374" s="24">
        <v>-0.69435505654579999</v>
      </c>
      <c r="G374" s="24">
        <v>2.1427628417318784E-2</v>
      </c>
      <c r="H374" s="24">
        <v>0.64016790727769746</v>
      </c>
      <c r="I374" s="24">
        <v>0.72427653716674956</v>
      </c>
      <c r="J374" s="24">
        <v>0.26330710624324949</v>
      </c>
      <c r="K374" s="24">
        <v>0.1654501484571429</v>
      </c>
      <c r="L374" s="24">
        <v>1.1989942959873041</v>
      </c>
    </row>
    <row r="375" spans="1:12">
      <c r="A375" s="9" t="s">
        <v>543</v>
      </c>
      <c r="B375" s="16">
        <v>1</v>
      </c>
      <c r="C375" s="24">
        <v>1</v>
      </c>
      <c r="D375" s="24">
        <v>0.68222222222222351</v>
      </c>
      <c r="E375" s="24">
        <v>0.31777777777777649</v>
      </c>
      <c r="F375" s="24">
        <v>1.2108874766591256</v>
      </c>
      <c r="G375" s="24">
        <v>2.1427628417318784E-2</v>
      </c>
      <c r="H375" s="24">
        <v>0.64016790727769746</v>
      </c>
      <c r="I375" s="24">
        <v>0.72427653716674956</v>
      </c>
      <c r="J375" s="24">
        <v>0.26330710624324949</v>
      </c>
      <c r="K375" s="24">
        <v>0.1654501484571429</v>
      </c>
      <c r="L375" s="24">
        <v>1.1989942959873041</v>
      </c>
    </row>
    <row r="376" spans="1:12">
      <c r="A376" s="9" t="s">
        <v>544</v>
      </c>
      <c r="B376" s="16">
        <v>1</v>
      </c>
      <c r="C376" s="24">
        <v>0.5</v>
      </c>
      <c r="D376" s="24">
        <v>0.68222222222222351</v>
      </c>
      <c r="E376" s="24">
        <v>-0.18222222222222351</v>
      </c>
      <c r="F376" s="24">
        <v>-0.69435505654579999</v>
      </c>
      <c r="G376" s="24">
        <v>2.1427628417318784E-2</v>
      </c>
      <c r="H376" s="24">
        <v>0.64016790727769746</v>
      </c>
      <c r="I376" s="24">
        <v>0.72427653716674956</v>
      </c>
      <c r="J376" s="24">
        <v>0.26330710624324949</v>
      </c>
      <c r="K376" s="24">
        <v>0.1654501484571429</v>
      </c>
      <c r="L376" s="24">
        <v>1.1989942959873041</v>
      </c>
    </row>
    <row r="377" spans="1:12">
      <c r="A377" s="9" t="s">
        <v>545</v>
      </c>
      <c r="B377" s="16">
        <v>1</v>
      </c>
      <c r="C377" s="24">
        <v>1</v>
      </c>
      <c r="D377" s="24">
        <v>0.68222222222222351</v>
      </c>
      <c r="E377" s="24">
        <v>0.31777777777777649</v>
      </c>
      <c r="F377" s="24">
        <v>1.2108874766591256</v>
      </c>
      <c r="G377" s="24">
        <v>2.1427628417318784E-2</v>
      </c>
      <c r="H377" s="24">
        <v>0.64016790727769746</v>
      </c>
      <c r="I377" s="24">
        <v>0.72427653716674956</v>
      </c>
      <c r="J377" s="24">
        <v>0.26330710624324949</v>
      </c>
      <c r="K377" s="24">
        <v>0.1654501484571429</v>
      </c>
      <c r="L377" s="24">
        <v>1.1989942959873041</v>
      </c>
    </row>
    <row r="378" spans="1:12">
      <c r="A378" s="9" t="s">
        <v>546</v>
      </c>
      <c r="B378" s="16">
        <v>1</v>
      </c>
      <c r="C378" s="24">
        <v>1</v>
      </c>
      <c r="D378" s="24">
        <v>0.68222222222222351</v>
      </c>
      <c r="E378" s="24">
        <v>0.31777777777777649</v>
      </c>
      <c r="F378" s="24">
        <v>1.2108874766591256</v>
      </c>
      <c r="G378" s="24">
        <v>2.1427628417318784E-2</v>
      </c>
      <c r="H378" s="24">
        <v>0.64016790727769746</v>
      </c>
      <c r="I378" s="24">
        <v>0.72427653716674956</v>
      </c>
      <c r="J378" s="24">
        <v>0.26330710624324949</v>
      </c>
      <c r="K378" s="24">
        <v>0.1654501484571429</v>
      </c>
      <c r="L378" s="24">
        <v>1.1989942959873041</v>
      </c>
    </row>
    <row r="379" spans="1:12">
      <c r="A379" s="9" t="s">
        <v>547</v>
      </c>
      <c r="B379" s="16">
        <v>1</v>
      </c>
      <c r="C379" s="24">
        <v>0</v>
      </c>
      <c r="D379" s="24">
        <v>1.0022222222222228</v>
      </c>
      <c r="E379" s="24">
        <v>-1.0022222222222228</v>
      </c>
      <c r="F379" s="24">
        <v>-3.8189528110018749</v>
      </c>
      <c r="G379" s="24">
        <v>2.1427628417318784E-2</v>
      </c>
      <c r="H379" s="24">
        <v>0.96016790727769674</v>
      </c>
      <c r="I379" s="24">
        <v>1.0442765371667488</v>
      </c>
      <c r="J379" s="24">
        <v>0.26330710624324949</v>
      </c>
      <c r="K379" s="24">
        <v>0.48545014845714218</v>
      </c>
      <c r="L379" s="24">
        <v>1.5189942959873033</v>
      </c>
    </row>
    <row r="380" spans="1:12">
      <c r="A380" s="9" t="s">
        <v>548</v>
      </c>
      <c r="B380" s="16">
        <v>1</v>
      </c>
      <c r="C380" s="24">
        <v>1</v>
      </c>
      <c r="D380" s="24">
        <v>1.0022222222222228</v>
      </c>
      <c r="E380" s="24">
        <v>-2.2222222222227916E-3</v>
      </c>
      <c r="F380" s="24">
        <v>-8.467744592024061E-3</v>
      </c>
      <c r="G380" s="24">
        <v>2.1427628417318784E-2</v>
      </c>
      <c r="H380" s="24">
        <v>0.96016790727769674</v>
      </c>
      <c r="I380" s="24">
        <v>1.0442765371667488</v>
      </c>
      <c r="J380" s="24">
        <v>0.26330710624324949</v>
      </c>
      <c r="K380" s="24">
        <v>0.48545014845714218</v>
      </c>
      <c r="L380" s="24">
        <v>1.5189942959873033</v>
      </c>
    </row>
    <row r="381" spans="1:12">
      <c r="A381" s="9" t="s">
        <v>549</v>
      </c>
      <c r="B381" s="16">
        <v>1</v>
      </c>
      <c r="C381" s="24">
        <v>1</v>
      </c>
      <c r="D381" s="24">
        <v>1.0022222222222228</v>
      </c>
      <c r="E381" s="24">
        <v>-2.2222222222227916E-3</v>
      </c>
      <c r="F381" s="24">
        <v>-8.467744592024061E-3</v>
      </c>
      <c r="G381" s="24">
        <v>2.1427628417318784E-2</v>
      </c>
      <c r="H381" s="24">
        <v>0.96016790727769674</v>
      </c>
      <c r="I381" s="24">
        <v>1.0442765371667488</v>
      </c>
      <c r="J381" s="24">
        <v>0.26330710624324949</v>
      </c>
      <c r="K381" s="24">
        <v>0.48545014845714218</v>
      </c>
      <c r="L381" s="24">
        <v>1.5189942959873033</v>
      </c>
    </row>
    <row r="382" spans="1:12">
      <c r="A382" s="9" t="s">
        <v>550</v>
      </c>
      <c r="B382" s="16">
        <v>1</v>
      </c>
      <c r="C382" s="24">
        <v>1</v>
      </c>
      <c r="D382" s="24">
        <v>1.0022222222222228</v>
      </c>
      <c r="E382" s="24">
        <v>-2.2222222222227916E-3</v>
      </c>
      <c r="F382" s="24">
        <v>-8.467744592024061E-3</v>
      </c>
      <c r="G382" s="24">
        <v>2.1427628417318784E-2</v>
      </c>
      <c r="H382" s="24">
        <v>0.96016790727769674</v>
      </c>
      <c r="I382" s="24">
        <v>1.0442765371667488</v>
      </c>
      <c r="J382" s="24">
        <v>0.26330710624324949</v>
      </c>
      <c r="K382" s="24">
        <v>0.48545014845714218</v>
      </c>
      <c r="L382" s="24">
        <v>1.5189942959873033</v>
      </c>
    </row>
    <row r="383" spans="1:12">
      <c r="A383" s="9" t="s">
        <v>551</v>
      </c>
      <c r="B383" s="16">
        <v>1</v>
      </c>
      <c r="C383" s="24">
        <v>0</v>
      </c>
      <c r="D383" s="24">
        <v>1.0022222222222228</v>
      </c>
      <c r="E383" s="24">
        <v>-1.0022222222222228</v>
      </c>
      <c r="F383" s="24">
        <v>-3.8189528110018749</v>
      </c>
      <c r="G383" s="24">
        <v>2.1427628417318784E-2</v>
      </c>
      <c r="H383" s="24">
        <v>0.96016790727769674</v>
      </c>
      <c r="I383" s="24">
        <v>1.0442765371667488</v>
      </c>
      <c r="J383" s="24">
        <v>0.26330710624324949</v>
      </c>
      <c r="K383" s="24">
        <v>0.48545014845714218</v>
      </c>
      <c r="L383" s="24">
        <v>1.5189942959873033</v>
      </c>
    </row>
    <row r="384" spans="1:12">
      <c r="A384" s="9" t="s">
        <v>552</v>
      </c>
      <c r="B384" s="16">
        <v>1</v>
      </c>
      <c r="C384" s="24">
        <v>1</v>
      </c>
      <c r="D384" s="24">
        <v>1.0022222222222228</v>
      </c>
      <c r="E384" s="24">
        <v>-2.2222222222227916E-3</v>
      </c>
      <c r="F384" s="24">
        <v>-8.467744592024061E-3</v>
      </c>
      <c r="G384" s="24">
        <v>2.1427628417318784E-2</v>
      </c>
      <c r="H384" s="24">
        <v>0.96016790727769674</v>
      </c>
      <c r="I384" s="24">
        <v>1.0442765371667488</v>
      </c>
      <c r="J384" s="24">
        <v>0.26330710624324949</v>
      </c>
      <c r="K384" s="24">
        <v>0.48545014845714218</v>
      </c>
      <c r="L384" s="24">
        <v>1.5189942959873033</v>
      </c>
    </row>
    <row r="385" spans="1:12">
      <c r="A385" s="9" t="s">
        <v>553</v>
      </c>
      <c r="B385" s="16">
        <v>1</v>
      </c>
      <c r="C385" s="24">
        <v>1</v>
      </c>
      <c r="D385" s="24">
        <v>1.0022222222222228</v>
      </c>
      <c r="E385" s="24">
        <v>-2.2222222222227916E-3</v>
      </c>
      <c r="F385" s="24">
        <v>-8.467744592024061E-3</v>
      </c>
      <c r="G385" s="24">
        <v>2.1427628417318784E-2</v>
      </c>
      <c r="H385" s="24">
        <v>0.96016790727769674</v>
      </c>
      <c r="I385" s="24">
        <v>1.0442765371667488</v>
      </c>
      <c r="J385" s="24">
        <v>0.26330710624324949</v>
      </c>
      <c r="K385" s="24">
        <v>0.48545014845714218</v>
      </c>
      <c r="L385" s="24">
        <v>1.5189942959873033</v>
      </c>
    </row>
    <row r="386" spans="1:12">
      <c r="A386" s="9" t="s">
        <v>554</v>
      </c>
      <c r="B386" s="16">
        <v>1</v>
      </c>
      <c r="C386" s="24">
        <v>1</v>
      </c>
      <c r="D386" s="24">
        <v>1.0022222222222228</v>
      </c>
      <c r="E386" s="24">
        <v>-2.2222222222227916E-3</v>
      </c>
      <c r="F386" s="24">
        <v>-8.467744592024061E-3</v>
      </c>
      <c r="G386" s="24">
        <v>2.1427628417318784E-2</v>
      </c>
      <c r="H386" s="24">
        <v>0.96016790727769674</v>
      </c>
      <c r="I386" s="24">
        <v>1.0442765371667488</v>
      </c>
      <c r="J386" s="24">
        <v>0.26330710624324949</v>
      </c>
      <c r="K386" s="24">
        <v>0.48545014845714218</v>
      </c>
      <c r="L386" s="24">
        <v>1.5189942959873033</v>
      </c>
    </row>
    <row r="387" spans="1:12">
      <c r="A387" s="9" t="s">
        <v>555</v>
      </c>
      <c r="B387" s="16">
        <v>1</v>
      </c>
      <c r="C387" s="24">
        <v>1</v>
      </c>
      <c r="D387" s="24">
        <v>1.0022222222222228</v>
      </c>
      <c r="E387" s="24">
        <v>-2.2222222222227916E-3</v>
      </c>
      <c r="F387" s="24">
        <v>-8.467744592024061E-3</v>
      </c>
      <c r="G387" s="24">
        <v>2.1427628417318784E-2</v>
      </c>
      <c r="H387" s="24">
        <v>0.96016790727769674</v>
      </c>
      <c r="I387" s="24">
        <v>1.0442765371667488</v>
      </c>
      <c r="J387" s="24">
        <v>0.26330710624324949</v>
      </c>
      <c r="K387" s="24">
        <v>0.48545014845714218</v>
      </c>
      <c r="L387" s="24">
        <v>1.5189942959873033</v>
      </c>
    </row>
    <row r="388" spans="1:12">
      <c r="A388" s="9" t="s">
        <v>556</v>
      </c>
      <c r="B388" s="16">
        <v>1</v>
      </c>
      <c r="C388" s="24">
        <v>1</v>
      </c>
      <c r="D388" s="24">
        <v>1.0022222222222228</v>
      </c>
      <c r="E388" s="24">
        <v>-2.2222222222227916E-3</v>
      </c>
      <c r="F388" s="24">
        <v>-8.467744592024061E-3</v>
      </c>
      <c r="G388" s="24">
        <v>2.1427628417318784E-2</v>
      </c>
      <c r="H388" s="24">
        <v>0.96016790727769674</v>
      </c>
      <c r="I388" s="24">
        <v>1.0442765371667488</v>
      </c>
      <c r="J388" s="24">
        <v>0.26330710624324949</v>
      </c>
      <c r="K388" s="24">
        <v>0.48545014845714218</v>
      </c>
      <c r="L388" s="24">
        <v>1.5189942959873033</v>
      </c>
    </row>
    <row r="389" spans="1:12">
      <c r="A389" s="9" t="s">
        <v>557</v>
      </c>
      <c r="B389" s="16">
        <v>1</v>
      </c>
      <c r="C389" s="24">
        <v>1</v>
      </c>
      <c r="D389" s="24">
        <v>1.0022222222222228</v>
      </c>
      <c r="E389" s="24">
        <v>-2.2222222222227916E-3</v>
      </c>
      <c r="F389" s="24">
        <v>-8.467744592024061E-3</v>
      </c>
      <c r="G389" s="24">
        <v>2.1427628417318784E-2</v>
      </c>
      <c r="H389" s="24">
        <v>0.96016790727769674</v>
      </c>
      <c r="I389" s="24">
        <v>1.0442765371667488</v>
      </c>
      <c r="J389" s="24">
        <v>0.26330710624324949</v>
      </c>
      <c r="K389" s="24">
        <v>0.48545014845714218</v>
      </c>
      <c r="L389" s="24">
        <v>1.5189942959873033</v>
      </c>
    </row>
    <row r="390" spans="1:12">
      <c r="A390" s="9" t="s">
        <v>558</v>
      </c>
      <c r="B390" s="16">
        <v>1</v>
      </c>
      <c r="C390" s="24">
        <v>1</v>
      </c>
      <c r="D390" s="24">
        <v>1.0022222222222228</v>
      </c>
      <c r="E390" s="24">
        <v>-2.2222222222227916E-3</v>
      </c>
      <c r="F390" s="24">
        <v>-8.467744592024061E-3</v>
      </c>
      <c r="G390" s="24">
        <v>2.1427628417318784E-2</v>
      </c>
      <c r="H390" s="24">
        <v>0.96016790727769674</v>
      </c>
      <c r="I390" s="24">
        <v>1.0442765371667488</v>
      </c>
      <c r="J390" s="24">
        <v>0.26330710624324949</v>
      </c>
      <c r="K390" s="24">
        <v>0.48545014845714218</v>
      </c>
      <c r="L390" s="24">
        <v>1.5189942959873033</v>
      </c>
    </row>
    <row r="391" spans="1:12">
      <c r="A391" s="9" t="s">
        <v>559</v>
      </c>
      <c r="B391" s="16">
        <v>1</v>
      </c>
      <c r="C391" s="24">
        <v>1</v>
      </c>
      <c r="D391" s="24">
        <v>1.0022222222222228</v>
      </c>
      <c r="E391" s="24">
        <v>-2.2222222222227916E-3</v>
      </c>
      <c r="F391" s="24">
        <v>-8.467744592024061E-3</v>
      </c>
      <c r="G391" s="24">
        <v>2.1427628417318784E-2</v>
      </c>
      <c r="H391" s="24">
        <v>0.96016790727769674</v>
      </c>
      <c r="I391" s="24">
        <v>1.0442765371667488</v>
      </c>
      <c r="J391" s="24">
        <v>0.26330710624324949</v>
      </c>
      <c r="K391" s="24">
        <v>0.48545014845714218</v>
      </c>
      <c r="L391" s="24">
        <v>1.5189942959873033</v>
      </c>
    </row>
    <row r="392" spans="1:12">
      <c r="A392" s="9" t="s">
        <v>560</v>
      </c>
      <c r="B392" s="16">
        <v>1</v>
      </c>
      <c r="C392" s="24">
        <v>1</v>
      </c>
      <c r="D392" s="24">
        <v>1.0022222222222228</v>
      </c>
      <c r="E392" s="24">
        <v>-2.2222222222227916E-3</v>
      </c>
      <c r="F392" s="24">
        <v>-8.467744592024061E-3</v>
      </c>
      <c r="G392" s="24">
        <v>2.1427628417318784E-2</v>
      </c>
      <c r="H392" s="24">
        <v>0.96016790727769674</v>
      </c>
      <c r="I392" s="24">
        <v>1.0442765371667488</v>
      </c>
      <c r="J392" s="24">
        <v>0.26330710624324949</v>
      </c>
      <c r="K392" s="24">
        <v>0.48545014845714218</v>
      </c>
      <c r="L392" s="24">
        <v>1.5189942959873033</v>
      </c>
    </row>
    <row r="393" spans="1:12">
      <c r="A393" s="9" t="s">
        <v>561</v>
      </c>
      <c r="B393" s="16">
        <v>1</v>
      </c>
      <c r="C393" s="24">
        <v>1</v>
      </c>
      <c r="D393" s="24">
        <v>1.0022222222222228</v>
      </c>
      <c r="E393" s="24">
        <v>-2.2222222222227916E-3</v>
      </c>
      <c r="F393" s="24">
        <v>-8.467744592024061E-3</v>
      </c>
      <c r="G393" s="24">
        <v>2.1427628417318784E-2</v>
      </c>
      <c r="H393" s="24">
        <v>0.96016790727769674</v>
      </c>
      <c r="I393" s="24">
        <v>1.0442765371667488</v>
      </c>
      <c r="J393" s="24">
        <v>0.26330710624324949</v>
      </c>
      <c r="K393" s="24">
        <v>0.48545014845714218</v>
      </c>
      <c r="L393" s="24">
        <v>1.5189942959873033</v>
      </c>
    </row>
    <row r="394" spans="1:12">
      <c r="A394" s="9" t="s">
        <v>562</v>
      </c>
      <c r="B394" s="16">
        <v>1</v>
      </c>
      <c r="C394" s="24">
        <v>1</v>
      </c>
      <c r="D394" s="24">
        <v>1.0022222222222228</v>
      </c>
      <c r="E394" s="24">
        <v>-2.2222222222227916E-3</v>
      </c>
      <c r="F394" s="24">
        <v>-8.467744592024061E-3</v>
      </c>
      <c r="G394" s="24">
        <v>2.1427628417318784E-2</v>
      </c>
      <c r="H394" s="24">
        <v>0.96016790727769674</v>
      </c>
      <c r="I394" s="24">
        <v>1.0442765371667488</v>
      </c>
      <c r="J394" s="24">
        <v>0.26330710624324949</v>
      </c>
      <c r="K394" s="24">
        <v>0.48545014845714218</v>
      </c>
      <c r="L394" s="24">
        <v>1.5189942959873033</v>
      </c>
    </row>
    <row r="395" spans="1:12">
      <c r="A395" s="9" t="s">
        <v>563</v>
      </c>
      <c r="B395" s="16">
        <v>1</v>
      </c>
      <c r="C395" s="24">
        <v>1</v>
      </c>
      <c r="D395" s="24">
        <v>1.0022222222222228</v>
      </c>
      <c r="E395" s="24">
        <v>-2.2222222222227916E-3</v>
      </c>
      <c r="F395" s="24">
        <v>-8.467744592024061E-3</v>
      </c>
      <c r="G395" s="24">
        <v>2.1427628417318784E-2</v>
      </c>
      <c r="H395" s="24">
        <v>0.96016790727769674</v>
      </c>
      <c r="I395" s="24">
        <v>1.0442765371667488</v>
      </c>
      <c r="J395" s="24">
        <v>0.26330710624324949</v>
      </c>
      <c r="K395" s="24">
        <v>0.48545014845714218</v>
      </c>
      <c r="L395" s="24">
        <v>1.5189942959873033</v>
      </c>
    </row>
    <row r="396" spans="1:12">
      <c r="A396" s="9" t="s">
        <v>564</v>
      </c>
      <c r="B396" s="16">
        <v>1</v>
      </c>
      <c r="C396" s="24">
        <v>0</v>
      </c>
      <c r="D396" s="24">
        <v>1.0022222222222228</v>
      </c>
      <c r="E396" s="24">
        <v>-1.0022222222222228</v>
      </c>
      <c r="F396" s="24">
        <v>-3.8189528110018749</v>
      </c>
      <c r="G396" s="24">
        <v>2.1427628417318784E-2</v>
      </c>
      <c r="H396" s="24">
        <v>0.96016790727769674</v>
      </c>
      <c r="I396" s="24">
        <v>1.0442765371667488</v>
      </c>
      <c r="J396" s="24">
        <v>0.26330710624324949</v>
      </c>
      <c r="K396" s="24">
        <v>0.48545014845714218</v>
      </c>
      <c r="L396" s="24">
        <v>1.5189942959873033</v>
      </c>
    </row>
    <row r="397" spans="1:12">
      <c r="A397" s="9" t="s">
        <v>565</v>
      </c>
      <c r="B397" s="16">
        <v>1</v>
      </c>
      <c r="C397" s="24">
        <v>1</v>
      </c>
      <c r="D397" s="24">
        <v>1.0022222222222228</v>
      </c>
      <c r="E397" s="24">
        <v>-2.2222222222227916E-3</v>
      </c>
      <c r="F397" s="24">
        <v>-8.467744592024061E-3</v>
      </c>
      <c r="G397" s="24">
        <v>2.1427628417318784E-2</v>
      </c>
      <c r="H397" s="24">
        <v>0.96016790727769674</v>
      </c>
      <c r="I397" s="24">
        <v>1.0442765371667488</v>
      </c>
      <c r="J397" s="24">
        <v>0.26330710624324949</v>
      </c>
      <c r="K397" s="24">
        <v>0.48545014845714218</v>
      </c>
      <c r="L397" s="24">
        <v>1.5189942959873033</v>
      </c>
    </row>
    <row r="398" spans="1:12">
      <c r="A398" s="9" t="s">
        <v>566</v>
      </c>
      <c r="B398" s="16">
        <v>1</v>
      </c>
      <c r="C398" s="24">
        <v>1</v>
      </c>
      <c r="D398" s="24">
        <v>1.0022222222222228</v>
      </c>
      <c r="E398" s="24">
        <v>-2.2222222222227916E-3</v>
      </c>
      <c r="F398" s="24">
        <v>-8.467744592024061E-3</v>
      </c>
      <c r="G398" s="24">
        <v>2.1427628417318784E-2</v>
      </c>
      <c r="H398" s="24">
        <v>0.96016790727769674</v>
      </c>
      <c r="I398" s="24">
        <v>1.0442765371667488</v>
      </c>
      <c r="J398" s="24">
        <v>0.26330710624324949</v>
      </c>
      <c r="K398" s="24">
        <v>0.48545014845714218</v>
      </c>
      <c r="L398" s="24">
        <v>1.5189942959873033</v>
      </c>
    </row>
    <row r="399" spans="1:12">
      <c r="A399" s="9" t="s">
        <v>567</v>
      </c>
      <c r="B399" s="16">
        <v>1</v>
      </c>
      <c r="C399" s="24">
        <v>1</v>
      </c>
      <c r="D399" s="24">
        <v>1.0022222222222228</v>
      </c>
      <c r="E399" s="24">
        <v>-2.2222222222227916E-3</v>
      </c>
      <c r="F399" s="24">
        <v>-8.467744592024061E-3</v>
      </c>
      <c r="G399" s="24">
        <v>2.1427628417318784E-2</v>
      </c>
      <c r="H399" s="24">
        <v>0.96016790727769674</v>
      </c>
      <c r="I399" s="24">
        <v>1.0442765371667488</v>
      </c>
      <c r="J399" s="24">
        <v>0.26330710624324949</v>
      </c>
      <c r="K399" s="24">
        <v>0.48545014845714218</v>
      </c>
      <c r="L399" s="24">
        <v>1.5189942959873033</v>
      </c>
    </row>
    <row r="400" spans="1:12">
      <c r="A400" s="9" t="s">
        <v>568</v>
      </c>
      <c r="B400" s="16">
        <v>1</v>
      </c>
      <c r="C400" s="24">
        <v>1</v>
      </c>
      <c r="D400" s="24">
        <v>1.0022222222222228</v>
      </c>
      <c r="E400" s="24">
        <v>-2.2222222222227916E-3</v>
      </c>
      <c r="F400" s="24">
        <v>-8.467744592024061E-3</v>
      </c>
      <c r="G400" s="24">
        <v>2.1427628417318784E-2</v>
      </c>
      <c r="H400" s="24">
        <v>0.96016790727769674</v>
      </c>
      <c r="I400" s="24">
        <v>1.0442765371667488</v>
      </c>
      <c r="J400" s="24">
        <v>0.26330710624324949</v>
      </c>
      <c r="K400" s="24">
        <v>0.48545014845714218</v>
      </c>
      <c r="L400" s="24">
        <v>1.5189942959873033</v>
      </c>
    </row>
    <row r="401" spans="1:12">
      <c r="A401" s="9" t="s">
        <v>569</v>
      </c>
      <c r="B401" s="16">
        <v>1</v>
      </c>
      <c r="C401" s="24">
        <v>1</v>
      </c>
      <c r="D401" s="24">
        <v>1.0022222222222228</v>
      </c>
      <c r="E401" s="24">
        <v>-2.2222222222227916E-3</v>
      </c>
      <c r="F401" s="24">
        <v>-8.467744592024061E-3</v>
      </c>
      <c r="G401" s="24">
        <v>2.1427628417318784E-2</v>
      </c>
      <c r="H401" s="24">
        <v>0.96016790727769674</v>
      </c>
      <c r="I401" s="24">
        <v>1.0442765371667488</v>
      </c>
      <c r="J401" s="24">
        <v>0.26330710624324949</v>
      </c>
      <c r="K401" s="24">
        <v>0.48545014845714218</v>
      </c>
      <c r="L401" s="24">
        <v>1.5189942959873033</v>
      </c>
    </row>
    <row r="402" spans="1:12">
      <c r="A402" s="9" t="s">
        <v>570</v>
      </c>
      <c r="B402" s="16">
        <v>1</v>
      </c>
      <c r="C402" s="24">
        <v>1</v>
      </c>
      <c r="D402" s="24">
        <v>1.0022222222222228</v>
      </c>
      <c r="E402" s="24">
        <v>-2.2222222222227916E-3</v>
      </c>
      <c r="F402" s="24">
        <v>-8.467744592024061E-3</v>
      </c>
      <c r="G402" s="24">
        <v>2.1427628417318784E-2</v>
      </c>
      <c r="H402" s="24">
        <v>0.96016790727769674</v>
      </c>
      <c r="I402" s="24">
        <v>1.0442765371667488</v>
      </c>
      <c r="J402" s="24">
        <v>0.26330710624324949</v>
      </c>
      <c r="K402" s="24">
        <v>0.48545014845714218</v>
      </c>
      <c r="L402" s="24">
        <v>1.5189942959873033</v>
      </c>
    </row>
    <row r="403" spans="1:12">
      <c r="A403" s="9" t="s">
        <v>571</v>
      </c>
      <c r="B403" s="16">
        <v>1</v>
      </c>
      <c r="C403" s="24">
        <v>1</v>
      </c>
      <c r="D403" s="24">
        <v>1.0022222222222228</v>
      </c>
      <c r="E403" s="24">
        <v>-2.2222222222227916E-3</v>
      </c>
      <c r="F403" s="24">
        <v>-8.467744592024061E-3</v>
      </c>
      <c r="G403" s="24">
        <v>2.1427628417318784E-2</v>
      </c>
      <c r="H403" s="24">
        <v>0.96016790727769674</v>
      </c>
      <c r="I403" s="24">
        <v>1.0442765371667488</v>
      </c>
      <c r="J403" s="24">
        <v>0.26330710624324949</v>
      </c>
      <c r="K403" s="24">
        <v>0.48545014845714218</v>
      </c>
      <c r="L403" s="24">
        <v>1.5189942959873033</v>
      </c>
    </row>
    <row r="404" spans="1:12">
      <c r="A404" s="9" t="s">
        <v>572</v>
      </c>
      <c r="B404" s="16">
        <v>1</v>
      </c>
      <c r="C404" s="24">
        <v>1</v>
      </c>
      <c r="D404" s="24">
        <v>1.0022222222222228</v>
      </c>
      <c r="E404" s="24">
        <v>-2.2222222222227916E-3</v>
      </c>
      <c r="F404" s="24">
        <v>-8.467744592024061E-3</v>
      </c>
      <c r="G404" s="24">
        <v>2.1427628417318784E-2</v>
      </c>
      <c r="H404" s="24">
        <v>0.96016790727769674</v>
      </c>
      <c r="I404" s="24">
        <v>1.0442765371667488</v>
      </c>
      <c r="J404" s="24">
        <v>0.26330710624324949</v>
      </c>
      <c r="K404" s="24">
        <v>0.48545014845714218</v>
      </c>
      <c r="L404" s="24">
        <v>1.5189942959873033</v>
      </c>
    </row>
    <row r="405" spans="1:12">
      <c r="A405" s="9" t="s">
        <v>573</v>
      </c>
      <c r="B405" s="16">
        <v>1</v>
      </c>
      <c r="C405" s="24">
        <v>1</v>
      </c>
      <c r="D405" s="24">
        <v>1.0022222222222228</v>
      </c>
      <c r="E405" s="24">
        <v>-2.2222222222227916E-3</v>
      </c>
      <c r="F405" s="24">
        <v>-8.467744592024061E-3</v>
      </c>
      <c r="G405" s="24">
        <v>2.1427628417318784E-2</v>
      </c>
      <c r="H405" s="24">
        <v>0.96016790727769674</v>
      </c>
      <c r="I405" s="24">
        <v>1.0442765371667488</v>
      </c>
      <c r="J405" s="24">
        <v>0.26330710624324949</v>
      </c>
      <c r="K405" s="24">
        <v>0.48545014845714218</v>
      </c>
      <c r="L405" s="24">
        <v>1.5189942959873033</v>
      </c>
    </row>
    <row r="406" spans="1:12">
      <c r="A406" s="9" t="s">
        <v>574</v>
      </c>
      <c r="B406" s="16">
        <v>1</v>
      </c>
      <c r="C406" s="24">
        <v>1</v>
      </c>
      <c r="D406" s="24">
        <v>1.0022222222222228</v>
      </c>
      <c r="E406" s="24">
        <v>-2.2222222222227916E-3</v>
      </c>
      <c r="F406" s="24">
        <v>-8.467744592024061E-3</v>
      </c>
      <c r="G406" s="24">
        <v>2.1427628417318784E-2</v>
      </c>
      <c r="H406" s="24">
        <v>0.96016790727769674</v>
      </c>
      <c r="I406" s="24">
        <v>1.0442765371667488</v>
      </c>
      <c r="J406" s="24">
        <v>0.26330710624324949</v>
      </c>
      <c r="K406" s="24">
        <v>0.48545014845714218</v>
      </c>
      <c r="L406" s="24">
        <v>1.5189942959873033</v>
      </c>
    </row>
    <row r="407" spans="1:12">
      <c r="A407" s="9" t="s">
        <v>575</v>
      </c>
      <c r="B407" s="16">
        <v>1</v>
      </c>
      <c r="C407" s="24">
        <v>0</v>
      </c>
      <c r="D407" s="24">
        <v>1.0022222222222228</v>
      </c>
      <c r="E407" s="24">
        <v>-1.0022222222222228</v>
      </c>
      <c r="F407" s="24">
        <v>-3.8189528110018749</v>
      </c>
      <c r="G407" s="24">
        <v>2.1427628417318784E-2</v>
      </c>
      <c r="H407" s="24">
        <v>0.96016790727769674</v>
      </c>
      <c r="I407" s="24">
        <v>1.0442765371667488</v>
      </c>
      <c r="J407" s="24">
        <v>0.26330710624324949</v>
      </c>
      <c r="K407" s="24">
        <v>0.48545014845714218</v>
      </c>
      <c r="L407" s="24">
        <v>1.5189942959873033</v>
      </c>
    </row>
    <row r="408" spans="1:12">
      <c r="A408" s="9" t="s">
        <v>576</v>
      </c>
      <c r="B408" s="16">
        <v>1</v>
      </c>
      <c r="C408" s="24">
        <v>1</v>
      </c>
      <c r="D408" s="24">
        <v>1.0022222222222228</v>
      </c>
      <c r="E408" s="24">
        <v>-2.2222222222227916E-3</v>
      </c>
      <c r="F408" s="24">
        <v>-8.467744592024061E-3</v>
      </c>
      <c r="G408" s="24">
        <v>2.1427628417318784E-2</v>
      </c>
      <c r="H408" s="24">
        <v>0.96016790727769674</v>
      </c>
      <c r="I408" s="24">
        <v>1.0442765371667488</v>
      </c>
      <c r="J408" s="24">
        <v>0.26330710624324949</v>
      </c>
      <c r="K408" s="24">
        <v>0.48545014845714218</v>
      </c>
      <c r="L408" s="24">
        <v>1.5189942959873033</v>
      </c>
    </row>
    <row r="409" spans="1:12">
      <c r="A409" s="9" t="s">
        <v>577</v>
      </c>
      <c r="B409" s="16">
        <v>1</v>
      </c>
      <c r="C409" s="24">
        <v>1</v>
      </c>
      <c r="D409" s="24">
        <v>1.0022222222222228</v>
      </c>
      <c r="E409" s="24">
        <v>-2.2222222222227916E-3</v>
      </c>
      <c r="F409" s="24">
        <v>-8.467744592024061E-3</v>
      </c>
      <c r="G409" s="24">
        <v>2.1427628417318784E-2</v>
      </c>
      <c r="H409" s="24">
        <v>0.96016790727769674</v>
      </c>
      <c r="I409" s="24">
        <v>1.0442765371667488</v>
      </c>
      <c r="J409" s="24">
        <v>0.26330710624324949</v>
      </c>
      <c r="K409" s="24">
        <v>0.48545014845714218</v>
      </c>
      <c r="L409" s="24">
        <v>1.5189942959873033</v>
      </c>
    </row>
    <row r="410" spans="1:12">
      <c r="A410" s="9" t="s">
        <v>578</v>
      </c>
      <c r="B410" s="16">
        <v>1</v>
      </c>
      <c r="C410" s="24">
        <v>1</v>
      </c>
      <c r="D410" s="24">
        <v>1.0022222222222228</v>
      </c>
      <c r="E410" s="24">
        <v>-2.2222222222227916E-3</v>
      </c>
      <c r="F410" s="24">
        <v>-8.467744592024061E-3</v>
      </c>
      <c r="G410" s="24">
        <v>2.1427628417318784E-2</v>
      </c>
      <c r="H410" s="24">
        <v>0.96016790727769674</v>
      </c>
      <c r="I410" s="24">
        <v>1.0442765371667488</v>
      </c>
      <c r="J410" s="24">
        <v>0.26330710624324949</v>
      </c>
      <c r="K410" s="24">
        <v>0.48545014845714218</v>
      </c>
      <c r="L410" s="24">
        <v>1.5189942959873033</v>
      </c>
    </row>
    <row r="411" spans="1:12">
      <c r="A411" s="9" t="s">
        <v>579</v>
      </c>
      <c r="B411" s="16">
        <v>1</v>
      </c>
      <c r="C411" s="24">
        <v>1</v>
      </c>
      <c r="D411" s="24">
        <v>1.0022222222222228</v>
      </c>
      <c r="E411" s="24">
        <v>-2.2222222222227916E-3</v>
      </c>
      <c r="F411" s="24">
        <v>-8.467744592024061E-3</v>
      </c>
      <c r="G411" s="24">
        <v>2.1427628417318784E-2</v>
      </c>
      <c r="H411" s="24">
        <v>0.96016790727769674</v>
      </c>
      <c r="I411" s="24">
        <v>1.0442765371667488</v>
      </c>
      <c r="J411" s="24">
        <v>0.26330710624324949</v>
      </c>
      <c r="K411" s="24">
        <v>0.48545014845714218</v>
      </c>
      <c r="L411" s="24">
        <v>1.5189942959873033</v>
      </c>
    </row>
    <row r="412" spans="1:12">
      <c r="A412" s="9" t="s">
        <v>580</v>
      </c>
      <c r="B412" s="16">
        <v>1</v>
      </c>
      <c r="C412" s="24">
        <v>1</v>
      </c>
      <c r="D412" s="24">
        <v>1.0022222222222228</v>
      </c>
      <c r="E412" s="24">
        <v>-2.2222222222227916E-3</v>
      </c>
      <c r="F412" s="24">
        <v>-8.467744592024061E-3</v>
      </c>
      <c r="G412" s="24">
        <v>2.1427628417318784E-2</v>
      </c>
      <c r="H412" s="24">
        <v>0.96016790727769674</v>
      </c>
      <c r="I412" s="24">
        <v>1.0442765371667488</v>
      </c>
      <c r="J412" s="24">
        <v>0.26330710624324949</v>
      </c>
      <c r="K412" s="24">
        <v>0.48545014845714218</v>
      </c>
      <c r="L412" s="24">
        <v>1.5189942959873033</v>
      </c>
    </row>
    <row r="413" spans="1:12">
      <c r="A413" s="9" t="s">
        <v>581</v>
      </c>
      <c r="B413" s="16">
        <v>1</v>
      </c>
      <c r="C413" s="24">
        <v>1</v>
      </c>
      <c r="D413" s="24">
        <v>1.0022222222222228</v>
      </c>
      <c r="E413" s="24">
        <v>-2.2222222222227916E-3</v>
      </c>
      <c r="F413" s="24">
        <v>-8.467744592024061E-3</v>
      </c>
      <c r="G413" s="24">
        <v>2.1427628417318784E-2</v>
      </c>
      <c r="H413" s="24">
        <v>0.96016790727769674</v>
      </c>
      <c r="I413" s="24">
        <v>1.0442765371667488</v>
      </c>
      <c r="J413" s="24">
        <v>0.26330710624324949</v>
      </c>
      <c r="K413" s="24">
        <v>0.48545014845714218</v>
      </c>
      <c r="L413" s="24">
        <v>1.5189942959873033</v>
      </c>
    </row>
    <row r="414" spans="1:12">
      <c r="A414" s="9" t="s">
        <v>582</v>
      </c>
      <c r="B414" s="16">
        <v>1</v>
      </c>
      <c r="C414" s="24">
        <v>1</v>
      </c>
      <c r="D414" s="24">
        <v>1.0022222222222228</v>
      </c>
      <c r="E414" s="24">
        <v>-2.2222222222227916E-3</v>
      </c>
      <c r="F414" s="24">
        <v>-8.467744592024061E-3</v>
      </c>
      <c r="G414" s="24">
        <v>2.1427628417318784E-2</v>
      </c>
      <c r="H414" s="24">
        <v>0.96016790727769674</v>
      </c>
      <c r="I414" s="24">
        <v>1.0442765371667488</v>
      </c>
      <c r="J414" s="24">
        <v>0.26330710624324949</v>
      </c>
      <c r="K414" s="24">
        <v>0.48545014845714218</v>
      </c>
      <c r="L414" s="24">
        <v>1.5189942959873033</v>
      </c>
    </row>
    <row r="415" spans="1:12">
      <c r="A415" s="9" t="s">
        <v>583</v>
      </c>
      <c r="B415" s="16">
        <v>1</v>
      </c>
      <c r="C415" s="24">
        <v>1</v>
      </c>
      <c r="D415" s="24">
        <v>1.0022222222222228</v>
      </c>
      <c r="E415" s="24">
        <v>-2.2222222222227916E-3</v>
      </c>
      <c r="F415" s="24">
        <v>-8.467744592024061E-3</v>
      </c>
      <c r="G415" s="24">
        <v>2.1427628417318784E-2</v>
      </c>
      <c r="H415" s="24">
        <v>0.96016790727769674</v>
      </c>
      <c r="I415" s="24">
        <v>1.0442765371667488</v>
      </c>
      <c r="J415" s="24">
        <v>0.26330710624324949</v>
      </c>
      <c r="K415" s="24">
        <v>0.48545014845714218</v>
      </c>
      <c r="L415" s="24">
        <v>1.5189942959873033</v>
      </c>
    </row>
    <row r="416" spans="1:12">
      <c r="A416" s="9" t="s">
        <v>584</v>
      </c>
      <c r="B416" s="16">
        <v>1</v>
      </c>
      <c r="C416" s="24">
        <v>1</v>
      </c>
      <c r="D416" s="24">
        <v>1.0022222222222228</v>
      </c>
      <c r="E416" s="24">
        <v>-2.2222222222227916E-3</v>
      </c>
      <c r="F416" s="24">
        <v>-8.467744592024061E-3</v>
      </c>
      <c r="G416" s="24">
        <v>2.1427628417318784E-2</v>
      </c>
      <c r="H416" s="24">
        <v>0.96016790727769674</v>
      </c>
      <c r="I416" s="24">
        <v>1.0442765371667488</v>
      </c>
      <c r="J416" s="24">
        <v>0.26330710624324949</v>
      </c>
      <c r="K416" s="24">
        <v>0.48545014845714218</v>
      </c>
      <c r="L416" s="24">
        <v>1.5189942959873033</v>
      </c>
    </row>
    <row r="417" spans="1:12">
      <c r="A417" s="9" t="s">
        <v>585</v>
      </c>
      <c r="B417" s="16">
        <v>1</v>
      </c>
      <c r="C417" s="24">
        <v>1</v>
      </c>
      <c r="D417" s="24">
        <v>1.0022222222222228</v>
      </c>
      <c r="E417" s="24">
        <v>-2.2222222222227916E-3</v>
      </c>
      <c r="F417" s="24">
        <v>-8.467744592024061E-3</v>
      </c>
      <c r="G417" s="24">
        <v>2.1427628417318784E-2</v>
      </c>
      <c r="H417" s="24">
        <v>0.96016790727769674</v>
      </c>
      <c r="I417" s="24">
        <v>1.0442765371667488</v>
      </c>
      <c r="J417" s="24">
        <v>0.26330710624324949</v>
      </c>
      <c r="K417" s="24">
        <v>0.48545014845714218</v>
      </c>
      <c r="L417" s="24">
        <v>1.5189942959873033</v>
      </c>
    </row>
    <row r="418" spans="1:12">
      <c r="A418" s="9" t="s">
        <v>586</v>
      </c>
      <c r="B418" s="16">
        <v>1</v>
      </c>
      <c r="C418" s="24">
        <v>1</v>
      </c>
      <c r="D418" s="24">
        <v>1.0022222222222228</v>
      </c>
      <c r="E418" s="24">
        <v>-2.2222222222227916E-3</v>
      </c>
      <c r="F418" s="24">
        <v>-8.467744592024061E-3</v>
      </c>
      <c r="G418" s="24">
        <v>2.1427628417318784E-2</v>
      </c>
      <c r="H418" s="24">
        <v>0.96016790727769674</v>
      </c>
      <c r="I418" s="24">
        <v>1.0442765371667488</v>
      </c>
      <c r="J418" s="24">
        <v>0.26330710624324949</v>
      </c>
      <c r="K418" s="24">
        <v>0.48545014845714218</v>
      </c>
      <c r="L418" s="24">
        <v>1.5189942959873033</v>
      </c>
    </row>
    <row r="419" spans="1:12">
      <c r="A419" s="9" t="s">
        <v>587</v>
      </c>
      <c r="B419" s="16">
        <v>1</v>
      </c>
      <c r="C419" s="24">
        <v>1</v>
      </c>
      <c r="D419" s="24">
        <v>1.0022222222222228</v>
      </c>
      <c r="E419" s="24">
        <v>-2.2222222222227916E-3</v>
      </c>
      <c r="F419" s="24">
        <v>-8.467744592024061E-3</v>
      </c>
      <c r="G419" s="24">
        <v>2.1427628417318784E-2</v>
      </c>
      <c r="H419" s="24">
        <v>0.96016790727769674</v>
      </c>
      <c r="I419" s="24">
        <v>1.0442765371667488</v>
      </c>
      <c r="J419" s="24">
        <v>0.26330710624324949</v>
      </c>
      <c r="K419" s="24">
        <v>0.48545014845714218</v>
      </c>
      <c r="L419" s="24">
        <v>1.5189942959873033</v>
      </c>
    </row>
    <row r="420" spans="1:12">
      <c r="A420" s="9" t="s">
        <v>588</v>
      </c>
      <c r="B420" s="16">
        <v>1</v>
      </c>
      <c r="C420" s="24">
        <v>1</v>
      </c>
      <c r="D420" s="24">
        <v>1.0022222222222228</v>
      </c>
      <c r="E420" s="24">
        <v>-2.2222222222227916E-3</v>
      </c>
      <c r="F420" s="24">
        <v>-8.467744592024061E-3</v>
      </c>
      <c r="G420" s="24">
        <v>2.1427628417318784E-2</v>
      </c>
      <c r="H420" s="24">
        <v>0.96016790727769674</v>
      </c>
      <c r="I420" s="24">
        <v>1.0442765371667488</v>
      </c>
      <c r="J420" s="24">
        <v>0.26330710624324949</v>
      </c>
      <c r="K420" s="24">
        <v>0.48545014845714218</v>
      </c>
      <c r="L420" s="24">
        <v>1.5189942959873033</v>
      </c>
    </row>
    <row r="421" spans="1:12">
      <c r="A421" s="9" t="s">
        <v>589</v>
      </c>
      <c r="B421" s="16">
        <v>1</v>
      </c>
      <c r="C421" s="24">
        <v>1</v>
      </c>
      <c r="D421" s="24">
        <v>1.0022222222222228</v>
      </c>
      <c r="E421" s="24">
        <v>-2.2222222222227916E-3</v>
      </c>
      <c r="F421" s="24">
        <v>-8.467744592024061E-3</v>
      </c>
      <c r="G421" s="24">
        <v>2.1427628417318784E-2</v>
      </c>
      <c r="H421" s="24">
        <v>0.96016790727769674</v>
      </c>
      <c r="I421" s="24">
        <v>1.0442765371667488</v>
      </c>
      <c r="J421" s="24">
        <v>0.26330710624324949</v>
      </c>
      <c r="K421" s="24">
        <v>0.48545014845714218</v>
      </c>
      <c r="L421" s="24">
        <v>1.5189942959873033</v>
      </c>
    </row>
    <row r="422" spans="1:12">
      <c r="A422" s="9" t="s">
        <v>590</v>
      </c>
      <c r="B422" s="16">
        <v>1</v>
      </c>
      <c r="C422" s="24">
        <v>0</v>
      </c>
      <c r="D422" s="24">
        <v>1.0022222222222228</v>
      </c>
      <c r="E422" s="24">
        <v>-1.0022222222222228</v>
      </c>
      <c r="F422" s="24">
        <v>-3.8189528110018749</v>
      </c>
      <c r="G422" s="24">
        <v>2.1427628417318784E-2</v>
      </c>
      <c r="H422" s="24">
        <v>0.96016790727769674</v>
      </c>
      <c r="I422" s="24">
        <v>1.0442765371667488</v>
      </c>
      <c r="J422" s="24">
        <v>0.26330710624324949</v>
      </c>
      <c r="K422" s="24">
        <v>0.48545014845714218</v>
      </c>
      <c r="L422" s="24">
        <v>1.5189942959873033</v>
      </c>
    </row>
    <row r="423" spans="1:12">
      <c r="A423" s="9" t="s">
        <v>591</v>
      </c>
      <c r="B423" s="16">
        <v>1</v>
      </c>
      <c r="C423" s="24">
        <v>1</v>
      </c>
      <c r="D423" s="24">
        <v>1.0022222222222228</v>
      </c>
      <c r="E423" s="24">
        <v>-2.2222222222227916E-3</v>
      </c>
      <c r="F423" s="24">
        <v>-8.467744592024061E-3</v>
      </c>
      <c r="G423" s="24">
        <v>2.1427628417318784E-2</v>
      </c>
      <c r="H423" s="24">
        <v>0.96016790727769674</v>
      </c>
      <c r="I423" s="24">
        <v>1.0442765371667488</v>
      </c>
      <c r="J423" s="24">
        <v>0.26330710624324949</v>
      </c>
      <c r="K423" s="24">
        <v>0.48545014845714218</v>
      </c>
      <c r="L423" s="24">
        <v>1.5189942959873033</v>
      </c>
    </row>
    <row r="424" spans="1:12">
      <c r="A424" s="9" t="s">
        <v>592</v>
      </c>
      <c r="B424" s="16">
        <v>1</v>
      </c>
      <c r="C424" s="24">
        <v>1</v>
      </c>
      <c r="D424" s="24">
        <v>1.0022222222222228</v>
      </c>
      <c r="E424" s="24">
        <v>-2.2222222222227916E-3</v>
      </c>
      <c r="F424" s="24">
        <v>-8.467744592024061E-3</v>
      </c>
      <c r="G424" s="24">
        <v>2.1427628417318784E-2</v>
      </c>
      <c r="H424" s="24">
        <v>0.96016790727769674</v>
      </c>
      <c r="I424" s="24">
        <v>1.0442765371667488</v>
      </c>
      <c r="J424" s="24">
        <v>0.26330710624324949</v>
      </c>
      <c r="K424" s="24">
        <v>0.48545014845714218</v>
      </c>
      <c r="L424" s="24">
        <v>1.5189942959873033</v>
      </c>
    </row>
    <row r="425" spans="1:12">
      <c r="A425" s="9" t="s">
        <v>593</v>
      </c>
      <c r="B425" s="16">
        <v>1</v>
      </c>
      <c r="C425" s="24">
        <v>1</v>
      </c>
      <c r="D425" s="24">
        <v>1.0022222222222228</v>
      </c>
      <c r="E425" s="24">
        <v>-2.2222222222227916E-3</v>
      </c>
      <c r="F425" s="24">
        <v>-8.467744592024061E-3</v>
      </c>
      <c r="G425" s="24">
        <v>2.1427628417318784E-2</v>
      </c>
      <c r="H425" s="24">
        <v>0.96016790727769674</v>
      </c>
      <c r="I425" s="24">
        <v>1.0442765371667488</v>
      </c>
      <c r="J425" s="24">
        <v>0.26330710624324949</v>
      </c>
      <c r="K425" s="24">
        <v>0.48545014845714218</v>
      </c>
      <c r="L425" s="24">
        <v>1.5189942959873033</v>
      </c>
    </row>
    <row r="426" spans="1:12">
      <c r="A426" s="9" t="s">
        <v>594</v>
      </c>
      <c r="B426" s="16">
        <v>1</v>
      </c>
      <c r="C426" s="24">
        <v>1</v>
      </c>
      <c r="D426" s="24">
        <v>1.0022222222222228</v>
      </c>
      <c r="E426" s="24">
        <v>-2.2222222222227916E-3</v>
      </c>
      <c r="F426" s="24">
        <v>-8.467744592024061E-3</v>
      </c>
      <c r="G426" s="24">
        <v>2.1427628417318784E-2</v>
      </c>
      <c r="H426" s="24">
        <v>0.96016790727769674</v>
      </c>
      <c r="I426" s="24">
        <v>1.0442765371667488</v>
      </c>
      <c r="J426" s="24">
        <v>0.26330710624324949</v>
      </c>
      <c r="K426" s="24">
        <v>0.48545014845714218</v>
      </c>
      <c r="L426" s="24">
        <v>1.5189942959873033</v>
      </c>
    </row>
    <row r="427" spans="1:12">
      <c r="A427" s="9" t="s">
        <v>595</v>
      </c>
      <c r="B427" s="16">
        <v>1</v>
      </c>
      <c r="C427" s="24">
        <v>1</v>
      </c>
      <c r="D427" s="24">
        <v>1.0022222222222228</v>
      </c>
      <c r="E427" s="24">
        <v>-2.2222222222227916E-3</v>
      </c>
      <c r="F427" s="24">
        <v>-8.467744592024061E-3</v>
      </c>
      <c r="G427" s="24">
        <v>2.1427628417318784E-2</v>
      </c>
      <c r="H427" s="24">
        <v>0.96016790727769674</v>
      </c>
      <c r="I427" s="24">
        <v>1.0442765371667488</v>
      </c>
      <c r="J427" s="24">
        <v>0.26330710624324949</v>
      </c>
      <c r="K427" s="24">
        <v>0.48545014845714218</v>
      </c>
      <c r="L427" s="24">
        <v>1.5189942959873033</v>
      </c>
    </row>
    <row r="428" spans="1:12">
      <c r="A428" s="9" t="s">
        <v>596</v>
      </c>
      <c r="B428" s="16">
        <v>1</v>
      </c>
      <c r="C428" s="24">
        <v>1</v>
      </c>
      <c r="D428" s="24">
        <v>1.0022222222222228</v>
      </c>
      <c r="E428" s="24">
        <v>-2.2222222222227916E-3</v>
      </c>
      <c r="F428" s="24">
        <v>-8.467744592024061E-3</v>
      </c>
      <c r="G428" s="24">
        <v>2.1427628417318784E-2</v>
      </c>
      <c r="H428" s="24">
        <v>0.96016790727769674</v>
      </c>
      <c r="I428" s="24">
        <v>1.0442765371667488</v>
      </c>
      <c r="J428" s="24">
        <v>0.26330710624324949</v>
      </c>
      <c r="K428" s="24">
        <v>0.48545014845714218</v>
      </c>
      <c r="L428" s="24">
        <v>1.5189942959873033</v>
      </c>
    </row>
    <row r="429" spans="1:12">
      <c r="A429" s="9" t="s">
        <v>597</v>
      </c>
      <c r="B429" s="16">
        <v>1</v>
      </c>
      <c r="C429" s="24">
        <v>1</v>
      </c>
      <c r="D429" s="24">
        <v>1.0022222222222228</v>
      </c>
      <c r="E429" s="24">
        <v>-2.2222222222227916E-3</v>
      </c>
      <c r="F429" s="24">
        <v>-8.467744592024061E-3</v>
      </c>
      <c r="G429" s="24">
        <v>2.1427628417318784E-2</v>
      </c>
      <c r="H429" s="24">
        <v>0.96016790727769674</v>
      </c>
      <c r="I429" s="24">
        <v>1.0442765371667488</v>
      </c>
      <c r="J429" s="24">
        <v>0.26330710624324949</v>
      </c>
      <c r="K429" s="24">
        <v>0.48545014845714218</v>
      </c>
      <c r="L429" s="24">
        <v>1.5189942959873033</v>
      </c>
    </row>
    <row r="430" spans="1:12">
      <c r="A430" s="9" t="s">
        <v>598</v>
      </c>
      <c r="B430" s="16">
        <v>1</v>
      </c>
      <c r="C430" s="24">
        <v>1</v>
      </c>
      <c r="D430" s="24">
        <v>1.0022222222222228</v>
      </c>
      <c r="E430" s="24">
        <v>-2.2222222222227916E-3</v>
      </c>
      <c r="F430" s="24">
        <v>-8.467744592024061E-3</v>
      </c>
      <c r="G430" s="24">
        <v>2.1427628417318784E-2</v>
      </c>
      <c r="H430" s="24">
        <v>0.96016790727769674</v>
      </c>
      <c r="I430" s="24">
        <v>1.0442765371667488</v>
      </c>
      <c r="J430" s="24">
        <v>0.26330710624324949</v>
      </c>
      <c r="K430" s="24">
        <v>0.48545014845714218</v>
      </c>
      <c r="L430" s="24">
        <v>1.5189942959873033</v>
      </c>
    </row>
    <row r="431" spans="1:12">
      <c r="A431" s="9" t="s">
        <v>599</v>
      </c>
      <c r="B431" s="16">
        <v>1</v>
      </c>
      <c r="C431" s="24">
        <v>1</v>
      </c>
      <c r="D431" s="24">
        <v>1.0022222222222228</v>
      </c>
      <c r="E431" s="24">
        <v>-2.2222222222227916E-3</v>
      </c>
      <c r="F431" s="24">
        <v>-8.467744592024061E-3</v>
      </c>
      <c r="G431" s="24">
        <v>2.1427628417318784E-2</v>
      </c>
      <c r="H431" s="24">
        <v>0.96016790727769674</v>
      </c>
      <c r="I431" s="24">
        <v>1.0442765371667488</v>
      </c>
      <c r="J431" s="24">
        <v>0.26330710624324949</v>
      </c>
      <c r="K431" s="24">
        <v>0.48545014845714218</v>
      </c>
      <c r="L431" s="24">
        <v>1.5189942959873033</v>
      </c>
    </row>
    <row r="432" spans="1:12">
      <c r="A432" s="9" t="s">
        <v>600</v>
      </c>
      <c r="B432" s="16">
        <v>1</v>
      </c>
      <c r="C432" s="24">
        <v>1</v>
      </c>
      <c r="D432" s="24">
        <v>1.0022222222222228</v>
      </c>
      <c r="E432" s="24">
        <v>-2.2222222222227916E-3</v>
      </c>
      <c r="F432" s="24">
        <v>-8.467744592024061E-3</v>
      </c>
      <c r="G432" s="24">
        <v>2.1427628417318784E-2</v>
      </c>
      <c r="H432" s="24">
        <v>0.96016790727769674</v>
      </c>
      <c r="I432" s="24">
        <v>1.0442765371667488</v>
      </c>
      <c r="J432" s="24">
        <v>0.26330710624324949</v>
      </c>
      <c r="K432" s="24">
        <v>0.48545014845714218</v>
      </c>
      <c r="L432" s="24">
        <v>1.5189942959873033</v>
      </c>
    </row>
    <row r="433" spans="1:12">
      <c r="A433" s="9" t="s">
        <v>601</v>
      </c>
      <c r="B433" s="16">
        <v>1</v>
      </c>
      <c r="C433" s="24">
        <v>1</v>
      </c>
      <c r="D433" s="24">
        <v>1.0022222222222228</v>
      </c>
      <c r="E433" s="24">
        <v>-2.2222222222227916E-3</v>
      </c>
      <c r="F433" s="24">
        <v>-8.467744592024061E-3</v>
      </c>
      <c r="G433" s="24">
        <v>2.1427628417318784E-2</v>
      </c>
      <c r="H433" s="24">
        <v>0.96016790727769674</v>
      </c>
      <c r="I433" s="24">
        <v>1.0442765371667488</v>
      </c>
      <c r="J433" s="24">
        <v>0.26330710624324949</v>
      </c>
      <c r="K433" s="24">
        <v>0.48545014845714218</v>
      </c>
      <c r="L433" s="24">
        <v>1.5189942959873033</v>
      </c>
    </row>
    <row r="434" spans="1:12">
      <c r="A434" s="9" t="s">
        <v>602</v>
      </c>
      <c r="B434" s="16">
        <v>1</v>
      </c>
      <c r="C434" s="24">
        <v>1</v>
      </c>
      <c r="D434" s="24">
        <v>1.0022222222222228</v>
      </c>
      <c r="E434" s="24">
        <v>-2.2222222222227916E-3</v>
      </c>
      <c r="F434" s="24">
        <v>-8.467744592024061E-3</v>
      </c>
      <c r="G434" s="24">
        <v>2.1427628417318784E-2</v>
      </c>
      <c r="H434" s="24">
        <v>0.96016790727769674</v>
      </c>
      <c r="I434" s="24">
        <v>1.0442765371667488</v>
      </c>
      <c r="J434" s="24">
        <v>0.26330710624324949</v>
      </c>
      <c r="K434" s="24">
        <v>0.48545014845714218</v>
      </c>
      <c r="L434" s="24">
        <v>1.5189942959873033</v>
      </c>
    </row>
    <row r="435" spans="1:12">
      <c r="A435" s="9" t="s">
        <v>603</v>
      </c>
      <c r="B435" s="16">
        <v>1</v>
      </c>
      <c r="C435" s="24">
        <v>1</v>
      </c>
      <c r="D435" s="24">
        <v>1.0022222222222228</v>
      </c>
      <c r="E435" s="24">
        <v>-2.2222222222227916E-3</v>
      </c>
      <c r="F435" s="24">
        <v>-8.467744592024061E-3</v>
      </c>
      <c r="G435" s="24">
        <v>2.1427628417318784E-2</v>
      </c>
      <c r="H435" s="24">
        <v>0.96016790727769674</v>
      </c>
      <c r="I435" s="24">
        <v>1.0442765371667488</v>
      </c>
      <c r="J435" s="24">
        <v>0.26330710624324949</v>
      </c>
      <c r="K435" s="24">
        <v>0.48545014845714218</v>
      </c>
      <c r="L435" s="24">
        <v>1.5189942959873033</v>
      </c>
    </row>
    <row r="436" spans="1:12">
      <c r="A436" s="9" t="s">
        <v>604</v>
      </c>
      <c r="B436" s="16">
        <v>1</v>
      </c>
      <c r="C436" s="24">
        <v>1</v>
      </c>
      <c r="D436" s="24">
        <v>1.0022222222222228</v>
      </c>
      <c r="E436" s="24">
        <v>-2.2222222222227916E-3</v>
      </c>
      <c r="F436" s="24">
        <v>-8.467744592024061E-3</v>
      </c>
      <c r="G436" s="24">
        <v>2.1427628417318784E-2</v>
      </c>
      <c r="H436" s="24">
        <v>0.96016790727769674</v>
      </c>
      <c r="I436" s="24">
        <v>1.0442765371667488</v>
      </c>
      <c r="J436" s="24">
        <v>0.26330710624324949</v>
      </c>
      <c r="K436" s="24">
        <v>0.48545014845714218</v>
      </c>
      <c r="L436" s="24">
        <v>1.5189942959873033</v>
      </c>
    </row>
    <row r="437" spans="1:12">
      <c r="A437" s="9" t="s">
        <v>605</v>
      </c>
      <c r="B437" s="16">
        <v>1</v>
      </c>
      <c r="C437" s="24">
        <v>1</v>
      </c>
      <c r="D437" s="24">
        <v>1.0022222222222228</v>
      </c>
      <c r="E437" s="24">
        <v>-2.2222222222227916E-3</v>
      </c>
      <c r="F437" s="24">
        <v>-8.467744592024061E-3</v>
      </c>
      <c r="G437" s="24">
        <v>2.1427628417318784E-2</v>
      </c>
      <c r="H437" s="24">
        <v>0.96016790727769674</v>
      </c>
      <c r="I437" s="24">
        <v>1.0442765371667488</v>
      </c>
      <c r="J437" s="24">
        <v>0.26330710624324949</v>
      </c>
      <c r="K437" s="24">
        <v>0.48545014845714218</v>
      </c>
      <c r="L437" s="24">
        <v>1.5189942959873033</v>
      </c>
    </row>
    <row r="438" spans="1:12">
      <c r="A438" s="9" t="s">
        <v>606</v>
      </c>
      <c r="B438" s="16">
        <v>1</v>
      </c>
      <c r="C438" s="24">
        <v>1</v>
      </c>
      <c r="D438" s="24">
        <v>1.0022222222222228</v>
      </c>
      <c r="E438" s="24">
        <v>-2.2222222222227916E-3</v>
      </c>
      <c r="F438" s="24">
        <v>-8.467744592024061E-3</v>
      </c>
      <c r="G438" s="24">
        <v>2.1427628417318784E-2</v>
      </c>
      <c r="H438" s="24">
        <v>0.96016790727769674</v>
      </c>
      <c r="I438" s="24">
        <v>1.0442765371667488</v>
      </c>
      <c r="J438" s="24">
        <v>0.26330710624324949</v>
      </c>
      <c r="K438" s="24">
        <v>0.48545014845714218</v>
      </c>
      <c r="L438" s="24">
        <v>1.5189942959873033</v>
      </c>
    </row>
    <row r="439" spans="1:12">
      <c r="A439" s="9" t="s">
        <v>607</v>
      </c>
      <c r="B439" s="16">
        <v>1</v>
      </c>
      <c r="C439" s="24">
        <v>1</v>
      </c>
      <c r="D439" s="24">
        <v>1.0022222222222228</v>
      </c>
      <c r="E439" s="24">
        <v>-2.2222222222227916E-3</v>
      </c>
      <c r="F439" s="24">
        <v>-8.467744592024061E-3</v>
      </c>
      <c r="G439" s="24">
        <v>2.1427628417318784E-2</v>
      </c>
      <c r="H439" s="24">
        <v>0.96016790727769674</v>
      </c>
      <c r="I439" s="24">
        <v>1.0442765371667488</v>
      </c>
      <c r="J439" s="24">
        <v>0.26330710624324949</v>
      </c>
      <c r="K439" s="24">
        <v>0.48545014845714218</v>
      </c>
      <c r="L439" s="24">
        <v>1.5189942959873033</v>
      </c>
    </row>
    <row r="440" spans="1:12">
      <c r="A440" s="9" t="s">
        <v>608</v>
      </c>
      <c r="B440" s="16">
        <v>1</v>
      </c>
      <c r="C440" s="24">
        <v>1</v>
      </c>
      <c r="D440" s="24">
        <v>1.0022222222222228</v>
      </c>
      <c r="E440" s="24">
        <v>-2.2222222222227916E-3</v>
      </c>
      <c r="F440" s="24">
        <v>-8.467744592024061E-3</v>
      </c>
      <c r="G440" s="24">
        <v>2.1427628417318784E-2</v>
      </c>
      <c r="H440" s="24">
        <v>0.96016790727769674</v>
      </c>
      <c r="I440" s="24">
        <v>1.0442765371667488</v>
      </c>
      <c r="J440" s="24">
        <v>0.26330710624324949</v>
      </c>
      <c r="K440" s="24">
        <v>0.48545014845714218</v>
      </c>
      <c r="L440" s="24">
        <v>1.5189942959873033</v>
      </c>
    </row>
    <row r="441" spans="1:12">
      <c r="A441" s="9" t="s">
        <v>609</v>
      </c>
      <c r="B441" s="16">
        <v>1</v>
      </c>
      <c r="C441" s="24">
        <v>1</v>
      </c>
      <c r="D441" s="24">
        <v>1.0022222222222228</v>
      </c>
      <c r="E441" s="24">
        <v>-2.2222222222227916E-3</v>
      </c>
      <c r="F441" s="24">
        <v>-8.467744592024061E-3</v>
      </c>
      <c r="G441" s="24">
        <v>2.1427628417318784E-2</v>
      </c>
      <c r="H441" s="24">
        <v>0.96016790727769674</v>
      </c>
      <c r="I441" s="24">
        <v>1.0442765371667488</v>
      </c>
      <c r="J441" s="24">
        <v>0.26330710624324949</v>
      </c>
      <c r="K441" s="24">
        <v>0.48545014845714218</v>
      </c>
      <c r="L441" s="24">
        <v>1.5189942959873033</v>
      </c>
    </row>
    <row r="442" spans="1:12">
      <c r="A442" s="9" t="s">
        <v>610</v>
      </c>
      <c r="B442" s="16">
        <v>1</v>
      </c>
      <c r="C442" s="24">
        <v>1</v>
      </c>
      <c r="D442" s="24">
        <v>1.0022222222222228</v>
      </c>
      <c r="E442" s="24">
        <v>-2.2222222222227916E-3</v>
      </c>
      <c r="F442" s="24">
        <v>-8.467744592024061E-3</v>
      </c>
      <c r="G442" s="24">
        <v>2.1427628417318784E-2</v>
      </c>
      <c r="H442" s="24">
        <v>0.96016790727769674</v>
      </c>
      <c r="I442" s="24">
        <v>1.0442765371667488</v>
      </c>
      <c r="J442" s="24">
        <v>0.26330710624324949</v>
      </c>
      <c r="K442" s="24">
        <v>0.48545014845714218</v>
      </c>
      <c r="L442" s="24">
        <v>1.5189942959873033</v>
      </c>
    </row>
    <row r="443" spans="1:12">
      <c r="A443" s="9" t="s">
        <v>611</v>
      </c>
      <c r="B443" s="16">
        <v>1</v>
      </c>
      <c r="C443" s="24">
        <v>1</v>
      </c>
      <c r="D443" s="24">
        <v>1.0022222222222228</v>
      </c>
      <c r="E443" s="24">
        <v>-2.2222222222227916E-3</v>
      </c>
      <c r="F443" s="24">
        <v>-8.467744592024061E-3</v>
      </c>
      <c r="G443" s="24">
        <v>2.1427628417318784E-2</v>
      </c>
      <c r="H443" s="24">
        <v>0.96016790727769674</v>
      </c>
      <c r="I443" s="24">
        <v>1.0442765371667488</v>
      </c>
      <c r="J443" s="24">
        <v>0.26330710624324949</v>
      </c>
      <c r="K443" s="24">
        <v>0.48545014845714218</v>
      </c>
      <c r="L443" s="24">
        <v>1.5189942959873033</v>
      </c>
    </row>
    <row r="444" spans="1:12">
      <c r="A444" s="9" t="s">
        <v>612</v>
      </c>
      <c r="B444" s="16">
        <v>1</v>
      </c>
      <c r="C444" s="24">
        <v>1</v>
      </c>
      <c r="D444" s="24">
        <v>1.0022222222222228</v>
      </c>
      <c r="E444" s="24">
        <v>-2.2222222222227916E-3</v>
      </c>
      <c r="F444" s="24">
        <v>-8.467744592024061E-3</v>
      </c>
      <c r="G444" s="24">
        <v>2.1427628417318784E-2</v>
      </c>
      <c r="H444" s="24">
        <v>0.96016790727769674</v>
      </c>
      <c r="I444" s="24">
        <v>1.0442765371667488</v>
      </c>
      <c r="J444" s="24">
        <v>0.26330710624324949</v>
      </c>
      <c r="K444" s="24">
        <v>0.48545014845714218</v>
      </c>
      <c r="L444" s="24">
        <v>1.5189942959873033</v>
      </c>
    </row>
    <row r="445" spans="1:12">
      <c r="A445" s="9" t="s">
        <v>613</v>
      </c>
      <c r="B445" s="16">
        <v>1</v>
      </c>
      <c r="C445" s="24">
        <v>1</v>
      </c>
      <c r="D445" s="24">
        <v>1.0022222222222228</v>
      </c>
      <c r="E445" s="24">
        <v>-2.2222222222227916E-3</v>
      </c>
      <c r="F445" s="24">
        <v>-8.467744592024061E-3</v>
      </c>
      <c r="G445" s="24">
        <v>2.1427628417318784E-2</v>
      </c>
      <c r="H445" s="24">
        <v>0.96016790727769674</v>
      </c>
      <c r="I445" s="24">
        <v>1.0442765371667488</v>
      </c>
      <c r="J445" s="24">
        <v>0.26330710624324949</v>
      </c>
      <c r="K445" s="24">
        <v>0.48545014845714218</v>
      </c>
      <c r="L445" s="24">
        <v>1.5189942959873033</v>
      </c>
    </row>
    <row r="446" spans="1:12">
      <c r="A446" s="9" t="s">
        <v>614</v>
      </c>
      <c r="B446" s="16">
        <v>1</v>
      </c>
      <c r="C446" s="24">
        <v>1</v>
      </c>
      <c r="D446" s="24">
        <v>1.0022222222222228</v>
      </c>
      <c r="E446" s="24">
        <v>-2.2222222222227916E-3</v>
      </c>
      <c r="F446" s="24">
        <v>-8.467744592024061E-3</v>
      </c>
      <c r="G446" s="24">
        <v>2.1427628417318784E-2</v>
      </c>
      <c r="H446" s="24">
        <v>0.96016790727769674</v>
      </c>
      <c r="I446" s="24">
        <v>1.0442765371667488</v>
      </c>
      <c r="J446" s="24">
        <v>0.26330710624324949</v>
      </c>
      <c r="K446" s="24">
        <v>0.48545014845714218</v>
      </c>
      <c r="L446" s="24">
        <v>1.5189942959873033</v>
      </c>
    </row>
    <row r="447" spans="1:12">
      <c r="A447" s="9" t="s">
        <v>615</v>
      </c>
      <c r="B447" s="16">
        <v>1</v>
      </c>
      <c r="C447" s="24">
        <v>1</v>
      </c>
      <c r="D447" s="24">
        <v>1.0022222222222228</v>
      </c>
      <c r="E447" s="24">
        <v>-2.2222222222227916E-3</v>
      </c>
      <c r="F447" s="24">
        <v>-8.467744592024061E-3</v>
      </c>
      <c r="G447" s="24">
        <v>2.1427628417318784E-2</v>
      </c>
      <c r="H447" s="24">
        <v>0.96016790727769674</v>
      </c>
      <c r="I447" s="24">
        <v>1.0442765371667488</v>
      </c>
      <c r="J447" s="24">
        <v>0.26330710624324949</v>
      </c>
      <c r="K447" s="24">
        <v>0.48545014845714218</v>
      </c>
      <c r="L447" s="24">
        <v>1.5189942959873033</v>
      </c>
    </row>
    <row r="448" spans="1:12">
      <c r="A448" s="9" t="s">
        <v>616</v>
      </c>
      <c r="B448" s="16">
        <v>1</v>
      </c>
      <c r="C448" s="24">
        <v>1</v>
      </c>
      <c r="D448" s="24">
        <v>1.0022222222222228</v>
      </c>
      <c r="E448" s="24">
        <v>-2.2222222222227916E-3</v>
      </c>
      <c r="F448" s="24">
        <v>-8.467744592024061E-3</v>
      </c>
      <c r="G448" s="24">
        <v>2.1427628417318784E-2</v>
      </c>
      <c r="H448" s="24">
        <v>0.96016790727769674</v>
      </c>
      <c r="I448" s="24">
        <v>1.0442765371667488</v>
      </c>
      <c r="J448" s="24">
        <v>0.26330710624324949</v>
      </c>
      <c r="K448" s="24">
        <v>0.48545014845714218</v>
      </c>
      <c r="L448" s="24">
        <v>1.5189942959873033</v>
      </c>
    </row>
    <row r="449" spans="1:12">
      <c r="A449" s="9" t="s">
        <v>617</v>
      </c>
      <c r="B449" s="16">
        <v>1</v>
      </c>
      <c r="C449" s="24">
        <v>1</v>
      </c>
      <c r="D449" s="24">
        <v>1.0022222222222228</v>
      </c>
      <c r="E449" s="24">
        <v>-2.2222222222227916E-3</v>
      </c>
      <c r="F449" s="24">
        <v>-8.467744592024061E-3</v>
      </c>
      <c r="G449" s="24">
        <v>2.1427628417318784E-2</v>
      </c>
      <c r="H449" s="24">
        <v>0.96016790727769674</v>
      </c>
      <c r="I449" s="24">
        <v>1.0442765371667488</v>
      </c>
      <c r="J449" s="24">
        <v>0.26330710624324949</v>
      </c>
      <c r="K449" s="24">
        <v>0.48545014845714218</v>
      </c>
      <c r="L449" s="24">
        <v>1.5189942959873033</v>
      </c>
    </row>
    <row r="450" spans="1:12">
      <c r="A450" s="9" t="s">
        <v>618</v>
      </c>
      <c r="B450" s="16">
        <v>1</v>
      </c>
      <c r="C450" s="24">
        <v>1</v>
      </c>
      <c r="D450" s="24">
        <v>1.0022222222222228</v>
      </c>
      <c r="E450" s="24">
        <v>-2.2222222222227916E-3</v>
      </c>
      <c r="F450" s="24">
        <v>-8.467744592024061E-3</v>
      </c>
      <c r="G450" s="24">
        <v>2.1427628417318784E-2</v>
      </c>
      <c r="H450" s="24">
        <v>0.96016790727769674</v>
      </c>
      <c r="I450" s="24">
        <v>1.0442765371667488</v>
      </c>
      <c r="J450" s="24">
        <v>0.26330710624324949</v>
      </c>
      <c r="K450" s="24">
        <v>0.48545014845714218</v>
      </c>
      <c r="L450" s="24">
        <v>1.5189942959873033</v>
      </c>
    </row>
    <row r="451" spans="1:12">
      <c r="A451" s="9" t="s">
        <v>619</v>
      </c>
      <c r="B451" s="16">
        <v>1</v>
      </c>
      <c r="C451" s="24">
        <v>1</v>
      </c>
      <c r="D451" s="24">
        <v>1.0022222222222228</v>
      </c>
      <c r="E451" s="24">
        <v>-2.2222222222227916E-3</v>
      </c>
      <c r="F451" s="24">
        <v>-8.467744592024061E-3</v>
      </c>
      <c r="G451" s="24">
        <v>2.1427628417318784E-2</v>
      </c>
      <c r="H451" s="24">
        <v>0.96016790727769674</v>
      </c>
      <c r="I451" s="24">
        <v>1.0442765371667488</v>
      </c>
      <c r="J451" s="24">
        <v>0.26330710624324949</v>
      </c>
      <c r="K451" s="24">
        <v>0.48545014845714218</v>
      </c>
      <c r="L451" s="24">
        <v>1.5189942959873033</v>
      </c>
    </row>
    <row r="452" spans="1:12">
      <c r="A452" s="9" t="s">
        <v>620</v>
      </c>
      <c r="B452" s="16">
        <v>1</v>
      </c>
      <c r="C452" s="24">
        <v>1</v>
      </c>
      <c r="D452" s="24">
        <v>1.0022222222222228</v>
      </c>
      <c r="E452" s="24">
        <v>-2.2222222222227916E-3</v>
      </c>
      <c r="F452" s="24">
        <v>-8.467744592024061E-3</v>
      </c>
      <c r="G452" s="24">
        <v>2.1427628417318784E-2</v>
      </c>
      <c r="H452" s="24">
        <v>0.96016790727769674</v>
      </c>
      <c r="I452" s="24">
        <v>1.0442765371667488</v>
      </c>
      <c r="J452" s="24">
        <v>0.26330710624324949</v>
      </c>
      <c r="K452" s="24">
        <v>0.48545014845714218</v>
      </c>
      <c r="L452" s="24">
        <v>1.5189942959873033</v>
      </c>
    </row>
    <row r="453" spans="1:12">
      <c r="A453" s="9" t="s">
        <v>621</v>
      </c>
      <c r="B453" s="16">
        <v>1</v>
      </c>
      <c r="C453" s="24">
        <v>1</v>
      </c>
      <c r="D453" s="24">
        <v>1.0022222222222228</v>
      </c>
      <c r="E453" s="24">
        <v>-2.2222222222227916E-3</v>
      </c>
      <c r="F453" s="24">
        <v>-8.467744592024061E-3</v>
      </c>
      <c r="G453" s="24">
        <v>2.1427628417318784E-2</v>
      </c>
      <c r="H453" s="24">
        <v>0.96016790727769674</v>
      </c>
      <c r="I453" s="24">
        <v>1.0442765371667488</v>
      </c>
      <c r="J453" s="24">
        <v>0.26330710624324949</v>
      </c>
      <c r="K453" s="24">
        <v>0.48545014845714218</v>
      </c>
      <c r="L453" s="24">
        <v>1.5189942959873033</v>
      </c>
    </row>
    <row r="454" spans="1:12">
      <c r="A454" s="9" t="s">
        <v>622</v>
      </c>
      <c r="B454" s="16">
        <v>1</v>
      </c>
      <c r="C454" s="24">
        <v>0.5</v>
      </c>
      <c r="D454" s="24">
        <v>0.73111111111111138</v>
      </c>
      <c r="E454" s="24">
        <v>-0.23111111111111138</v>
      </c>
      <c r="F454" s="24">
        <v>-0.88064543757027769</v>
      </c>
      <c r="G454" s="24">
        <v>2.1427628417318784E-2</v>
      </c>
      <c r="H454" s="24">
        <v>0.68905679616658533</v>
      </c>
      <c r="I454" s="24">
        <v>0.77316542605563743</v>
      </c>
      <c r="J454" s="24">
        <v>0.26330710624324949</v>
      </c>
      <c r="K454" s="24">
        <v>0.21433903734603077</v>
      </c>
      <c r="L454" s="24">
        <v>1.247883184876192</v>
      </c>
    </row>
    <row r="455" spans="1:12">
      <c r="A455" s="9" t="s">
        <v>623</v>
      </c>
      <c r="B455" s="16">
        <v>1</v>
      </c>
      <c r="C455" s="24">
        <v>0</v>
      </c>
      <c r="D455" s="24">
        <v>0.73111111111111138</v>
      </c>
      <c r="E455" s="24">
        <v>-0.73111111111111138</v>
      </c>
      <c r="F455" s="24">
        <v>-2.7858879707752031</v>
      </c>
      <c r="G455" s="24">
        <v>2.1427628417318784E-2</v>
      </c>
      <c r="H455" s="24">
        <v>0.68905679616658533</v>
      </c>
      <c r="I455" s="24">
        <v>0.77316542605563743</v>
      </c>
      <c r="J455" s="24">
        <v>0.26330710624324949</v>
      </c>
      <c r="K455" s="24">
        <v>0.21433903734603077</v>
      </c>
      <c r="L455" s="24">
        <v>1.247883184876192</v>
      </c>
    </row>
    <row r="456" spans="1:12">
      <c r="A456" s="9" t="s">
        <v>624</v>
      </c>
      <c r="B456" s="16">
        <v>1</v>
      </c>
      <c r="C456" s="24">
        <v>0.5</v>
      </c>
      <c r="D456" s="24">
        <v>0.73111111111111138</v>
      </c>
      <c r="E456" s="24">
        <v>-0.23111111111111138</v>
      </c>
      <c r="F456" s="24">
        <v>-0.88064543757027769</v>
      </c>
      <c r="G456" s="24">
        <v>2.1427628417318784E-2</v>
      </c>
      <c r="H456" s="24">
        <v>0.68905679616658533</v>
      </c>
      <c r="I456" s="24">
        <v>0.77316542605563743</v>
      </c>
      <c r="J456" s="24">
        <v>0.26330710624324949</v>
      </c>
      <c r="K456" s="24">
        <v>0.21433903734603077</v>
      </c>
      <c r="L456" s="24">
        <v>1.247883184876192</v>
      </c>
    </row>
    <row r="457" spans="1:12">
      <c r="A457" s="9" t="s">
        <v>625</v>
      </c>
      <c r="B457" s="16">
        <v>1</v>
      </c>
      <c r="C457" s="24">
        <v>0</v>
      </c>
      <c r="D457" s="24">
        <v>0.73111111111111138</v>
      </c>
      <c r="E457" s="24">
        <v>-0.73111111111111138</v>
      </c>
      <c r="F457" s="24">
        <v>-2.7858879707752031</v>
      </c>
      <c r="G457" s="24">
        <v>2.1427628417318784E-2</v>
      </c>
      <c r="H457" s="24">
        <v>0.68905679616658533</v>
      </c>
      <c r="I457" s="24">
        <v>0.77316542605563743</v>
      </c>
      <c r="J457" s="24">
        <v>0.26330710624324949</v>
      </c>
      <c r="K457" s="24">
        <v>0.21433903734603077</v>
      </c>
      <c r="L457" s="24">
        <v>1.247883184876192</v>
      </c>
    </row>
    <row r="458" spans="1:12">
      <c r="A458" s="9" t="s">
        <v>626</v>
      </c>
      <c r="B458" s="16">
        <v>1</v>
      </c>
      <c r="C458" s="24">
        <v>1</v>
      </c>
      <c r="D458" s="24">
        <v>0.73111111111111138</v>
      </c>
      <c r="E458" s="24">
        <v>0.26888888888888862</v>
      </c>
      <c r="F458" s="24">
        <v>1.0245970956346477</v>
      </c>
      <c r="G458" s="24">
        <v>2.1427628417318784E-2</v>
      </c>
      <c r="H458" s="24">
        <v>0.68905679616658533</v>
      </c>
      <c r="I458" s="24">
        <v>0.77316542605563743</v>
      </c>
      <c r="J458" s="24">
        <v>0.26330710624324949</v>
      </c>
      <c r="K458" s="24">
        <v>0.21433903734603077</v>
      </c>
      <c r="L458" s="24">
        <v>1.247883184876192</v>
      </c>
    </row>
    <row r="459" spans="1:12">
      <c r="A459" s="9" t="s">
        <v>627</v>
      </c>
      <c r="B459" s="16">
        <v>1</v>
      </c>
      <c r="C459" s="24">
        <v>1</v>
      </c>
      <c r="D459" s="24">
        <v>0.73111111111111138</v>
      </c>
      <c r="E459" s="24">
        <v>0.26888888888888862</v>
      </c>
      <c r="F459" s="24">
        <v>1.0245970956346477</v>
      </c>
      <c r="G459" s="24">
        <v>2.1427628417318784E-2</v>
      </c>
      <c r="H459" s="24">
        <v>0.68905679616658533</v>
      </c>
      <c r="I459" s="24">
        <v>0.77316542605563743</v>
      </c>
      <c r="J459" s="24">
        <v>0.26330710624324949</v>
      </c>
      <c r="K459" s="24">
        <v>0.21433903734603077</v>
      </c>
      <c r="L459" s="24">
        <v>1.247883184876192</v>
      </c>
    </row>
    <row r="460" spans="1:12">
      <c r="A460" s="9" t="s">
        <v>628</v>
      </c>
      <c r="B460" s="16">
        <v>1</v>
      </c>
      <c r="C460" s="24">
        <v>0.5</v>
      </c>
      <c r="D460" s="24">
        <v>0.73111111111111138</v>
      </c>
      <c r="E460" s="24">
        <v>-0.23111111111111138</v>
      </c>
      <c r="F460" s="24">
        <v>-0.88064543757027769</v>
      </c>
      <c r="G460" s="24">
        <v>2.1427628417318784E-2</v>
      </c>
      <c r="H460" s="24">
        <v>0.68905679616658533</v>
      </c>
      <c r="I460" s="24">
        <v>0.77316542605563743</v>
      </c>
      <c r="J460" s="24">
        <v>0.26330710624324949</v>
      </c>
      <c r="K460" s="24">
        <v>0.21433903734603077</v>
      </c>
      <c r="L460" s="24">
        <v>1.247883184876192</v>
      </c>
    </row>
    <row r="461" spans="1:12">
      <c r="A461" s="9" t="s">
        <v>629</v>
      </c>
      <c r="B461" s="16">
        <v>1</v>
      </c>
      <c r="C461" s="24">
        <v>0.5</v>
      </c>
      <c r="D461" s="24">
        <v>0.73111111111111138</v>
      </c>
      <c r="E461" s="24">
        <v>-0.23111111111111138</v>
      </c>
      <c r="F461" s="24">
        <v>-0.88064543757027769</v>
      </c>
      <c r="G461" s="24">
        <v>2.1427628417318784E-2</v>
      </c>
      <c r="H461" s="24">
        <v>0.68905679616658533</v>
      </c>
      <c r="I461" s="24">
        <v>0.77316542605563743</v>
      </c>
      <c r="J461" s="24">
        <v>0.26330710624324949</v>
      </c>
      <c r="K461" s="24">
        <v>0.21433903734603077</v>
      </c>
      <c r="L461" s="24">
        <v>1.247883184876192</v>
      </c>
    </row>
    <row r="462" spans="1:12">
      <c r="A462" s="9" t="s">
        <v>630</v>
      </c>
      <c r="B462" s="16">
        <v>1</v>
      </c>
      <c r="C462" s="24">
        <v>0</v>
      </c>
      <c r="D462" s="24">
        <v>0.73111111111111138</v>
      </c>
      <c r="E462" s="24">
        <v>-0.73111111111111138</v>
      </c>
      <c r="F462" s="24">
        <v>-2.7858879707752031</v>
      </c>
      <c r="G462" s="24">
        <v>2.1427628417318784E-2</v>
      </c>
      <c r="H462" s="24">
        <v>0.68905679616658533</v>
      </c>
      <c r="I462" s="24">
        <v>0.77316542605563743</v>
      </c>
      <c r="J462" s="24">
        <v>0.26330710624324949</v>
      </c>
      <c r="K462" s="24">
        <v>0.21433903734603077</v>
      </c>
      <c r="L462" s="24">
        <v>1.247883184876192</v>
      </c>
    </row>
    <row r="463" spans="1:12">
      <c r="A463" s="9" t="s">
        <v>631</v>
      </c>
      <c r="B463" s="16">
        <v>1</v>
      </c>
      <c r="C463" s="24">
        <v>0.5</v>
      </c>
      <c r="D463" s="24">
        <v>0.73111111111111138</v>
      </c>
      <c r="E463" s="24">
        <v>-0.23111111111111138</v>
      </c>
      <c r="F463" s="24">
        <v>-0.88064543757027769</v>
      </c>
      <c r="G463" s="24">
        <v>2.1427628417318784E-2</v>
      </c>
      <c r="H463" s="24">
        <v>0.68905679616658533</v>
      </c>
      <c r="I463" s="24">
        <v>0.77316542605563743</v>
      </c>
      <c r="J463" s="24">
        <v>0.26330710624324949</v>
      </c>
      <c r="K463" s="24">
        <v>0.21433903734603077</v>
      </c>
      <c r="L463" s="24">
        <v>1.247883184876192</v>
      </c>
    </row>
    <row r="464" spans="1:12">
      <c r="A464" s="9" t="s">
        <v>632</v>
      </c>
      <c r="B464" s="16">
        <v>1</v>
      </c>
      <c r="C464" s="24">
        <v>0.5</v>
      </c>
      <c r="D464" s="24">
        <v>0.73111111111111138</v>
      </c>
      <c r="E464" s="24">
        <v>-0.23111111111111138</v>
      </c>
      <c r="F464" s="24">
        <v>-0.88064543757027769</v>
      </c>
      <c r="G464" s="24">
        <v>2.1427628417318784E-2</v>
      </c>
      <c r="H464" s="24">
        <v>0.68905679616658533</v>
      </c>
      <c r="I464" s="24">
        <v>0.77316542605563743</v>
      </c>
      <c r="J464" s="24">
        <v>0.26330710624324949</v>
      </c>
      <c r="K464" s="24">
        <v>0.21433903734603077</v>
      </c>
      <c r="L464" s="24">
        <v>1.247883184876192</v>
      </c>
    </row>
    <row r="465" spans="1:12">
      <c r="A465" s="9" t="s">
        <v>633</v>
      </c>
      <c r="B465" s="16">
        <v>1</v>
      </c>
      <c r="C465" s="24">
        <v>0.5</v>
      </c>
      <c r="D465" s="24">
        <v>0.73111111111111138</v>
      </c>
      <c r="E465" s="24">
        <v>-0.23111111111111138</v>
      </c>
      <c r="F465" s="24">
        <v>-0.88064543757027769</v>
      </c>
      <c r="G465" s="24">
        <v>2.1427628417318784E-2</v>
      </c>
      <c r="H465" s="24">
        <v>0.68905679616658533</v>
      </c>
      <c r="I465" s="24">
        <v>0.77316542605563743</v>
      </c>
      <c r="J465" s="24">
        <v>0.26330710624324949</v>
      </c>
      <c r="K465" s="24">
        <v>0.21433903734603077</v>
      </c>
      <c r="L465" s="24">
        <v>1.247883184876192</v>
      </c>
    </row>
    <row r="466" spans="1:12">
      <c r="A466" s="9" t="s">
        <v>634</v>
      </c>
      <c r="B466" s="16">
        <v>1</v>
      </c>
      <c r="C466" s="24">
        <v>1</v>
      </c>
      <c r="D466" s="24">
        <v>0.73111111111111138</v>
      </c>
      <c r="E466" s="24">
        <v>0.26888888888888862</v>
      </c>
      <c r="F466" s="24">
        <v>1.0245970956346477</v>
      </c>
      <c r="G466" s="24">
        <v>2.1427628417318784E-2</v>
      </c>
      <c r="H466" s="24">
        <v>0.68905679616658533</v>
      </c>
      <c r="I466" s="24">
        <v>0.77316542605563743</v>
      </c>
      <c r="J466" s="24">
        <v>0.26330710624324949</v>
      </c>
      <c r="K466" s="24">
        <v>0.21433903734603077</v>
      </c>
      <c r="L466" s="24">
        <v>1.247883184876192</v>
      </c>
    </row>
    <row r="467" spans="1:12">
      <c r="A467" s="9" t="s">
        <v>635</v>
      </c>
      <c r="B467" s="16">
        <v>1</v>
      </c>
      <c r="C467" s="24">
        <v>0.5</v>
      </c>
      <c r="D467" s="24">
        <v>0.73111111111111138</v>
      </c>
      <c r="E467" s="24">
        <v>-0.23111111111111138</v>
      </c>
      <c r="F467" s="24">
        <v>-0.88064543757027769</v>
      </c>
      <c r="G467" s="24">
        <v>2.1427628417318784E-2</v>
      </c>
      <c r="H467" s="24">
        <v>0.68905679616658533</v>
      </c>
      <c r="I467" s="24">
        <v>0.77316542605563743</v>
      </c>
      <c r="J467" s="24">
        <v>0.26330710624324949</v>
      </c>
      <c r="K467" s="24">
        <v>0.21433903734603077</v>
      </c>
      <c r="L467" s="24">
        <v>1.247883184876192</v>
      </c>
    </row>
    <row r="468" spans="1:12">
      <c r="A468" s="9" t="s">
        <v>636</v>
      </c>
      <c r="B468" s="16">
        <v>1</v>
      </c>
      <c r="C468" s="24">
        <v>1</v>
      </c>
      <c r="D468" s="24">
        <v>0.73111111111111138</v>
      </c>
      <c r="E468" s="24">
        <v>0.26888888888888862</v>
      </c>
      <c r="F468" s="24">
        <v>1.0245970956346477</v>
      </c>
      <c r="G468" s="24">
        <v>2.1427628417318784E-2</v>
      </c>
      <c r="H468" s="24">
        <v>0.68905679616658533</v>
      </c>
      <c r="I468" s="24">
        <v>0.77316542605563743</v>
      </c>
      <c r="J468" s="24">
        <v>0.26330710624324949</v>
      </c>
      <c r="K468" s="24">
        <v>0.21433903734603077</v>
      </c>
      <c r="L468" s="24">
        <v>1.247883184876192</v>
      </c>
    </row>
    <row r="469" spans="1:12">
      <c r="A469" s="9" t="s">
        <v>637</v>
      </c>
      <c r="B469" s="16">
        <v>1</v>
      </c>
      <c r="C469" s="24">
        <v>0.5</v>
      </c>
      <c r="D469" s="24">
        <v>0.73111111111111138</v>
      </c>
      <c r="E469" s="24">
        <v>-0.23111111111111138</v>
      </c>
      <c r="F469" s="24">
        <v>-0.88064543757027769</v>
      </c>
      <c r="G469" s="24">
        <v>2.1427628417318784E-2</v>
      </c>
      <c r="H469" s="24">
        <v>0.68905679616658533</v>
      </c>
      <c r="I469" s="24">
        <v>0.77316542605563743</v>
      </c>
      <c r="J469" s="24">
        <v>0.26330710624324949</v>
      </c>
      <c r="K469" s="24">
        <v>0.21433903734603077</v>
      </c>
      <c r="L469" s="24">
        <v>1.247883184876192</v>
      </c>
    </row>
    <row r="470" spans="1:12">
      <c r="A470" s="9" t="s">
        <v>638</v>
      </c>
      <c r="B470" s="16">
        <v>1</v>
      </c>
      <c r="C470" s="24">
        <v>1</v>
      </c>
      <c r="D470" s="24">
        <v>0.73111111111111138</v>
      </c>
      <c r="E470" s="24">
        <v>0.26888888888888862</v>
      </c>
      <c r="F470" s="24">
        <v>1.0245970956346477</v>
      </c>
      <c r="G470" s="24">
        <v>2.1427628417318784E-2</v>
      </c>
      <c r="H470" s="24">
        <v>0.68905679616658533</v>
      </c>
      <c r="I470" s="24">
        <v>0.77316542605563743</v>
      </c>
      <c r="J470" s="24">
        <v>0.26330710624324949</v>
      </c>
      <c r="K470" s="24">
        <v>0.21433903734603077</v>
      </c>
      <c r="L470" s="24">
        <v>1.247883184876192</v>
      </c>
    </row>
    <row r="471" spans="1:12">
      <c r="A471" s="9" t="s">
        <v>639</v>
      </c>
      <c r="B471" s="16">
        <v>1</v>
      </c>
      <c r="C471" s="24">
        <v>1</v>
      </c>
      <c r="D471" s="24">
        <v>0.73111111111111138</v>
      </c>
      <c r="E471" s="24">
        <v>0.26888888888888862</v>
      </c>
      <c r="F471" s="24">
        <v>1.0245970956346477</v>
      </c>
      <c r="G471" s="24">
        <v>2.1427628417318784E-2</v>
      </c>
      <c r="H471" s="24">
        <v>0.68905679616658533</v>
      </c>
      <c r="I471" s="24">
        <v>0.77316542605563743</v>
      </c>
      <c r="J471" s="24">
        <v>0.26330710624324949</v>
      </c>
      <c r="K471" s="24">
        <v>0.21433903734603077</v>
      </c>
      <c r="L471" s="24">
        <v>1.247883184876192</v>
      </c>
    </row>
    <row r="472" spans="1:12">
      <c r="A472" s="9" t="s">
        <v>640</v>
      </c>
      <c r="B472" s="16">
        <v>1</v>
      </c>
      <c r="C472" s="24">
        <v>1</v>
      </c>
      <c r="D472" s="24">
        <v>0.73111111111111138</v>
      </c>
      <c r="E472" s="24">
        <v>0.26888888888888862</v>
      </c>
      <c r="F472" s="24">
        <v>1.0245970956346477</v>
      </c>
      <c r="G472" s="24">
        <v>2.1427628417318784E-2</v>
      </c>
      <c r="H472" s="24">
        <v>0.68905679616658533</v>
      </c>
      <c r="I472" s="24">
        <v>0.77316542605563743</v>
      </c>
      <c r="J472" s="24">
        <v>0.26330710624324949</v>
      </c>
      <c r="K472" s="24">
        <v>0.21433903734603077</v>
      </c>
      <c r="L472" s="24">
        <v>1.247883184876192</v>
      </c>
    </row>
    <row r="473" spans="1:12">
      <c r="A473" s="9" t="s">
        <v>641</v>
      </c>
      <c r="B473" s="16">
        <v>1</v>
      </c>
      <c r="C473" s="24">
        <v>0.5</v>
      </c>
      <c r="D473" s="24">
        <v>0.73111111111111138</v>
      </c>
      <c r="E473" s="24">
        <v>-0.23111111111111138</v>
      </c>
      <c r="F473" s="24">
        <v>-0.88064543757027769</v>
      </c>
      <c r="G473" s="24">
        <v>2.1427628417318784E-2</v>
      </c>
      <c r="H473" s="24">
        <v>0.68905679616658533</v>
      </c>
      <c r="I473" s="24">
        <v>0.77316542605563743</v>
      </c>
      <c r="J473" s="24">
        <v>0.26330710624324949</v>
      </c>
      <c r="K473" s="24">
        <v>0.21433903734603077</v>
      </c>
      <c r="L473" s="24">
        <v>1.247883184876192</v>
      </c>
    </row>
    <row r="474" spans="1:12">
      <c r="A474" s="9" t="s">
        <v>642</v>
      </c>
      <c r="B474" s="16">
        <v>1</v>
      </c>
      <c r="C474" s="24">
        <v>1</v>
      </c>
      <c r="D474" s="24">
        <v>0.73111111111111138</v>
      </c>
      <c r="E474" s="24">
        <v>0.26888888888888862</v>
      </c>
      <c r="F474" s="24">
        <v>1.0245970956346477</v>
      </c>
      <c r="G474" s="24">
        <v>2.1427628417318784E-2</v>
      </c>
      <c r="H474" s="24">
        <v>0.68905679616658533</v>
      </c>
      <c r="I474" s="24">
        <v>0.77316542605563743</v>
      </c>
      <c r="J474" s="24">
        <v>0.26330710624324949</v>
      </c>
      <c r="K474" s="24">
        <v>0.21433903734603077</v>
      </c>
      <c r="L474" s="24">
        <v>1.247883184876192</v>
      </c>
    </row>
    <row r="475" spans="1:12">
      <c r="A475" s="9" t="s">
        <v>643</v>
      </c>
      <c r="B475" s="16">
        <v>1</v>
      </c>
      <c r="C475" s="24">
        <v>0.5</v>
      </c>
      <c r="D475" s="24">
        <v>0.73111111111111138</v>
      </c>
      <c r="E475" s="24">
        <v>-0.23111111111111138</v>
      </c>
      <c r="F475" s="24">
        <v>-0.88064543757027769</v>
      </c>
      <c r="G475" s="24">
        <v>2.1427628417318784E-2</v>
      </c>
      <c r="H475" s="24">
        <v>0.68905679616658533</v>
      </c>
      <c r="I475" s="24">
        <v>0.77316542605563743</v>
      </c>
      <c r="J475" s="24">
        <v>0.26330710624324949</v>
      </c>
      <c r="K475" s="24">
        <v>0.21433903734603077</v>
      </c>
      <c r="L475" s="24">
        <v>1.247883184876192</v>
      </c>
    </row>
    <row r="476" spans="1:12">
      <c r="A476" s="9" t="s">
        <v>644</v>
      </c>
      <c r="B476" s="16">
        <v>1</v>
      </c>
      <c r="C476" s="24">
        <v>1</v>
      </c>
      <c r="D476" s="24">
        <v>0.73111111111111138</v>
      </c>
      <c r="E476" s="24">
        <v>0.26888888888888862</v>
      </c>
      <c r="F476" s="24">
        <v>1.0245970956346477</v>
      </c>
      <c r="G476" s="24">
        <v>2.1427628417318784E-2</v>
      </c>
      <c r="H476" s="24">
        <v>0.68905679616658533</v>
      </c>
      <c r="I476" s="24">
        <v>0.77316542605563743</v>
      </c>
      <c r="J476" s="24">
        <v>0.26330710624324949</v>
      </c>
      <c r="K476" s="24">
        <v>0.21433903734603077</v>
      </c>
      <c r="L476" s="24">
        <v>1.247883184876192</v>
      </c>
    </row>
    <row r="477" spans="1:12">
      <c r="A477" s="9" t="s">
        <v>645</v>
      </c>
      <c r="B477" s="16">
        <v>1</v>
      </c>
      <c r="C477" s="24">
        <v>1</v>
      </c>
      <c r="D477" s="24">
        <v>0.73111111111111138</v>
      </c>
      <c r="E477" s="24">
        <v>0.26888888888888862</v>
      </c>
      <c r="F477" s="24">
        <v>1.0245970956346477</v>
      </c>
      <c r="G477" s="24">
        <v>2.1427628417318784E-2</v>
      </c>
      <c r="H477" s="24">
        <v>0.68905679616658533</v>
      </c>
      <c r="I477" s="24">
        <v>0.77316542605563743</v>
      </c>
      <c r="J477" s="24">
        <v>0.26330710624324949</v>
      </c>
      <c r="K477" s="24">
        <v>0.21433903734603077</v>
      </c>
      <c r="L477" s="24">
        <v>1.247883184876192</v>
      </c>
    </row>
    <row r="478" spans="1:12">
      <c r="A478" s="9" t="s">
        <v>646</v>
      </c>
      <c r="B478" s="16">
        <v>1</v>
      </c>
      <c r="C478" s="24">
        <v>1</v>
      </c>
      <c r="D478" s="24">
        <v>0.73111111111111138</v>
      </c>
      <c r="E478" s="24">
        <v>0.26888888888888862</v>
      </c>
      <c r="F478" s="24">
        <v>1.0245970956346477</v>
      </c>
      <c r="G478" s="24">
        <v>2.1427628417318784E-2</v>
      </c>
      <c r="H478" s="24">
        <v>0.68905679616658533</v>
      </c>
      <c r="I478" s="24">
        <v>0.77316542605563743</v>
      </c>
      <c r="J478" s="24">
        <v>0.26330710624324949</v>
      </c>
      <c r="K478" s="24">
        <v>0.21433903734603077</v>
      </c>
      <c r="L478" s="24">
        <v>1.247883184876192</v>
      </c>
    </row>
    <row r="479" spans="1:12">
      <c r="A479" s="9" t="s">
        <v>647</v>
      </c>
      <c r="B479" s="16">
        <v>1</v>
      </c>
      <c r="C479" s="24">
        <v>0</v>
      </c>
      <c r="D479" s="24">
        <v>0.73111111111111138</v>
      </c>
      <c r="E479" s="24">
        <v>-0.73111111111111138</v>
      </c>
      <c r="F479" s="24">
        <v>-2.7858879707752031</v>
      </c>
      <c r="G479" s="24">
        <v>2.1427628417318784E-2</v>
      </c>
      <c r="H479" s="24">
        <v>0.68905679616658533</v>
      </c>
      <c r="I479" s="24">
        <v>0.77316542605563743</v>
      </c>
      <c r="J479" s="24">
        <v>0.26330710624324949</v>
      </c>
      <c r="K479" s="24">
        <v>0.21433903734603077</v>
      </c>
      <c r="L479" s="24">
        <v>1.247883184876192</v>
      </c>
    </row>
    <row r="480" spans="1:12">
      <c r="A480" s="9" t="s">
        <v>648</v>
      </c>
      <c r="B480" s="16">
        <v>1</v>
      </c>
      <c r="C480" s="24">
        <v>0.5</v>
      </c>
      <c r="D480" s="24">
        <v>0.73111111111111138</v>
      </c>
      <c r="E480" s="24">
        <v>-0.23111111111111138</v>
      </c>
      <c r="F480" s="24">
        <v>-0.88064543757027769</v>
      </c>
      <c r="G480" s="24">
        <v>2.1427628417318784E-2</v>
      </c>
      <c r="H480" s="24">
        <v>0.68905679616658533</v>
      </c>
      <c r="I480" s="24">
        <v>0.77316542605563743</v>
      </c>
      <c r="J480" s="24">
        <v>0.26330710624324949</v>
      </c>
      <c r="K480" s="24">
        <v>0.21433903734603077</v>
      </c>
      <c r="L480" s="24">
        <v>1.247883184876192</v>
      </c>
    </row>
    <row r="481" spans="1:12">
      <c r="A481" s="9" t="s">
        <v>649</v>
      </c>
      <c r="B481" s="16">
        <v>1</v>
      </c>
      <c r="C481" s="24">
        <v>1</v>
      </c>
      <c r="D481" s="24">
        <v>0.73111111111111138</v>
      </c>
      <c r="E481" s="24">
        <v>0.26888888888888862</v>
      </c>
      <c r="F481" s="24">
        <v>1.0245970956346477</v>
      </c>
      <c r="G481" s="24">
        <v>2.1427628417318784E-2</v>
      </c>
      <c r="H481" s="24">
        <v>0.68905679616658533</v>
      </c>
      <c r="I481" s="24">
        <v>0.77316542605563743</v>
      </c>
      <c r="J481" s="24">
        <v>0.26330710624324949</v>
      </c>
      <c r="K481" s="24">
        <v>0.21433903734603077</v>
      </c>
      <c r="L481" s="24">
        <v>1.247883184876192</v>
      </c>
    </row>
    <row r="482" spans="1:12">
      <c r="A482" s="9" t="s">
        <v>650</v>
      </c>
      <c r="B482" s="16">
        <v>1</v>
      </c>
      <c r="C482" s="24">
        <v>1</v>
      </c>
      <c r="D482" s="24">
        <v>0.73111111111111138</v>
      </c>
      <c r="E482" s="24">
        <v>0.26888888888888862</v>
      </c>
      <c r="F482" s="24">
        <v>1.0245970956346477</v>
      </c>
      <c r="G482" s="24">
        <v>2.1427628417318784E-2</v>
      </c>
      <c r="H482" s="24">
        <v>0.68905679616658533</v>
      </c>
      <c r="I482" s="24">
        <v>0.77316542605563743</v>
      </c>
      <c r="J482" s="24">
        <v>0.26330710624324949</v>
      </c>
      <c r="K482" s="24">
        <v>0.21433903734603077</v>
      </c>
      <c r="L482" s="24">
        <v>1.247883184876192</v>
      </c>
    </row>
    <row r="483" spans="1:12">
      <c r="A483" s="9" t="s">
        <v>651</v>
      </c>
      <c r="B483" s="16">
        <v>1</v>
      </c>
      <c r="C483" s="24">
        <v>0.5</v>
      </c>
      <c r="D483" s="24">
        <v>0.73111111111111138</v>
      </c>
      <c r="E483" s="24">
        <v>-0.23111111111111138</v>
      </c>
      <c r="F483" s="24">
        <v>-0.88064543757027769</v>
      </c>
      <c r="G483" s="24">
        <v>2.1427628417318784E-2</v>
      </c>
      <c r="H483" s="24">
        <v>0.68905679616658533</v>
      </c>
      <c r="I483" s="24">
        <v>0.77316542605563743</v>
      </c>
      <c r="J483" s="24">
        <v>0.26330710624324949</v>
      </c>
      <c r="K483" s="24">
        <v>0.21433903734603077</v>
      </c>
      <c r="L483" s="24">
        <v>1.247883184876192</v>
      </c>
    </row>
    <row r="484" spans="1:12">
      <c r="A484" s="9" t="s">
        <v>652</v>
      </c>
      <c r="B484" s="16">
        <v>1</v>
      </c>
      <c r="C484" s="24">
        <v>0.5</v>
      </c>
      <c r="D484" s="24">
        <v>0.73111111111111138</v>
      </c>
      <c r="E484" s="24">
        <v>-0.23111111111111138</v>
      </c>
      <c r="F484" s="24">
        <v>-0.88064543757027769</v>
      </c>
      <c r="G484" s="24">
        <v>2.1427628417318784E-2</v>
      </c>
      <c r="H484" s="24">
        <v>0.68905679616658533</v>
      </c>
      <c r="I484" s="24">
        <v>0.77316542605563743</v>
      </c>
      <c r="J484" s="24">
        <v>0.26330710624324949</v>
      </c>
      <c r="K484" s="24">
        <v>0.21433903734603077</v>
      </c>
      <c r="L484" s="24">
        <v>1.247883184876192</v>
      </c>
    </row>
    <row r="485" spans="1:12">
      <c r="A485" s="9" t="s">
        <v>653</v>
      </c>
      <c r="B485" s="16">
        <v>1</v>
      </c>
      <c r="C485" s="24">
        <v>0.5</v>
      </c>
      <c r="D485" s="24">
        <v>0.73111111111111138</v>
      </c>
      <c r="E485" s="24">
        <v>-0.23111111111111138</v>
      </c>
      <c r="F485" s="24">
        <v>-0.88064543757027769</v>
      </c>
      <c r="G485" s="24">
        <v>2.1427628417318784E-2</v>
      </c>
      <c r="H485" s="24">
        <v>0.68905679616658533</v>
      </c>
      <c r="I485" s="24">
        <v>0.77316542605563743</v>
      </c>
      <c r="J485" s="24">
        <v>0.26330710624324949</v>
      </c>
      <c r="K485" s="24">
        <v>0.21433903734603077</v>
      </c>
      <c r="L485" s="24">
        <v>1.247883184876192</v>
      </c>
    </row>
    <row r="486" spans="1:12">
      <c r="A486" s="9" t="s">
        <v>654</v>
      </c>
      <c r="B486" s="16">
        <v>1</v>
      </c>
      <c r="C486" s="24">
        <v>0</v>
      </c>
      <c r="D486" s="24">
        <v>0.73111111111111138</v>
      </c>
      <c r="E486" s="24">
        <v>-0.73111111111111138</v>
      </c>
      <c r="F486" s="24">
        <v>-2.7858879707752031</v>
      </c>
      <c r="G486" s="24">
        <v>2.1427628417318784E-2</v>
      </c>
      <c r="H486" s="24">
        <v>0.68905679616658533</v>
      </c>
      <c r="I486" s="24">
        <v>0.77316542605563743</v>
      </c>
      <c r="J486" s="24">
        <v>0.26330710624324949</v>
      </c>
      <c r="K486" s="24">
        <v>0.21433903734603077</v>
      </c>
      <c r="L486" s="24">
        <v>1.247883184876192</v>
      </c>
    </row>
    <row r="487" spans="1:12">
      <c r="A487" s="9" t="s">
        <v>655</v>
      </c>
      <c r="B487" s="16">
        <v>1</v>
      </c>
      <c r="C487" s="24">
        <v>0</v>
      </c>
      <c r="D487" s="24">
        <v>0.73111111111111138</v>
      </c>
      <c r="E487" s="24">
        <v>-0.73111111111111138</v>
      </c>
      <c r="F487" s="24">
        <v>-2.7858879707752031</v>
      </c>
      <c r="G487" s="24">
        <v>2.1427628417318784E-2</v>
      </c>
      <c r="H487" s="24">
        <v>0.68905679616658533</v>
      </c>
      <c r="I487" s="24">
        <v>0.77316542605563743</v>
      </c>
      <c r="J487" s="24">
        <v>0.26330710624324949</v>
      </c>
      <c r="K487" s="24">
        <v>0.21433903734603077</v>
      </c>
      <c r="L487" s="24">
        <v>1.247883184876192</v>
      </c>
    </row>
    <row r="488" spans="1:12">
      <c r="A488" s="9" t="s">
        <v>656</v>
      </c>
      <c r="B488" s="16">
        <v>1</v>
      </c>
      <c r="C488" s="24">
        <v>1</v>
      </c>
      <c r="D488" s="24">
        <v>0.73111111111111138</v>
      </c>
      <c r="E488" s="24">
        <v>0.26888888888888862</v>
      </c>
      <c r="F488" s="24">
        <v>1.0245970956346477</v>
      </c>
      <c r="G488" s="24">
        <v>2.1427628417318784E-2</v>
      </c>
      <c r="H488" s="24">
        <v>0.68905679616658533</v>
      </c>
      <c r="I488" s="24">
        <v>0.77316542605563743</v>
      </c>
      <c r="J488" s="24">
        <v>0.26330710624324949</v>
      </c>
      <c r="K488" s="24">
        <v>0.21433903734603077</v>
      </c>
      <c r="L488" s="24">
        <v>1.247883184876192</v>
      </c>
    </row>
    <row r="489" spans="1:12">
      <c r="A489" s="9" t="s">
        <v>657</v>
      </c>
      <c r="B489" s="16">
        <v>1</v>
      </c>
      <c r="C489" s="24">
        <v>1</v>
      </c>
      <c r="D489" s="24">
        <v>0.73111111111111138</v>
      </c>
      <c r="E489" s="24">
        <v>0.26888888888888862</v>
      </c>
      <c r="F489" s="24">
        <v>1.0245970956346477</v>
      </c>
      <c r="G489" s="24">
        <v>2.1427628417318784E-2</v>
      </c>
      <c r="H489" s="24">
        <v>0.68905679616658533</v>
      </c>
      <c r="I489" s="24">
        <v>0.77316542605563743</v>
      </c>
      <c r="J489" s="24">
        <v>0.26330710624324949</v>
      </c>
      <c r="K489" s="24">
        <v>0.21433903734603077</v>
      </c>
      <c r="L489" s="24">
        <v>1.247883184876192</v>
      </c>
    </row>
    <row r="490" spans="1:12">
      <c r="A490" s="9" t="s">
        <v>658</v>
      </c>
      <c r="B490" s="16">
        <v>1</v>
      </c>
      <c r="C490" s="24">
        <v>1</v>
      </c>
      <c r="D490" s="24">
        <v>0.73111111111111138</v>
      </c>
      <c r="E490" s="24">
        <v>0.26888888888888862</v>
      </c>
      <c r="F490" s="24">
        <v>1.0245970956346477</v>
      </c>
      <c r="G490" s="24">
        <v>2.1427628417318784E-2</v>
      </c>
      <c r="H490" s="24">
        <v>0.68905679616658533</v>
      </c>
      <c r="I490" s="24">
        <v>0.77316542605563743</v>
      </c>
      <c r="J490" s="24">
        <v>0.26330710624324949</v>
      </c>
      <c r="K490" s="24">
        <v>0.21433903734603077</v>
      </c>
      <c r="L490" s="24">
        <v>1.247883184876192</v>
      </c>
    </row>
    <row r="491" spans="1:12">
      <c r="A491" s="9" t="s">
        <v>659</v>
      </c>
      <c r="B491" s="16">
        <v>1</v>
      </c>
      <c r="C491" s="24">
        <v>1</v>
      </c>
      <c r="D491" s="24">
        <v>0.73111111111111138</v>
      </c>
      <c r="E491" s="24">
        <v>0.26888888888888862</v>
      </c>
      <c r="F491" s="24">
        <v>1.0245970956346477</v>
      </c>
      <c r="G491" s="24">
        <v>2.1427628417318784E-2</v>
      </c>
      <c r="H491" s="24">
        <v>0.68905679616658533</v>
      </c>
      <c r="I491" s="24">
        <v>0.77316542605563743</v>
      </c>
      <c r="J491" s="24">
        <v>0.26330710624324949</v>
      </c>
      <c r="K491" s="24">
        <v>0.21433903734603077</v>
      </c>
      <c r="L491" s="24">
        <v>1.247883184876192</v>
      </c>
    </row>
    <row r="492" spans="1:12">
      <c r="A492" s="9" t="s">
        <v>660</v>
      </c>
      <c r="B492" s="16">
        <v>1</v>
      </c>
      <c r="C492" s="24">
        <v>0.5</v>
      </c>
      <c r="D492" s="24">
        <v>0.73111111111111138</v>
      </c>
      <c r="E492" s="24">
        <v>-0.23111111111111138</v>
      </c>
      <c r="F492" s="24">
        <v>-0.88064543757027769</v>
      </c>
      <c r="G492" s="24">
        <v>2.1427628417318784E-2</v>
      </c>
      <c r="H492" s="24">
        <v>0.68905679616658533</v>
      </c>
      <c r="I492" s="24">
        <v>0.77316542605563743</v>
      </c>
      <c r="J492" s="24">
        <v>0.26330710624324949</v>
      </c>
      <c r="K492" s="24">
        <v>0.21433903734603077</v>
      </c>
      <c r="L492" s="24">
        <v>1.247883184876192</v>
      </c>
    </row>
    <row r="493" spans="1:12">
      <c r="A493" s="9" t="s">
        <v>661</v>
      </c>
      <c r="B493" s="16">
        <v>1</v>
      </c>
      <c r="C493" s="24">
        <v>1</v>
      </c>
      <c r="D493" s="24">
        <v>0.73111111111111138</v>
      </c>
      <c r="E493" s="24">
        <v>0.26888888888888862</v>
      </c>
      <c r="F493" s="24">
        <v>1.0245970956346477</v>
      </c>
      <c r="G493" s="24">
        <v>2.1427628417318784E-2</v>
      </c>
      <c r="H493" s="24">
        <v>0.68905679616658533</v>
      </c>
      <c r="I493" s="24">
        <v>0.77316542605563743</v>
      </c>
      <c r="J493" s="24">
        <v>0.26330710624324949</v>
      </c>
      <c r="K493" s="24">
        <v>0.21433903734603077</v>
      </c>
      <c r="L493" s="24">
        <v>1.247883184876192</v>
      </c>
    </row>
    <row r="494" spans="1:12">
      <c r="A494" s="9" t="s">
        <v>662</v>
      </c>
      <c r="B494" s="16">
        <v>1</v>
      </c>
      <c r="C494" s="24">
        <v>0.5</v>
      </c>
      <c r="D494" s="24">
        <v>0.73111111111111138</v>
      </c>
      <c r="E494" s="24">
        <v>-0.23111111111111138</v>
      </c>
      <c r="F494" s="24">
        <v>-0.88064543757027769</v>
      </c>
      <c r="G494" s="24">
        <v>2.1427628417318784E-2</v>
      </c>
      <c r="H494" s="24">
        <v>0.68905679616658533</v>
      </c>
      <c r="I494" s="24">
        <v>0.77316542605563743</v>
      </c>
      <c r="J494" s="24">
        <v>0.26330710624324949</v>
      </c>
      <c r="K494" s="24">
        <v>0.21433903734603077</v>
      </c>
      <c r="L494" s="24">
        <v>1.247883184876192</v>
      </c>
    </row>
    <row r="495" spans="1:12">
      <c r="A495" s="9" t="s">
        <v>663</v>
      </c>
      <c r="B495" s="16">
        <v>1</v>
      </c>
      <c r="C495" s="24">
        <v>0.5</v>
      </c>
      <c r="D495" s="24">
        <v>0.73111111111111138</v>
      </c>
      <c r="E495" s="24">
        <v>-0.23111111111111138</v>
      </c>
      <c r="F495" s="24">
        <v>-0.88064543757027769</v>
      </c>
      <c r="G495" s="24">
        <v>2.1427628417318784E-2</v>
      </c>
      <c r="H495" s="24">
        <v>0.68905679616658533</v>
      </c>
      <c r="I495" s="24">
        <v>0.77316542605563743</v>
      </c>
      <c r="J495" s="24">
        <v>0.26330710624324949</v>
      </c>
      <c r="K495" s="24">
        <v>0.21433903734603077</v>
      </c>
      <c r="L495" s="24">
        <v>1.247883184876192</v>
      </c>
    </row>
    <row r="496" spans="1:12">
      <c r="A496" s="9" t="s">
        <v>664</v>
      </c>
      <c r="B496" s="16">
        <v>1</v>
      </c>
      <c r="C496" s="24">
        <v>1</v>
      </c>
      <c r="D496" s="24">
        <v>0.73111111111111138</v>
      </c>
      <c r="E496" s="24">
        <v>0.26888888888888862</v>
      </c>
      <c r="F496" s="24">
        <v>1.0245970956346477</v>
      </c>
      <c r="G496" s="24">
        <v>2.1427628417318784E-2</v>
      </c>
      <c r="H496" s="24">
        <v>0.68905679616658533</v>
      </c>
      <c r="I496" s="24">
        <v>0.77316542605563743</v>
      </c>
      <c r="J496" s="24">
        <v>0.26330710624324949</v>
      </c>
      <c r="K496" s="24">
        <v>0.21433903734603077</v>
      </c>
      <c r="L496" s="24">
        <v>1.247883184876192</v>
      </c>
    </row>
    <row r="497" spans="1:12">
      <c r="A497" s="9" t="s">
        <v>665</v>
      </c>
      <c r="B497" s="16">
        <v>1</v>
      </c>
      <c r="C497" s="24">
        <v>1</v>
      </c>
      <c r="D497" s="24">
        <v>0.73111111111111138</v>
      </c>
      <c r="E497" s="24">
        <v>0.26888888888888862</v>
      </c>
      <c r="F497" s="24">
        <v>1.0245970956346477</v>
      </c>
      <c r="G497" s="24">
        <v>2.1427628417318784E-2</v>
      </c>
      <c r="H497" s="24">
        <v>0.68905679616658533</v>
      </c>
      <c r="I497" s="24">
        <v>0.77316542605563743</v>
      </c>
      <c r="J497" s="24">
        <v>0.26330710624324949</v>
      </c>
      <c r="K497" s="24">
        <v>0.21433903734603077</v>
      </c>
      <c r="L497" s="24">
        <v>1.247883184876192</v>
      </c>
    </row>
    <row r="498" spans="1:12">
      <c r="A498" s="9" t="s">
        <v>666</v>
      </c>
      <c r="B498" s="16">
        <v>1</v>
      </c>
      <c r="C498" s="24">
        <v>1</v>
      </c>
      <c r="D498" s="24">
        <v>0.73111111111111138</v>
      </c>
      <c r="E498" s="24">
        <v>0.26888888888888862</v>
      </c>
      <c r="F498" s="24">
        <v>1.0245970956346477</v>
      </c>
      <c r="G498" s="24">
        <v>2.1427628417318784E-2</v>
      </c>
      <c r="H498" s="24">
        <v>0.68905679616658533</v>
      </c>
      <c r="I498" s="24">
        <v>0.77316542605563743</v>
      </c>
      <c r="J498" s="24">
        <v>0.26330710624324949</v>
      </c>
      <c r="K498" s="24">
        <v>0.21433903734603077</v>
      </c>
      <c r="L498" s="24">
        <v>1.247883184876192</v>
      </c>
    </row>
    <row r="499" spans="1:12">
      <c r="A499" s="9" t="s">
        <v>667</v>
      </c>
      <c r="B499" s="16">
        <v>1</v>
      </c>
      <c r="C499" s="24">
        <v>0.5</v>
      </c>
      <c r="D499" s="24">
        <v>0.73111111111111138</v>
      </c>
      <c r="E499" s="24">
        <v>-0.23111111111111138</v>
      </c>
      <c r="F499" s="24">
        <v>-0.88064543757027769</v>
      </c>
      <c r="G499" s="24">
        <v>2.1427628417318784E-2</v>
      </c>
      <c r="H499" s="24">
        <v>0.68905679616658533</v>
      </c>
      <c r="I499" s="24">
        <v>0.77316542605563743</v>
      </c>
      <c r="J499" s="24">
        <v>0.26330710624324949</v>
      </c>
      <c r="K499" s="24">
        <v>0.21433903734603077</v>
      </c>
      <c r="L499" s="24">
        <v>1.247883184876192</v>
      </c>
    </row>
    <row r="500" spans="1:12">
      <c r="A500" s="9" t="s">
        <v>668</v>
      </c>
      <c r="B500" s="16">
        <v>1</v>
      </c>
      <c r="C500" s="24">
        <v>1</v>
      </c>
      <c r="D500" s="24">
        <v>0.73111111111111138</v>
      </c>
      <c r="E500" s="24">
        <v>0.26888888888888862</v>
      </c>
      <c r="F500" s="24">
        <v>1.0245970956346477</v>
      </c>
      <c r="G500" s="24">
        <v>2.1427628417318784E-2</v>
      </c>
      <c r="H500" s="24">
        <v>0.68905679616658533</v>
      </c>
      <c r="I500" s="24">
        <v>0.77316542605563743</v>
      </c>
      <c r="J500" s="24">
        <v>0.26330710624324949</v>
      </c>
      <c r="K500" s="24">
        <v>0.21433903734603077</v>
      </c>
      <c r="L500" s="24">
        <v>1.247883184876192</v>
      </c>
    </row>
    <row r="501" spans="1:12">
      <c r="A501" s="9" t="s">
        <v>669</v>
      </c>
      <c r="B501" s="16">
        <v>1</v>
      </c>
      <c r="C501" s="24">
        <v>1</v>
      </c>
      <c r="D501" s="24">
        <v>0.73111111111111138</v>
      </c>
      <c r="E501" s="24">
        <v>0.26888888888888862</v>
      </c>
      <c r="F501" s="24">
        <v>1.0245970956346477</v>
      </c>
      <c r="G501" s="24">
        <v>2.1427628417318784E-2</v>
      </c>
      <c r="H501" s="24">
        <v>0.68905679616658533</v>
      </c>
      <c r="I501" s="24">
        <v>0.77316542605563743</v>
      </c>
      <c r="J501" s="24">
        <v>0.26330710624324949</v>
      </c>
      <c r="K501" s="24">
        <v>0.21433903734603077</v>
      </c>
      <c r="L501" s="24">
        <v>1.247883184876192</v>
      </c>
    </row>
    <row r="502" spans="1:12">
      <c r="A502" s="9" t="s">
        <v>670</v>
      </c>
      <c r="B502" s="16">
        <v>1</v>
      </c>
      <c r="C502" s="24">
        <v>0.5</v>
      </c>
      <c r="D502" s="24">
        <v>0.73111111111111138</v>
      </c>
      <c r="E502" s="24">
        <v>-0.23111111111111138</v>
      </c>
      <c r="F502" s="24">
        <v>-0.88064543757027769</v>
      </c>
      <c r="G502" s="24">
        <v>2.1427628417318784E-2</v>
      </c>
      <c r="H502" s="24">
        <v>0.68905679616658533</v>
      </c>
      <c r="I502" s="24">
        <v>0.77316542605563743</v>
      </c>
      <c r="J502" s="24">
        <v>0.26330710624324949</v>
      </c>
      <c r="K502" s="24">
        <v>0.21433903734603077</v>
      </c>
      <c r="L502" s="24">
        <v>1.247883184876192</v>
      </c>
    </row>
    <row r="503" spans="1:12">
      <c r="A503" s="9" t="s">
        <v>671</v>
      </c>
      <c r="B503" s="16">
        <v>1</v>
      </c>
      <c r="C503" s="24">
        <v>1</v>
      </c>
      <c r="D503" s="24">
        <v>0.73111111111111138</v>
      </c>
      <c r="E503" s="24">
        <v>0.26888888888888862</v>
      </c>
      <c r="F503" s="24">
        <v>1.0245970956346477</v>
      </c>
      <c r="G503" s="24">
        <v>2.1427628417318784E-2</v>
      </c>
      <c r="H503" s="24">
        <v>0.68905679616658533</v>
      </c>
      <c r="I503" s="24">
        <v>0.77316542605563743</v>
      </c>
      <c r="J503" s="24">
        <v>0.26330710624324949</v>
      </c>
      <c r="K503" s="24">
        <v>0.21433903734603077</v>
      </c>
      <c r="L503" s="24">
        <v>1.247883184876192</v>
      </c>
    </row>
    <row r="504" spans="1:12">
      <c r="A504" s="9" t="s">
        <v>672</v>
      </c>
      <c r="B504" s="16">
        <v>1</v>
      </c>
      <c r="C504" s="24">
        <v>0.5</v>
      </c>
      <c r="D504" s="24">
        <v>0.73111111111111138</v>
      </c>
      <c r="E504" s="24">
        <v>-0.23111111111111138</v>
      </c>
      <c r="F504" s="24">
        <v>-0.88064543757027769</v>
      </c>
      <c r="G504" s="24">
        <v>2.1427628417318784E-2</v>
      </c>
      <c r="H504" s="24">
        <v>0.68905679616658533</v>
      </c>
      <c r="I504" s="24">
        <v>0.77316542605563743</v>
      </c>
      <c r="J504" s="24">
        <v>0.26330710624324949</v>
      </c>
      <c r="K504" s="24">
        <v>0.21433903734603077</v>
      </c>
      <c r="L504" s="24">
        <v>1.247883184876192</v>
      </c>
    </row>
    <row r="505" spans="1:12">
      <c r="A505" s="9" t="s">
        <v>673</v>
      </c>
      <c r="B505" s="16">
        <v>1</v>
      </c>
      <c r="C505" s="24">
        <v>0.5</v>
      </c>
      <c r="D505" s="24">
        <v>0.73111111111111138</v>
      </c>
      <c r="E505" s="24">
        <v>-0.23111111111111138</v>
      </c>
      <c r="F505" s="24">
        <v>-0.88064543757027769</v>
      </c>
      <c r="G505" s="24">
        <v>2.1427628417318784E-2</v>
      </c>
      <c r="H505" s="24">
        <v>0.68905679616658533</v>
      </c>
      <c r="I505" s="24">
        <v>0.77316542605563743</v>
      </c>
      <c r="J505" s="24">
        <v>0.26330710624324949</v>
      </c>
      <c r="K505" s="24">
        <v>0.21433903734603077</v>
      </c>
      <c r="L505" s="24">
        <v>1.247883184876192</v>
      </c>
    </row>
    <row r="506" spans="1:12">
      <c r="A506" s="9" t="s">
        <v>674</v>
      </c>
      <c r="B506" s="16">
        <v>1</v>
      </c>
      <c r="C506" s="24">
        <v>1</v>
      </c>
      <c r="D506" s="24">
        <v>0.73111111111111138</v>
      </c>
      <c r="E506" s="24">
        <v>0.26888888888888862</v>
      </c>
      <c r="F506" s="24">
        <v>1.0245970956346477</v>
      </c>
      <c r="G506" s="24">
        <v>2.1427628417318784E-2</v>
      </c>
      <c r="H506" s="24">
        <v>0.68905679616658533</v>
      </c>
      <c r="I506" s="24">
        <v>0.77316542605563743</v>
      </c>
      <c r="J506" s="24">
        <v>0.26330710624324949</v>
      </c>
      <c r="K506" s="24">
        <v>0.21433903734603077</v>
      </c>
      <c r="L506" s="24">
        <v>1.247883184876192</v>
      </c>
    </row>
    <row r="507" spans="1:12">
      <c r="A507" s="9" t="s">
        <v>675</v>
      </c>
      <c r="B507" s="16">
        <v>1</v>
      </c>
      <c r="C507" s="24">
        <v>1</v>
      </c>
      <c r="D507" s="24">
        <v>0.73111111111111138</v>
      </c>
      <c r="E507" s="24">
        <v>0.26888888888888862</v>
      </c>
      <c r="F507" s="24">
        <v>1.0245970956346477</v>
      </c>
      <c r="G507" s="24">
        <v>2.1427628417318784E-2</v>
      </c>
      <c r="H507" s="24">
        <v>0.68905679616658533</v>
      </c>
      <c r="I507" s="24">
        <v>0.77316542605563743</v>
      </c>
      <c r="J507" s="24">
        <v>0.26330710624324949</v>
      </c>
      <c r="K507" s="24">
        <v>0.21433903734603077</v>
      </c>
      <c r="L507" s="24">
        <v>1.247883184876192</v>
      </c>
    </row>
    <row r="508" spans="1:12">
      <c r="A508" s="9" t="s">
        <v>676</v>
      </c>
      <c r="B508" s="16">
        <v>1</v>
      </c>
      <c r="C508" s="24">
        <v>1</v>
      </c>
      <c r="D508" s="24">
        <v>0.73111111111111138</v>
      </c>
      <c r="E508" s="24">
        <v>0.26888888888888862</v>
      </c>
      <c r="F508" s="24">
        <v>1.0245970956346477</v>
      </c>
      <c r="G508" s="24">
        <v>2.1427628417318784E-2</v>
      </c>
      <c r="H508" s="24">
        <v>0.68905679616658533</v>
      </c>
      <c r="I508" s="24">
        <v>0.77316542605563743</v>
      </c>
      <c r="J508" s="24">
        <v>0.26330710624324949</v>
      </c>
      <c r="K508" s="24">
        <v>0.21433903734603077</v>
      </c>
      <c r="L508" s="24">
        <v>1.247883184876192</v>
      </c>
    </row>
    <row r="509" spans="1:12">
      <c r="A509" s="9" t="s">
        <v>677</v>
      </c>
      <c r="B509" s="16">
        <v>1</v>
      </c>
      <c r="C509" s="24">
        <v>0.5</v>
      </c>
      <c r="D509" s="24">
        <v>0.73111111111111138</v>
      </c>
      <c r="E509" s="24">
        <v>-0.23111111111111138</v>
      </c>
      <c r="F509" s="24">
        <v>-0.88064543757027769</v>
      </c>
      <c r="G509" s="24">
        <v>2.1427628417318784E-2</v>
      </c>
      <c r="H509" s="24">
        <v>0.68905679616658533</v>
      </c>
      <c r="I509" s="24">
        <v>0.77316542605563743</v>
      </c>
      <c r="J509" s="24">
        <v>0.26330710624324949</v>
      </c>
      <c r="K509" s="24">
        <v>0.21433903734603077</v>
      </c>
      <c r="L509" s="24">
        <v>1.247883184876192</v>
      </c>
    </row>
    <row r="510" spans="1:12">
      <c r="A510" s="9" t="s">
        <v>678</v>
      </c>
      <c r="B510" s="16">
        <v>1</v>
      </c>
      <c r="C510" s="24">
        <v>1</v>
      </c>
      <c r="D510" s="24">
        <v>0.73111111111111138</v>
      </c>
      <c r="E510" s="24">
        <v>0.26888888888888862</v>
      </c>
      <c r="F510" s="24">
        <v>1.0245970956346477</v>
      </c>
      <c r="G510" s="24">
        <v>2.1427628417318784E-2</v>
      </c>
      <c r="H510" s="24">
        <v>0.68905679616658533</v>
      </c>
      <c r="I510" s="24">
        <v>0.77316542605563743</v>
      </c>
      <c r="J510" s="24">
        <v>0.26330710624324949</v>
      </c>
      <c r="K510" s="24">
        <v>0.21433903734603077</v>
      </c>
      <c r="L510" s="24">
        <v>1.247883184876192</v>
      </c>
    </row>
    <row r="511" spans="1:12">
      <c r="A511" s="9" t="s">
        <v>679</v>
      </c>
      <c r="B511" s="16">
        <v>1</v>
      </c>
      <c r="C511" s="24">
        <v>1</v>
      </c>
      <c r="D511" s="24">
        <v>0.73111111111111138</v>
      </c>
      <c r="E511" s="24">
        <v>0.26888888888888862</v>
      </c>
      <c r="F511" s="24">
        <v>1.0245970956346477</v>
      </c>
      <c r="G511" s="24">
        <v>2.1427628417318784E-2</v>
      </c>
      <c r="H511" s="24">
        <v>0.68905679616658533</v>
      </c>
      <c r="I511" s="24">
        <v>0.77316542605563743</v>
      </c>
      <c r="J511" s="24">
        <v>0.26330710624324949</v>
      </c>
      <c r="K511" s="24">
        <v>0.21433903734603077</v>
      </c>
      <c r="L511" s="24">
        <v>1.247883184876192</v>
      </c>
    </row>
    <row r="512" spans="1:12">
      <c r="A512" s="9" t="s">
        <v>680</v>
      </c>
      <c r="B512" s="16">
        <v>1</v>
      </c>
      <c r="C512" s="24">
        <v>0.5</v>
      </c>
      <c r="D512" s="24">
        <v>0.73111111111111138</v>
      </c>
      <c r="E512" s="24">
        <v>-0.23111111111111138</v>
      </c>
      <c r="F512" s="24">
        <v>-0.88064543757027769</v>
      </c>
      <c r="G512" s="24">
        <v>2.1427628417318784E-2</v>
      </c>
      <c r="H512" s="24">
        <v>0.68905679616658533</v>
      </c>
      <c r="I512" s="24">
        <v>0.77316542605563743</v>
      </c>
      <c r="J512" s="24">
        <v>0.26330710624324949</v>
      </c>
      <c r="K512" s="24">
        <v>0.21433903734603077</v>
      </c>
      <c r="L512" s="24">
        <v>1.247883184876192</v>
      </c>
    </row>
    <row r="513" spans="1:12">
      <c r="A513" s="9" t="s">
        <v>681</v>
      </c>
      <c r="B513" s="16">
        <v>1</v>
      </c>
      <c r="C513" s="24">
        <v>1</v>
      </c>
      <c r="D513" s="24">
        <v>0.73111111111111138</v>
      </c>
      <c r="E513" s="24">
        <v>0.26888888888888862</v>
      </c>
      <c r="F513" s="24">
        <v>1.0245970956346477</v>
      </c>
      <c r="G513" s="24">
        <v>2.1427628417318784E-2</v>
      </c>
      <c r="H513" s="24">
        <v>0.68905679616658533</v>
      </c>
      <c r="I513" s="24">
        <v>0.77316542605563743</v>
      </c>
      <c r="J513" s="24">
        <v>0.26330710624324949</v>
      </c>
      <c r="K513" s="24">
        <v>0.21433903734603077</v>
      </c>
      <c r="L513" s="24">
        <v>1.247883184876192</v>
      </c>
    </row>
    <row r="514" spans="1:12">
      <c r="A514" s="9" t="s">
        <v>682</v>
      </c>
      <c r="B514" s="16">
        <v>1</v>
      </c>
      <c r="C514" s="24">
        <v>0.5</v>
      </c>
      <c r="D514" s="24">
        <v>0.73111111111111138</v>
      </c>
      <c r="E514" s="24">
        <v>-0.23111111111111138</v>
      </c>
      <c r="F514" s="24">
        <v>-0.88064543757027769</v>
      </c>
      <c r="G514" s="24">
        <v>2.1427628417318784E-2</v>
      </c>
      <c r="H514" s="24">
        <v>0.68905679616658533</v>
      </c>
      <c r="I514" s="24">
        <v>0.77316542605563743</v>
      </c>
      <c r="J514" s="24">
        <v>0.26330710624324949</v>
      </c>
      <c r="K514" s="24">
        <v>0.21433903734603077</v>
      </c>
      <c r="L514" s="24">
        <v>1.247883184876192</v>
      </c>
    </row>
    <row r="515" spans="1:12">
      <c r="A515" s="9" t="s">
        <v>683</v>
      </c>
      <c r="B515" s="16">
        <v>1</v>
      </c>
      <c r="C515" s="24">
        <v>1</v>
      </c>
      <c r="D515" s="24">
        <v>0.73111111111111138</v>
      </c>
      <c r="E515" s="24">
        <v>0.26888888888888862</v>
      </c>
      <c r="F515" s="24">
        <v>1.0245970956346477</v>
      </c>
      <c r="G515" s="24">
        <v>2.1427628417318784E-2</v>
      </c>
      <c r="H515" s="24">
        <v>0.68905679616658533</v>
      </c>
      <c r="I515" s="24">
        <v>0.77316542605563743</v>
      </c>
      <c r="J515" s="24">
        <v>0.26330710624324949</v>
      </c>
      <c r="K515" s="24">
        <v>0.21433903734603077</v>
      </c>
      <c r="L515" s="24">
        <v>1.247883184876192</v>
      </c>
    </row>
    <row r="516" spans="1:12">
      <c r="A516" s="9" t="s">
        <v>684</v>
      </c>
      <c r="B516" s="16">
        <v>1</v>
      </c>
      <c r="C516" s="24">
        <v>0.5</v>
      </c>
      <c r="D516" s="24">
        <v>0.73111111111111138</v>
      </c>
      <c r="E516" s="24">
        <v>-0.23111111111111138</v>
      </c>
      <c r="F516" s="24">
        <v>-0.88064543757027769</v>
      </c>
      <c r="G516" s="24">
        <v>2.1427628417318784E-2</v>
      </c>
      <c r="H516" s="24">
        <v>0.68905679616658533</v>
      </c>
      <c r="I516" s="24">
        <v>0.77316542605563743</v>
      </c>
      <c r="J516" s="24">
        <v>0.26330710624324949</v>
      </c>
      <c r="K516" s="24">
        <v>0.21433903734603077</v>
      </c>
      <c r="L516" s="24">
        <v>1.247883184876192</v>
      </c>
    </row>
    <row r="517" spans="1:12">
      <c r="A517" s="9" t="s">
        <v>685</v>
      </c>
      <c r="B517" s="16">
        <v>1</v>
      </c>
      <c r="C517" s="24">
        <v>0.5</v>
      </c>
      <c r="D517" s="24">
        <v>0.73111111111111138</v>
      </c>
      <c r="E517" s="24">
        <v>-0.23111111111111138</v>
      </c>
      <c r="F517" s="24">
        <v>-0.88064543757027769</v>
      </c>
      <c r="G517" s="24">
        <v>2.1427628417318784E-2</v>
      </c>
      <c r="H517" s="24">
        <v>0.68905679616658533</v>
      </c>
      <c r="I517" s="24">
        <v>0.77316542605563743</v>
      </c>
      <c r="J517" s="24">
        <v>0.26330710624324949</v>
      </c>
      <c r="K517" s="24">
        <v>0.21433903734603077</v>
      </c>
      <c r="L517" s="24">
        <v>1.247883184876192</v>
      </c>
    </row>
    <row r="518" spans="1:12">
      <c r="A518" s="9" t="s">
        <v>686</v>
      </c>
      <c r="B518" s="16">
        <v>1</v>
      </c>
      <c r="C518" s="24">
        <v>1</v>
      </c>
      <c r="D518" s="24">
        <v>0.73111111111111138</v>
      </c>
      <c r="E518" s="24">
        <v>0.26888888888888862</v>
      </c>
      <c r="F518" s="24">
        <v>1.0245970956346477</v>
      </c>
      <c r="G518" s="24">
        <v>2.1427628417318784E-2</v>
      </c>
      <c r="H518" s="24">
        <v>0.68905679616658533</v>
      </c>
      <c r="I518" s="24">
        <v>0.77316542605563743</v>
      </c>
      <c r="J518" s="24">
        <v>0.26330710624324949</v>
      </c>
      <c r="K518" s="24">
        <v>0.21433903734603077</v>
      </c>
      <c r="L518" s="24">
        <v>1.247883184876192</v>
      </c>
    </row>
    <row r="519" spans="1:12">
      <c r="A519" s="9" t="s">
        <v>687</v>
      </c>
      <c r="B519" s="16">
        <v>1</v>
      </c>
      <c r="C519" s="24">
        <v>0</v>
      </c>
      <c r="D519" s="24">
        <v>0.73111111111111138</v>
      </c>
      <c r="E519" s="24">
        <v>-0.73111111111111138</v>
      </c>
      <c r="F519" s="24">
        <v>-2.7858879707752031</v>
      </c>
      <c r="G519" s="24">
        <v>2.1427628417318784E-2</v>
      </c>
      <c r="H519" s="24">
        <v>0.68905679616658533</v>
      </c>
      <c r="I519" s="24">
        <v>0.77316542605563743</v>
      </c>
      <c r="J519" s="24">
        <v>0.26330710624324949</v>
      </c>
      <c r="K519" s="24">
        <v>0.21433903734603077</v>
      </c>
      <c r="L519" s="24">
        <v>1.247883184876192</v>
      </c>
    </row>
    <row r="520" spans="1:12">
      <c r="A520" s="9" t="s">
        <v>688</v>
      </c>
      <c r="B520" s="16">
        <v>1</v>
      </c>
      <c r="C520" s="24">
        <v>1</v>
      </c>
      <c r="D520" s="24">
        <v>0.73111111111111138</v>
      </c>
      <c r="E520" s="24">
        <v>0.26888888888888862</v>
      </c>
      <c r="F520" s="24">
        <v>1.0245970956346477</v>
      </c>
      <c r="G520" s="24">
        <v>2.1427628417318784E-2</v>
      </c>
      <c r="H520" s="24">
        <v>0.68905679616658533</v>
      </c>
      <c r="I520" s="24">
        <v>0.77316542605563743</v>
      </c>
      <c r="J520" s="24">
        <v>0.26330710624324949</v>
      </c>
      <c r="K520" s="24">
        <v>0.21433903734603077</v>
      </c>
      <c r="L520" s="24">
        <v>1.247883184876192</v>
      </c>
    </row>
    <row r="521" spans="1:12">
      <c r="A521" s="9" t="s">
        <v>689</v>
      </c>
      <c r="B521" s="16">
        <v>1</v>
      </c>
      <c r="C521" s="24">
        <v>0</v>
      </c>
      <c r="D521" s="24">
        <v>0.73111111111111138</v>
      </c>
      <c r="E521" s="24">
        <v>-0.73111111111111138</v>
      </c>
      <c r="F521" s="24">
        <v>-2.7858879707752031</v>
      </c>
      <c r="G521" s="24">
        <v>2.1427628417318784E-2</v>
      </c>
      <c r="H521" s="24">
        <v>0.68905679616658533</v>
      </c>
      <c r="I521" s="24">
        <v>0.77316542605563743</v>
      </c>
      <c r="J521" s="24">
        <v>0.26330710624324949</v>
      </c>
      <c r="K521" s="24">
        <v>0.21433903734603077</v>
      </c>
      <c r="L521" s="24">
        <v>1.247883184876192</v>
      </c>
    </row>
    <row r="522" spans="1:12">
      <c r="A522" s="9" t="s">
        <v>690</v>
      </c>
      <c r="B522" s="16">
        <v>1</v>
      </c>
      <c r="C522" s="24">
        <v>0.5</v>
      </c>
      <c r="D522" s="24">
        <v>0.73111111111111138</v>
      </c>
      <c r="E522" s="24">
        <v>-0.23111111111111138</v>
      </c>
      <c r="F522" s="24">
        <v>-0.88064543757027769</v>
      </c>
      <c r="G522" s="24">
        <v>2.1427628417318784E-2</v>
      </c>
      <c r="H522" s="24">
        <v>0.68905679616658533</v>
      </c>
      <c r="I522" s="24">
        <v>0.77316542605563743</v>
      </c>
      <c r="J522" s="24">
        <v>0.26330710624324949</v>
      </c>
      <c r="K522" s="24">
        <v>0.21433903734603077</v>
      </c>
      <c r="L522" s="24">
        <v>1.247883184876192</v>
      </c>
    </row>
    <row r="523" spans="1:12">
      <c r="A523" s="9" t="s">
        <v>691</v>
      </c>
      <c r="B523" s="16">
        <v>1</v>
      </c>
      <c r="C523" s="24">
        <v>0.5</v>
      </c>
      <c r="D523" s="24">
        <v>0.73111111111111138</v>
      </c>
      <c r="E523" s="24">
        <v>-0.23111111111111138</v>
      </c>
      <c r="F523" s="24">
        <v>-0.88064543757027769</v>
      </c>
      <c r="G523" s="24">
        <v>2.1427628417318784E-2</v>
      </c>
      <c r="H523" s="24">
        <v>0.68905679616658533</v>
      </c>
      <c r="I523" s="24">
        <v>0.77316542605563743</v>
      </c>
      <c r="J523" s="24">
        <v>0.26330710624324949</v>
      </c>
      <c r="K523" s="24">
        <v>0.21433903734603077</v>
      </c>
      <c r="L523" s="24">
        <v>1.247883184876192</v>
      </c>
    </row>
    <row r="524" spans="1:12">
      <c r="A524" s="9" t="s">
        <v>692</v>
      </c>
      <c r="B524" s="16">
        <v>1</v>
      </c>
      <c r="C524" s="24">
        <v>0.5</v>
      </c>
      <c r="D524" s="24">
        <v>0.73111111111111138</v>
      </c>
      <c r="E524" s="24">
        <v>-0.23111111111111138</v>
      </c>
      <c r="F524" s="24">
        <v>-0.88064543757027769</v>
      </c>
      <c r="G524" s="24">
        <v>2.1427628417318784E-2</v>
      </c>
      <c r="H524" s="24">
        <v>0.68905679616658533</v>
      </c>
      <c r="I524" s="24">
        <v>0.77316542605563743</v>
      </c>
      <c r="J524" s="24">
        <v>0.26330710624324949</v>
      </c>
      <c r="K524" s="24">
        <v>0.21433903734603077</v>
      </c>
      <c r="L524" s="24">
        <v>1.247883184876192</v>
      </c>
    </row>
    <row r="525" spans="1:12">
      <c r="A525" s="9" t="s">
        <v>693</v>
      </c>
      <c r="B525" s="16">
        <v>1</v>
      </c>
      <c r="C525" s="24">
        <v>1</v>
      </c>
      <c r="D525" s="24">
        <v>0.73111111111111138</v>
      </c>
      <c r="E525" s="24">
        <v>0.26888888888888862</v>
      </c>
      <c r="F525" s="24">
        <v>1.0245970956346477</v>
      </c>
      <c r="G525" s="24">
        <v>2.1427628417318784E-2</v>
      </c>
      <c r="H525" s="24">
        <v>0.68905679616658533</v>
      </c>
      <c r="I525" s="24">
        <v>0.77316542605563743</v>
      </c>
      <c r="J525" s="24">
        <v>0.26330710624324949</v>
      </c>
      <c r="K525" s="24">
        <v>0.21433903734603077</v>
      </c>
      <c r="L525" s="24">
        <v>1.247883184876192</v>
      </c>
    </row>
    <row r="526" spans="1:12">
      <c r="A526" s="9" t="s">
        <v>694</v>
      </c>
      <c r="B526" s="16">
        <v>1</v>
      </c>
      <c r="C526" s="24">
        <v>0.5</v>
      </c>
      <c r="D526" s="24">
        <v>0.73111111111111138</v>
      </c>
      <c r="E526" s="24">
        <v>-0.23111111111111138</v>
      </c>
      <c r="F526" s="24">
        <v>-0.88064543757027769</v>
      </c>
      <c r="G526" s="24">
        <v>2.1427628417318784E-2</v>
      </c>
      <c r="H526" s="24">
        <v>0.68905679616658533</v>
      </c>
      <c r="I526" s="24">
        <v>0.77316542605563743</v>
      </c>
      <c r="J526" s="24">
        <v>0.26330710624324949</v>
      </c>
      <c r="K526" s="24">
        <v>0.21433903734603077</v>
      </c>
      <c r="L526" s="24">
        <v>1.247883184876192</v>
      </c>
    </row>
    <row r="527" spans="1:12">
      <c r="A527" s="9" t="s">
        <v>695</v>
      </c>
      <c r="B527" s="16">
        <v>1</v>
      </c>
      <c r="C527" s="24">
        <v>0</v>
      </c>
      <c r="D527" s="24">
        <v>0.73111111111111138</v>
      </c>
      <c r="E527" s="24">
        <v>-0.73111111111111138</v>
      </c>
      <c r="F527" s="24">
        <v>-2.7858879707752031</v>
      </c>
      <c r="G527" s="24">
        <v>2.1427628417318784E-2</v>
      </c>
      <c r="H527" s="24">
        <v>0.68905679616658533</v>
      </c>
      <c r="I527" s="24">
        <v>0.77316542605563743</v>
      </c>
      <c r="J527" s="24">
        <v>0.26330710624324949</v>
      </c>
      <c r="K527" s="24">
        <v>0.21433903734603077</v>
      </c>
      <c r="L527" s="24">
        <v>1.247883184876192</v>
      </c>
    </row>
    <row r="528" spans="1:12">
      <c r="A528" s="9" t="s">
        <v>696</v>
      </c>
      <c r="B528" s="16">
        <v>1</v>
      </c>
      <c r="C528" s="24">
        <v>1</v>
      </c>
      <c r="D528" s="24">
        <v>0.73111111111111138</v>
      </c>
      <c r="E528" s="24">
        <v>0.26888888888888862</v>
      </c>
      <c r="F528" s="24">
        <v>1.0245970956346477</v>
      </c>
      <c r="G528" s="24">
        <v>2.1427628417318784E-2</v>
      </c>
      <c r="H528" s="24">
        <v>0.68905679616658533</v>
      </c>
      <c r="I528" s="24">
        <v>0.77316542605563743</v>
      </c>
      <c r="J528" s="24">
        <v>0.26330710624324949</v>
      </c>
      <c r="K528" s="24">
        <v>0.21433903734603077</v>
      </c>
      <c r="L528" s="24">
        <v>1.247883184876192</v>
      </c>
    </row>
    <row r="529" spans="1:12">
      <c r="A529" s="9" t="s">
        <v>697</v>
      </c>
      <c r="B529" s="16">
        <v>1</v>
      </c>
      <c r="C529" s="24">
        <v>1</v>
      </c>
      <c r="D529" s="24">
        <v>0.47111111111111215</v>
      </c>
      <c r="E529" s="24">
        <v>0.52888888888888785</v>
      </c>
      <c r="F529" s="24">
        <v>2.015323212901206</v>
      </c>
      <c r="G529" s="24">
        <v>2.1427628417318784E-2</v>
      </c>
      <c r="H529" s="24">
        <v>0.4290567961665861</v>
      </c>
      <c r="I529" s="24">
        <v>0.5131654260556382</v>
      </c>
      <c r="J529" s="24">
        <v>0.26330710624324949</v>
      </c>
      <c r="K529" s="24">
        <v>-4.5660962653968462E-2</v>
      </c>
      <c r="L529" s="24">
        <v>0.98788318487619275</v>
      </c>
    </row>
    <row r="530" spans="1:12">
      <c r="A530" s="9" t="s">
        <v>698</v>
      </c>
      <c r="B530" s="16">
        <v>1</v>
      </c>
      <c r="C530" s="24">
        <v>0</v>
      </c>
      <c r="D530" s="24">
        <v>0.47111111111111215</v>
      </c>
      <c r="E530" s="24">
        <v>-0.47111111111111215</v>
      </c>
      <c r="F530" s="24">
        <v>-1.7951618535086449</v>
      </c>
      <c r="G530" s="24">
        <v>2.1427628417318784E-2</v>
      </c>
      <c r="H530" s="24">
        <v>0.4290567961665861</v>
      </c>
      <c r="I530" s="24">
        <v>0.5131654260556382</v>
      </c>
      <c r="J530" s="24">
        <v>0.26330710624324949</v>
      </c>
      <c r="K530" s="24">
        <v>-4.5660962653968462E-2</v>
      </c>
      <c r="L530" s="24">
        <v>0.98788318487619275</v>
      </c>
    </row>
    <row r="531" spans="1:12">
      <c r="A531" s="9" t="s">
        <v>699</v>
      </c>
      <c r="B531" s="16">
        <v>1</v>
      </c>
      <c r="C531" s="24">
        <v>0</v>
      </c>
      <c r="D531" s="24">
        <v>0.47111111111111215</v>
      </c>
      <c r="E531" s="24">
        <v>-0.47111111111111215</v>
      </c>
      <c r="F531" s="24">
        <v>-1.7951618535086449</v>
      </c>
      <c r="G531" s="24">
        <v>2.1427628417318784E-2</v>
      </c>
      <c r="H531" s="24">
        <v>0.4290567961665861</v>
      </c>
      <c r="I531" s="24">
        <v>0.5131654260556382</v>
      </c>
      <c r="J531" s="24">
        <v>0.26330710624324949</v>
      </c>
      <c r="K531" s="24">
        <v>-4.5660962653968462E-2</v>
      </c>
      <c r="L531" s="24">
        <v>0.98788318487619275</v>
      </c>
    </row>
    <row r="532" spans="1:12">
      <c r="A532" s="9" t="s">
        <v>700</v>
      </c>
      <c r="B532" s="16">
        <v>1</v>
      </c>
      <c r="C532" s="24">
        <v>0.5</v>
      </c>
      <c r="D532" s="24">
        <v>0.47111111111111215</v>
      </c>
      <c r="E532" s="24">
        <v>2.8888888888887854E-2</v>
      </c>
      <c r="F532" s="24">
        <v>0.11008067969628064</v>
      </c>
      <c r="G532" s="24">
        <v>2.1427628417318784E-2</v>
      </c>
      <c r="H532" s="24">
        <v>0.4290567961665861</v>
      </c>
      <c r="I532" s="24">
        <v>0.5131654260556382</v>
      </c>
      <c r="J532" s="24">
        <v>0.26330710624324949</v>
      </c>
      <c r="K532" s="24">
        <v>-4.5660962653968462E-2</v>
      </c>
      <c r="L532" s="24">
        <v>0.98788318487619275</v>
      </c>
    </row>
    <row r="533" spans="1:12">
      <c r="A533" s="9" t="s">
        <v>701</v>
      </c>
      <c r="B533" s="16">
        <v>1</v>
      </c>
      <c r="C533" s="24">
        <v>0.5</v>
      </c>
      <c r="D533" s="24">
        <v>0.47111111111111215</v>
      </c>
      <c r="E533" s="24">
        <v>2.8888888888887854E-2</v>
      </c>
      <c r="F533" s="24">
        <v>0.11008067969628064</v>
      </c>
      <c r="G533" s="24">
        <v>2.1427628417318784E-2</v>
      </c>
      <c r="H533" s="24">
        <v>0.4290567961665861</v>
      </c>
      <c r="I533" s="24">
        <v>0.5131654260556382</v>
      </c>
      <c r="J533" s="24">
        <v>0.26330710624324949</v>
      </c>
      <c r="K533" s="24">
        <v>-4.5660962653968462E-2</v>
      </c>
      <c r="L533" s="24">
        <v>0.98788318487619275</v>
      </c>
    </row>
    <row r="534" spans="1:12">
      <c r="A534" s="9" t="s">
        <v>702</v>
      </c>
      <c r="B534" s="16">
        <v>1</v>
      </c>
      <c r="C534" s="24">
        <v>0.5</v>
      </c>
      <c r="D534" s="24">
        <v>0.47111111111111215</v>
      </c>
      <c r="E534" s="24">
        <v>2.8888888888887854E-2</v>
      </c>
      <c r="F534" s="24">
        <v>0.11008067969628064</v>
      </c>
      <c r="G534" s="24">
        <v>2.1427628417318784E-2</v>
      </c>
      <c r="H534" s="24">
        <v>0.4290567961665861</v>
      </c>
      <c r="I534" s="24">
        <v>0.5131654260556382</v>
      </c>
      <c r="J534" s="24">
        <v>0.26330710624324949</v>
      </c>
      <c r="K534" s="24">
        <v>-4.5660962653968462E-2</v>
      </c>
      <c r="L534" s="24">
        <v>0.98788318487619275</v>
      </c>
    </row>
    <row r="535" spans="1:12">
      <c r="A535" s="9" t="s">
        <v>703</v>
      </c>
      <c r="B535" s="16">
        <v>1</v>
      </c>
      <c r="C535" s="24">
        <v>0.5</v>
      </c>
      <c r="D535" s="24">
        <v>0.47111111111111215</v>
      </c>
      <c r="E535" s="24">
        <v>2.8888888888887854E-2</v>
      </c>
      <c r="F535" s="24">
        <v>0.11008067969628064</v>
      </c>
      <c r="G535" s="24">
        <v>2.1427628417318784E-2</v>
      </c>
      <c r="H535" s="24">
        <v>0.4290567961665861</v>
      </c>
      <c r="I535" s="24">
        <v>0.5131654260556382</v>
      </c>
      <c r="J535" s="24">
        <v>0.26330710624324949</v>
      </c>
      <c r="K535" s="24">
        <v>-4.5660962653968462E-2</v>
      </c>
      <c r="L535" s="24">
        <v>0.98788318487619275</v>
      </c>
    </row>
    <row r="536" spans="1:12">
      <c r="A536" s="9" t="s">
        <v>704</v>
      </c>
      <c r="B536" s="16">
        <v>1</v>
      </c>
      <c r="C536" s="24">
        <v>0.5</v>
      </c>
      <c r="D536" s="24">
        <v>0.47111111111111215</v>
      </c>
      <c r="E536" s="24">
        <v>2.8888888888887854E-2</v>
      </c>
      <c r="F536" s="24">
        <v>0.11008067969628064</v>
      </c>
      <c r="G536" s="24">
        <v>2.1427628417318784E-2</v>
      </c>
      <c r="H536" s="24">
        <v>0.4290567961665861</v>
      </c>
      <c r="I536" s="24">
        <v>0.5131654260556382</v>
      </c>
      <c r="J536" s="24">
        <v>0.26330710624324949</v>
      </c>
      <c r="K536" s="24">
        <v>-4.5660962653968462E-2</v>
      </c>
      <c r="L536" s="24">
        <v>0.98788318487619275</v>
      </c>
    </row>
    <row r="537" spans="1:12">
      <c r="A537" s="9" t="s">
        <v>705</v>
      </c>
      <c r="B537" s="16">
        <v>1</v>
      </c>
      <c r="C537" s="24">
        <v>1</v>
      </c>
      <c r="D537" s="24">
        <v>0.47111111111111215</v>
      </c>
      <c r="E537" s="24">
        <v>0.52888888888888785</v>
      </c>
      <c r="F537" s="24">
        <v>2.015323212901206</v>
      </c>
      <c r="G537" s="24">
        <v>2.1427628417318784E-2</v>
      </c>
      <c r="H537" s="24">
        <v>0.4290567961665861</v>
      </c>
      <c r="I537" s="24">
        <v>0.5131654260556382</v>
      </c>
      <c r="J537" s="24">
        <v>0.26330710624324949</v>
      </c>
      <c r="K537" s="24">
        <v>-4.5660962653968462E-2</v>
      </c>
      <c r="L537" s="24">
        <v>0.98788318487619275</v>
      </c>
    </row>
    <row r="538" spans="1:12">
      <c r="A538" s="9" t="s">
        <v>706</v>
      </c>
      <c r="B538" s="16">
        <v>1</v>
      </c>
      <c r="C538" s="24">
        <v>1</v>
      </c>
      <c r="D538" s="24">
        <v>0.47111111111111215</v>
      </c>
      <c r="E538" s="24">
        <v>0.52888888888888785</v>
      </c>
      <c r="F538" s="24">
        <v>2.015323212901206</v>
      </c>
      <c r="G538" s="24">
        <v>2.1427628417318784E-2</v>
      </c>
      <c r="H538" s="24">
        <v>0.4290567961665861</v>
      </c>
      <c r="I538" s="24">
        <v>0.5131654260556382</v>
      </c>
      <c r="J538" s="24">
        <v>0.26330710624324949</v>
      </c>
      <c r="K538" s="24">
        <v>-4.5660962653968462E-2</v>
      </c>
      <c r="L538" s="24">
        <v>0.98788318487619275</v>
      </c>
    </row>
    <row r="539" spans="1:12">
      <c r="A539" s="9" t="s">
        <v>707</v>
      </c>
      <c r="B539" s="16">
        <v>1</v>
      </c>
      <c r="C539" s="24">
        <v>0</v>
      </c>
      <c r="D539" s="24">
        <v>0.47111111111111215</v>
      </c>
      <c r="E539" s="24">
        <v>-0.47111111111111215</v>
      </c>
      <c r="F539" s="24">
        <v>-1.7951618535086449</v>
      </c>
      <c r="G539" s="24">
        <v>2.1427628417318784E-2</v>
      </c>
      <c r="H539" s="24">
        <v>0.4290567961665861</v>
      </c>
      <c r="I539" s="24">
        <v>0.5131654260556382</v>
      </c>
      <c r="J539" s="24">
        <v>0.26330710624324949</v>
      </c>
      <c r="K539" s="24">
        <v>-4.5660962653968462E-2</v>
      </c>
      <c r="L539" s="24">
        <v>0.98788318487619275</v>
      </c>
    </row>
    <row r="540" spans="1:12">
      <c r="A540" s="9" t="s">
        <v>708</v>
      </c>
      <c r="B540" s="16">
        <v>1</v>
      </c>
      <c r="C540" s="24">
        <v>0.5</v>
      </c>
      <c r="D540" s="24">
        <v>0.47111111111111215</v>
      </c>
      <c r="E540" s="24">
        <v>2.8888888888887854E-2</v>
      </c>
      <c r="F540" s="24">
        <v>0.11008067969628064</v>
      </c>
      <c r="G540" s="24">
        <v>2.1427628417318784E-2</v>
      </c>
      <c r="H540" s="24">
        <v>0.4290567961665861</v>
      </c>
      <c r="I540" s="24">
        <v>0.5131654260556382</v>
      </c>
      <c r="J540" s="24">
        <v>0.26330710624324949</v>
      </c>
      <c r="K540" s="24">
        <v>-4.5660962653968462E-2</v>
      </c>
      <c r="L540" s="24">
        <v>0.98788318487619275</v>
      </c>
    </row>
    <row r="541" spans="1:12">
      <c r="A541" s="9" t="s">
        <v>709</v>
      </c>
      <c r="B541" s="16">
        <v>1</v>
      </c>
      <c r="C541" s="24">
        <v>0.5</v>
      </c>
      <c r="D541" s="24">
        <v>0.47111111111111215</v>
      </c>
      <c r="E541" s="24">
        <v>2.8888888888887854E-2</v>
      </c>
      <c r="F541" s="24">
        <v>0.11008067969628064</v>
      </c>
      <c r="G541" s="24">
        <v>2.1427628417318784E-2</v>
      </c>
      <c r="H541" s="24">
        <v>0.4290567961665861</v>
      </c>
      <c r="I541" s="24">
        <v>0.5131654260556382</v>
      </c>
      <c r="J541" s="24">
        <v>0.26330710624324949</v>
      </c>
      <c r="K541" s="24">
        <v>-4.5660962653968462E-2</v>
      </c>
      <c r="L541" s="24">
        <v>0.98788318487619275</v>
      </c>
    </row>
    <row r="542" spans="1:12">
      <c r="A542" s="9" t="s">
        <v>710</v>
      </c>
      <c r="B542" s="16">
        <v>1</v>
      </c>
      <c r="C542" s="24">
        <v>0.5</v>
      </c>
      <c r="D542" s="24">
        <v>0.47111111111111215</v>
      </c>
      <c r="E542" s="24">
        <v>2.8888888888887854E-2</v>
      </c>
      <c r="F542" s="24">
        <v>0.11008067969628064</v>
      </c>
      <c r="G542" s="24">
        <v>2.1427628417318784E-2</v>
      </c>
      <c r="H542" s="24">
        <v>0.4290567961665861</v>
      </c>
      <c r="I542" s="24">
        <v>0.5131654260556382</v>
      </c>
      <c r="J542" s="24">
        <v>0.26330710624324949</v>
      </c>
      <c r="K542" s="24">
        <v>-4.5660962653968462E-2</v>
      </c>
      <c r="L542" s="24">
        <v>0.98788318487619275</v>
      </c>
    </row>
    <row r="543" spans="1:12">
      <c r="A543" s="9" t="s">
        <v>711</v>
      </c>
      <c r="B543" s="16">
        <v>1</v>
      </c>
      <c r="C543" s="24">
        <v>1</v>
      </c>
      <c r="D543" s="24">
        <v>0.47111111111111215</v>
      </c>
      <c r="E543" s="24">
        <v>0.52888888888888785</v>
      </c>
      <c r="F543" s="24">
        <v>2.015323212901206</v>
      </c>
      <c r="G543" s="24">
        <v>2.1427628417318784E-2</v>
      </c>
      <c r="H543" s="24">
        <v>0.4290567961665861</v>
      </c>
      <c r="I543" s="24">
        <v>0.5131654260556382</v>
      </c>
      <c r="J543" s="24">
        <v>0.26330710624324949</v>
      </c>
      <c r="K543" s="24">
        <v>-4.5660962653968462E-2</v>
      </c>
      <c r="L543" s="24">
        <v>0.98788318487619275</v>
      </c>
    </row>
    <row r="544" spans="1:12">
      <c r="A544" s="9" t="s">
        <v>712</v>
      </c>
      <c r="B544" s="16">
        <v>1</v>
      </c>
      <c r="C544" s="24">
        <v>0.5</v>
      </c>
      <c r="D544" s="24">
        <v>0.47111111111111215</v>
      </c>
      <c r="E544" s="24">
        <v>2.8888888888887854E-2</v>
      </c>
      <c r="F544" s="24">
        <v>0.11008067969628064</v>
      </c>
      <c r="G544" s="24">
        <v>2.1427628417318784E-2</v>
      </c>
      <c r="H544" s="24">
        <v>0.4290567961665861</v>
      </c>
      <c r="I544" s="24">
        <v>0.5131654260556382</v>
      </c>
      <c r="J544" s="24">
        <v>0.26330710624324949</v>
      </c>
      <c r="K544" s="24">
        <v>-4.5660962653968462E-2</v>
      </c>
      <c r="L544" s="24">
        <v>0.98788318487619275</v>
      </c>
    </row>
    <row r="545" spans="1:12">
      <c r="A545" s="9" t="s">
        <v>713</v>
      </c>
      <c r="B545" s="16">
        <v>1</v>
      </c>
      <c r="C545" s="24">
        <v>0.5</v>
      </c>
      <c r="D545" s="24">
        <v>0.47111111111111215</v>
      </c>
      <c r="E545" s="24">
        <v>2.8888888888887854E-2</v>
      </c>
      <c r="F545" s="24">
        <v>0.11008067969628064</v>
      </c>
      <c r="G545" s="24">
        <v>2.1427628417318784E-2</v>
      </c>
      <c r="H545" s="24">
        <v>0.4290567961665861</v>
      </c>
      <c r="I545" s="24">
        <v>0.5131654260556382</v>
      </c>
      <c r="J545" s="24">
        <v>0.26330710624324949</v>
      </c>
      <c r="K545" s="24">
        <v>-4.5660962653968462E-2</v>
      </c>
      <c r="L545" s="24">
        <v>0.98788318487619275</v>
      </c>
    </row>
    <row r="546" spans="1:12">
      <c r="A546" s="9" t="s">
        <v>714</v>
      </c>
      <c r="B546" s="16">
        <v>1</v>
      </c>
      <c r="C546" s="24">
        <v>0</v>
      </c>
      <c r="D546" s="24">
        <v>0.47111111111111215</v>
      </c>
      <c r="E546" s="24">
        <v>-0.47111111111111215</v>
      </c>
      <c r="F546" s="24">
        <v>-1.7951618535086449</v>
      </c>
      <c r="G546" s="24">
        <v>2.1427628417318784E-2</v>
      </c>
      <c r="H546" s="24">
        <v>0.4290567961665861</v>
      </c>
      <c r="I546" s="24">
        <v>0.5131654260556382</v>
      </c>
      <c r="J546" s="24">
        <v>0.26330710624324949</v>
      </c>
      <c r="K546" s="24">
        <v>-4.5660962653968462E-2</v>
      </c>
      <c r="L546" s="24">
        <v>0.98788318487619275</v>
      </c>
    </row>
    <row r="547" spans="1:12">
      <c r="A547" s="9" t="s">
        <v>715</v>
      </c>
      <c r="B547" s="16">
        <v>1</v>
      </c>
      <c r="C547" s="24">
        <v>1</v>
      </c>
      <c r="D547" s="24">
        <v>0.47111111111111215</v>
      </c>
      <c r="E547" s="24">
        <v>0.52888888888888785</v>
      </c>
      <c r="F547" s="24">
        <v>2.015323212901206</v>
      </c>
      <c r="G547" s="24">
        <v>2.1427628417318784E-2</v>
      </c>
      <c r="H547" s="24">
        <v>0.4290567961665861</v>
      </c>
      <c r="I547" s="24">
        <v>0.5131654260556382</v>
      </c>
      <c r="J547" s="24">
        <v>0.26330710624324949</v>
      </c>
      <c r="K547" s="24">
        <v>-4.5660962653968462E-2</v>
      </c>
      <c r="L547" s="24">
        <v>0.98788318487619275</v>
      </c>
    </row>
    <row r="548" spans="1:12">
      <c r="A548" s="9" t="s">
        <v>716</v>
      </c>
      <c r="B548" s="16">
        <v>1</v>
      </c>
      <c r="C548" s="24">
        <v>0.5</v>
      </c>
      <c r="D548" s="24">
        <v>0.47111111111111215</v>
      </c>
      <c r="E548" s="24">
        <v>2.8888888888887854E-2</v>
      </c>
      <c r="F548" s="24">
        <v>0.11008067969628064</v>
      </c>
      <c r="G548" s="24">
        <v>2.1427628417318784E-2</v>
      </c>
      <c r="H548" s="24">
        <v>0.4290567961665861</v>
      </c>
      <c r="I548" s="24">
        <v>0.5131654260556382</v>
      </c>
      <c r="J548" s="24">
        <v>0.26330710624324949</v>
      </c>
      <c r="K548" s="24">
        <v>-4.5660962653968462E-2</v>
      </c>
      <c r="L548" s="24">
        <v>0.98788318487619275</v>
      </c>
    </row>
    <row r="549" spans="1:12">
      <c r="A549" s="9" t="s">
        <v>717</v>
      </c>
      <c r="B549" s="16">
        <v>1</v>
      </c>
      <c r="C549" s="24">
        <v>0</v>
      </c>
      <c r="D549" s="24">
        <v>0.47111111111111215</v>
      </c>
      <c r="E549" s="24">
        <v>-0.47111111111111215</v>
      </c>
      <c r="F549" s="24">
        <v>-1.7951618535086449</v>
      </c>
      <c r="G549" s="24">
        <v>2.1427628417318784E-2</v>
      </c>
      <c r="H549" s="24">
        <v>0.4290567961665861</v>
      </c>
      <c r="I549" s="24">
        <v>0.5131654260556382</v>
      </c>
      <c r="J549" s="24">
        <v>0.26330710624324949</v>
      </c>
      <c r="K549" s="24">
        <v>-4.5660962653968462E-2</v>
      </c>
      <c r="L549" s="24">
        <v>0.98788318487619275</v>
      </c>
    </row>
    <row r="550" spans="1:12">
      <c r="A550" s="9" t="s">
        <v>718</v>
      </c>
      <c r="B550" s="16">
        <v>1</v>
      </c>
      <c r="C550" s="24">
        <v>0.5</v>
      </c>
      <c r="D550" s="24">
        <v>0.47111111111111215</v>
      </c>
      <c r="E550" s="24">
        <v>2.8888888888887854E-2</v>
      </c>
      <c r="F550" s="24">
        <v>0.11008067969628064</v>
      </c>
      <c r="G550" s="24">
        <v>2.1427628417318784E-2</v>
      </c>
      <c r="H550" s="24">
        <v>0.4290567961665861</v>
      </c>
      <c r="I550" s="24">
        <v>0.5131654260556382</v>
      </c>
      <c r="J550" s="24">
        <v>0.26330710624324949</v>
      </c>
      <c r="K550" s="24">
        <v>-4.5660962653968462E-2</v>
      </c>
      <c r="L550" s="24">
        <v>0.98788318487619275</v>
      </c>
    </row>
    <row r="551" spans="1:12">
      <c r="A551" s="9" t="s">
        <v>719</v>
      </c>
      <c r="B551" s="16">
        <v>1</v>
      </c>
      <c r="C551" s="24">
        <v>0.5</v>
      </c>
      <c r="D551" s="24">
        <v>0.47111111111111215</v>
      </c>
      <c r="E551" s="24">
        <v>2.8888888888887854E-2</v>
      </c>
      <c r="F551" s="24">
        <v>0.11008067969628064</v>
      </c>
      <c r="G551" s="24">
        <v>2.1427628417318784E-2</v>
      </c>
      <c r="H551" s="24">
        <v>0.4290567961665861</v>
      </c>
      <c r="I551" s="24">
        <v>0.5131654260556382</v>
      </c>
      <c r="J551" s="24">
        <v>0.26330710624324949</v>
      </c>
      <c r="K551" s="24">
        <v>-4.5660962653968462E-2</v>
      </c>
      <c r="L551" s="24">
        <v>0.98788318487619275</v>
      </c>
    </row>
    <row r="552" spans="1:12">
      <c r="A552" s="9" t="s">
        <v>720</v>
      </c>
      <c r="B552" s="16">
        <v>1</v>
      </c>
      <c r="C552" s="24">
        <v>0.5</v>
      </c>
      <c r="D552" s="24">
        <v>0.47111111111111215</v>
      </c>
      <c r="E552" s="24">
        <v>2.8888888888887854E-2</v>
      </c>
      <c r="F552" s="24">
        <v>0.11008067969628064</v>
      </c>
      <c r="G552" s="24">
        <v>2.1427628417318784E-2</v>
      </c>
      <c r="H552" s="24">
        <v>0.4290567961665861</v>
      </c>
      <c r="I552" s="24">
        <v>0.5131654260556382</v>
      </c>
      <c r="J552" s="24">
        <v>0.26330710624324949</v>
      </c>
      <c r="K552" s="24">
        <v>-4.5660962653968462E-2</v>
      </c>
      <c r="L552" s="24">
        <v>0.98788318487619275</v>
      </c>
    </row>
    <row r="553" spans="1:12">
      <c r="A553" s="9" t="s">
        <v>721</v>
      </c>
      <c r="B553" s="16">
        <v>1</v>
      </c>
      <c r="C553" s="24">
        <v>0</v>
      </c>
      <c r="D553" s="24">
        <v>0.47111111111111215</v>
      </c>
      <c r="E553" s="24">
        <v>-0.47111111111111215</v>
      </c>
      <c r="F553" s="24">
        <v>-1.7951618535086449</v>
      </c>
      <c r="G553" s="24">
        <v>2.1427628417318784E-2</v>
      </c>
      <c r="H553" s="24">
        <v>0.4290567961665861</v>
      </c>
      <c r="I553" s="24">
        <v>0.5131654260556382</v>
      </c>
      <c r="J553" s="24">
        <v>0.26330710624324949</v>
      </c>
      <c r="K553" s="24">
        <v>-4.5660962653968462E-2</v>
      </c>
      <c r="L553" s="24">
        <v>0.98788318487619275</v>
      </c>
    </row>
    <row r="554" spans="1:12">
      <c r="A554" s="9" t="s">
        <v>722</v>
      </c>
      <c r="B554" s="16">
        <v>1</v>
      </c>
      <c r="C554" s="24">
        <v>0.5</v>
      </c>
      <c r="D554" s="24">
        <v>0.47111111111111215</v>
      </c>
      <c r="E554" s="24">
        <v>2.8888888888887854E-2</v>
      </c>
      <c r="F554" s="24">
        <v>0.11008067969628064</v>
      </c>
      <c r="G554" s="24">
        <v>2.1427628417318784E-2</v>
      </c>
      <c r="H554" s="24">
        <v>0.4290567961665861</v>
      </c>
      <c r="I554" s="24">
        <v>0.5131654260556382</v>
      </c>
      <c r="J554" s="24">
        <v>0.26330710624324949</v>
      </c>
      <c r="K554" s="24">
        <v>-4.5660962653968462E-2</v>
      </c>
      <c r="L554" s="24">
        <v>0.98788318487619275</v>
      </c>
    </row>
    <row r="555" spans="1:12">
      <c r="A555" s="9" t="s">
        <v>723</v>
      </c>
      <c r="B555" s="16">
        <v>1</v>
      </c>
      <c r="C555" s="24">
        <v>0.5</v>
      </c>
      <c r="D555" s="24">
        <v>0.47111111111111215</v>
      </c>
      <c r="E555" s="24">
        <v>2.8888888888887854E-2</v>
      </c>
      <c r="F555" s="24">
        <v>0.11008067969628064</v>
      </c>
      <c r="G555" s="24">
        <v>2.1427628417318784E-2</v>
      </c>
      <c r="H555" s="24">
        <v>0.4290567961665861</v>
      </c>
      <c r="I555" s="24">
        <v>0.5131654260556382</v>
      </c>
      <c r="J555" s="24">
        <v>0.26330710624324949</v>
      </c>
      <c r="K555" s="24">
        <v>-4.5660962653968462E-2</v>
      </c>
      <c r="L555" s="24">
        <v>0.98788318487619275</v>
      </c>
    </row>
    <row r="556" spans="1:12">
      <c r="A556" s="9" t="s">
        <v>724</v>
      </c>
      <c r="B556" s="16">
        <v>1</v>
      </c>
      <c r="C556" s="24">
        <v>0</v>
      </c>
      <c r="D556" s="24">
        <v>0.47111111111111215</v>
      </c>
      <c r="E556" s="24">
        <v>-0.47111111111111215</v>
      </c>
      <c r="F556" s="24">
        <v>-1.7951618535086449</v>
      </c>
      <c r="G556" s="24">
        <v>2.1427628417318784E-2</v>
      </c>
      <c r="H556" s="24">
        <v>0.4290567961665861</v>
      </c>
      <c r="I556" s="24">
        <v>0.5131654260556382</v>
      </c>
      <c r="J556" s="24">
        <v>0.26330710624324949</v>
      </c>
      <c r="K556" s="24">
        <v>-4.5660962653968462E-2</v>
      </c>
      <c r="L556" s="24">
        <v>0.98788318487619275</v>
      </c>
    </row>
    <row r="557" spans="1:12">
      <c r="A557" s="9" t="s">
        <v>725</v>
      </c>
      <c r="B557" s="16">
        <v>1</v>
      </c>
      <c r="C557" s="24">
        <v>0.5</v>
      </c>
      <c r="D557" s="24">
        <v>0.47111111111111215</v>
      </c>
      <c r="E557" s="24">
        <v>2.8888888888887854E-2</v>
      </c>
      <c r="F557" s="24">
        <v>0.11008067969628064</v>
      </c>
      <c r="G557" s="24">
        <v>2.1427628417318784E-2</v>
      </c>
      <c r="H557" s="24">
        <v>0.4290567961665861</v>
      </c>
      <c r="I557" s="24">
        <v>0.5131654260556382</v>
      </c>
      <c r="J557" s="24">
        <v>0.26330710624324949</v>
      </c>
      <c r="K557" s="24">
        <v>-4.5660962653968462E-2</v>
      </c>
      <c r="L557" s="24">
        <v>0.98788318487619275</v>
      </c>
    </row>
    <row r="558" spans="1:12">
      <c r="A558" s="9" t="s">
        <v>726</v>
      </c>
      <c r="B558" s="16">
        <v>1</v>
      </c>
      <c r="C558" s="24">
        <v>0.5</v>
      </c>
      <c r="D558" s="24">
        <v>0.47111111111111215</v>
      </c>
      <c r="E558" s="24">
        <v>2.8888888888887854E-2</v>
      </c>
      <c r="F558" s="24">
        <v>0.11008067969628064</v>
      </c>
      <c r="G558" s="24">
        <v>2.1427628417318784E-2</v>
      </c>
      <c r="H558" s="24">
        <v>0.4290567961665861</v>
      </c>
      <c r="I558" s="24">
        <v>0.5131654260556382</v>
      </c>
      <c r="J558" s="24">
        <v>0.26330710624324949</v>
      </c>
      <c r="K558" s="24">
        <v>-4.5660962653968462E-2</v>
      </c>
      <c r="L558" s="24">
        <v>0.98788318487619275</v>
      </c>
    </row>
    <row r="559" spans="1:12">
      <c r="A559" s="9" t="s">
        <v>727</v>
      </c>
      <c r="B559" s="16">
        <v>1</v>
      </c>
      <c r="C559" s="24">
        <v>0</v>
      </c>
      <c r="D559" s="24">
        <v>0.47111111111111215</v>
      </c>
      <c r="E559" s="24">
        <v>-0.47111111111111215</v>
      </c>
      <c r="F559" s="24">
        <v>-1.7951618535086449</v>
      </c>
      <c r="G559" s="24">
        <v>2.1427628417318784E-2</v>
      </c>
      <c r="H559" s="24">
        <v>0.4290567961665861</v>
      </c>
      <c r="I559" s="24">
        <v>0.5131654260556382</v>
      </c>
      <c r="J559" s="24">
        <v>0.26330710624324949</v>
      </c>
      <c r="K559" s="24">
        <v>-4.5660962653968462E-2</v>
      </c>
      <c r="L559" s="24">
        <v>0.98788318487619275</v>
      </c>
    </row>
    <row r="560" spans="1:12">
      <c r="A560" s="9" t="s">
        <v>728</v>
      </c>
      <c r="B560" s="16">
        <v>1</v>
      </c>
      <c r="C560" s="24">
        <v>0.5</v>
      </c>
      <c r="D560" s="24">
        <v>0.47111111111111215</v>
      </c>
      <c r="E560" s="24">
        <v>2.8888888888887854E-2</v>
      </c>
      <c r="F560" s="24">
        <v>0.11008067969628064</v>
      </c>
      <c r="G560" s="24">
        <v>2.1427628417318784E-2</v>
      </c>
      <c r="H560" s="24">
        <v>0.4290567961665861</v>
      </c>
      <c r="I560" s="24">
        <v>0.5131654260556382</v>
      </c>
      <c r="J560" s="24">
        <v>0.26330710624324949</v>
      </c>
      <c r="K560" s="24">
        <v>-4.5660962653968462E-2</v>
      </c>
      <c r="L560" s="24">
        <v>0.98788318487619275</v>
      </c>
    </row>
    <row r="561" spans="1:12">
      <c r="A561" s="9" t="s">
        <v>729</v>
      </c>
      <c r="B561" s="16">
        <v>1</v>
      </c>
      <c r="C561" s="24">
        <v>0.5</v>
      </c>
      <c r="D561" s="24">
        <v>0.47111111111111215</v>
      </c>
      <c r="E561" s="24">
        <v>2.8888888888887854E-2</v>
      </c>
      <c r="F561" s="24">
        <v>0.11008067969628064</v>
      </c>
      <c r="G561" s="24">
        <v>2.1427628417318784E-2</v>
      </c>
      <c r="H561" s="24">
        <v>0.4290567961665861</v>
      </c>
      <c r="I561" s="24">
        <v>0.5131654260556382</v>
      </c>
      <c r="J561" s="24">
        <v>0.26330710624324949</v>
      </c>
      <c r="K561" s="24">
        <v>-4.5660962653968462E-2</v>
      </c>
      <c r="L561" s="24">
        <v>0.98788318487619275</v>
      </c>
    </row>
    <row r="562" spans="1:12">
      <c r="A562" s="9" t="s">
        <v>730</v>
      </c>
      <c r="B562" s="16">
        <v>1</v>
      </c>
      <c r="C562" s="24">
        <v>0.5</v>
      </c>
      <c r="D562" s="24">
        <v>0.47111111111111215</v>
      </c>
      <c r="E562" s="24">
        <v>2.8888888888887854E-2</v>
      </c>
      <c r="F562" s="24">
        <v>0.11008067969628064</v>
      </c>
      <c r="G562" s="24">
        <v>2.1427628417318784E-2</v>
      </c>
      <c r="H562" s="24">
        <v>0.4290567961665861</v>
      </c>
      <c r="I562" s="24">
        <v>0.5131654260556382</v>
      </c>
      <c r="J562" s="24">
        <v>0.26330710624324949</v>
      </c>
      <c r="K562" s="24">
        <v>-4.5660962653968462E-2</v>
      </c>
      <c r="L562" s="24">
        <v>0.98788318487619275</v>
      </c>
    </row>
    <row r="563" spans="1:12">
      <c r="A563" s="9" t="s">
        <v>731</v>
      </c>
      <c r="B563" s="16">
        <v>1</v>
      </c>
      <c r="C563" s="24">
        <v>0.5</v>
      </c>
      <c r="D563" s="24">
        <v>0.47111111111111215</v>
      </c>
      <c r="E563" s="24">
        <v>2.8888888888887854E-2</v>
      </c>
      <c r="F563" s="24">
        <v>0.11008067969628064</v>
      </c>
      <c r="G563" s="24">
        <v>2.1427628417318784E-2</v>
      </c>
      <c r="H563" s="24">
        <v>0.4290567961665861</v>
      </c>
      <c r="I563" s="24">
        <v>0.5131654260556382</v>
      </c>
      <c r="J563" s="24">
        <v>0.26330710624324949</v>
      </c>
      <c r="K563" s="24">
        <v>-4.5660962653968462E-2</v>
      </c>
      <c r="L563" s="24">
        <v>0.98788318487619275</v>
      </c>
    </row>
    <row r="564" spans="1:12">
      <c r="A564" s="9" t="s">
        <v>732</v>
      </c>
      <c r="B564" s="16">
        <v>1</v>
      </c>
      <c r="C564" s="24">
        <v>1</v>
      </c>
      <c r="D564" s="24">
        <v>0.47111111111111215</v>
      </c>
      <c r="E564" s="24">
        <v>0.52888888888888785</v>
      </c>
      <c r="F564" s="24">
        <v>2.015323212901206</v>
      </c>
      <c r="G564" s="24">
        <v>2.1427628417318784E-2</v>
      </c>
      <c r="H564" s="24">
        <v>0.4290567961665861</v>
      </c>
      <c r="I564" s="24">
        <v>0.5131654260556382</v>
      </c>
      <c r="J564" s="24">
        <v>0.26330710624324949</v>
      </c>
      <c r="K564" s="24">
        <v>-4.5660962653968462E-2</v>
      </c>
      <c r="L564" s="24">
        <v>0.98788318487619275</v>
      </c>
    </row>
    <row r="565" spans="1:12">
      <c r="A565" s="9" t="s">
        <v>733</v>
      </c>
      <c r="B565" s="16">
        <v>1</v>
      </c>
      <c r="C565" s="24">
        <v>0.5</v>
      </c>
      <c r="D565" s="24">
        <v>0.47111111111111215</v>
      </c>
      <c r="E565" s="24">
        <v>2.8888888888887854E-2</v>
      </c>
      <c r="F565" s="24">
        <v>0.11008067969628064</v>
      </c>
      <c r="G565" s="24">
        <v>2.1427628417318784E-2</v>
      </c>
      <c r="H565" s="24">
        <v>0.4290567961665861</v>
      </c>
      <c r="I565" s="24">
        <v>0.5131654260556382</v>
      </c>
      <c r="J565" s="24">
        <v>0.26330710624324949</v>
      </c>
      <c r="K565" s="24">
        <v>-4.5660962653968462E-2</v>
      </c>
      <c r="L565" s="24">
        <v>0.98788318487619275</v>
      </c>
    </row>
    <row r="566" spans="1:12">
      <c r="A566" s="9" t="s">
        <v>734</v>
      </c>
      <c r="B566" s="16">
        <v>1</v>
      </c>
      <c r="C566" s="24">
        <v>0.5</v>
      </c>
      <c r="D566" s="24">
        <v>0.47111111111111215</v>
      </c>
      <c r="E566" s="24">
        <v>2.8888888888887854E-2</v>
      </c>
      <c r="F566" s="24">
        <v>0.11008067969628064</v>
      </c>
      <c r="G566" s="24">
        <v>2.1427628417318784E-2</v>
      </c>
      <c r="H566" s="24">
        <v>0.4290567961665861</v>
      </c>
      <c r="I566" s="24">
        <v>0.5131654260556382</v>
      </c>
      <c r="J566" s="24">
        <v>0.26330710624324949</v>
      </c>
      <c r="K566" s="24">
        <v>-4.5660962653968462E-2</v>
      </c>
      <c r="L566" s="24">
        <v>0.98788318487619275</v>
      </c>
    </row>
    <row r="567" spans="1:12">
      <c r="A567" s="9" t="s">
        <v>735</v>
      </c>
      <c r="B567" s="16">
        <v>1</v>
      </c>
      <c r="C567" s="24">
        <v>1</v>
      </c>
      <c r="D567" s="24">
        <v>0.47111111111111215</v>
      </c>
      <c r="E567" s="24">
        <v>0.52888888888888785</v>
      </c>
      <c r="F567" s="24">
        <v>2.015323212901206</v>
      </c>
      <c r="G567" s="24">
        <v>2.1427628417318784E-2</v>
      </c>
      <c r="H567" s="24">
        <v>0.4290567961665861</v>
      </c>
      <c r="I567" s="24">
        <v>0.5131654260556382</v>
      </c>
      <c r="J567" s="24">
        <v>0.26330710624324949</v>
      </c>
      <c r="K567" s="24">
        <v>-4.5660962653968462E-2</v>
      </c>
      <c r="L567" s="24">
        <v>0.98788318487619275</v>
      </c>
    </row>
    <row r="568" spans="1:12">
      <c r="A568" s="9" t="s">
        <v>736</v>
      </c>
      <c r="B568" s="16">
        <v>1</v>
      </c>
      <c r="C568" s="24">
        <v>1</v>
      </c>
      <c r="D568" s="24">
        <v>0.47111111111111215</v>
      </c>
      <c r="E568" s="24">
        <v>0.52888888888888785</v>
      </c>
      <c r="F568" s="24">
        <v>2.015323212901206</v>
      </c>
      <c r="G568" s="24">
        <v>2.1427628417318784E-2</v>
      </c>
      <c r="H568" s="24">
        <v>0.4290567961665861</v>
      </c>
      <c r="I568" s="24">
        <v>0.5131654260556382</v>
      </c>
      <c r="J568" s="24">
        <v>0.26330710624324949</v>
      </c>
      <c r="K568" s="24">
        <v>-4.5660962653968462E-2</v>
      </c>
      <c r="L568" s="24">
        <v>0.98788318487619275</v>
      </c>
    </row>
    <row r="569" spans="1:12">
      <c r="A569" s="9" t="s">
        <v>737</v>
      </c>
      <c r="B569" s="16">
        <v>1</v>
      </c>
      <c r="C569" s="24">
        <v>0</v>
      </c>
      <c r="D569" s="24">
        <v>0.47111111111111215</v>
      </c>
      <c r="E569" s="24">
        <v>-0.47111111111111215</v>
      </c>
      <c r="F569" s="24">
        <v>-1.7951618535086449</v>
      </c>
      <c r="G569" s="24">
        <v>2.1427628417318784E-2</v>
      </c>
      <c r="H569" s="24">
        <v>0.4290567961665861</v>
      </c>
      <c r="I569" s="24">
        <v>0.5131654260556382</v>
      </c>
      <c r="J569" s="24">
        <v>0.26330710624324949</v>
      </c>
      <c r="K569" s="24">
        <v>-4.5660962653968462E-2</v>
      </c>
      <c r="L569" s="24">
        <v>0.98788318487619275</v>
      </c>
    </row>
    <row r="570" spans="1:12">
      <c r="A570" s="9" t="s">
        <v>738</v>
      </c>
      <c r="B570" s="16">
        <v>1</v>
      </c>
      <c r="C570" s="24">
        <v>1</v>
      </c>
      <c r="D570" s="24">
        <v>0.47111111111111215</v>
      </c>
      <c r="E570" s="24">
        <v>0.52888888888888785</v>
      </c>
      <c r="F570" s="24">
        <v>2.015323212901206</v>
      </c>
      <c r="G570" s="24">
        <v>2.1427628417318784E-2</v>
      </c>
      <c r="H570" s="24">
        <v>0.4290567961665861</v>
      </c>
      <c r="I570" s="24">
        <v>0.5131654260556382</v>
      </c>
      <c r="J570" s="24">
        <v>0.26330710624324949</v>
      </c>
      <c r="K570" s="24">
        <v>-4.5660962653968462E-2</v>
      </c>
      <c r="L570" s="24">
        <v>0.98788318487619275</v>
      </c>
    </row>
    <row r="571" spans="1:12">
      <c r="A571" s="9" t="s">
        <v>739</v>
      </c>
      <c r="B571" s="16">
        <v>1</v>
      </c>
      <c r="C571" s="24">
        <v>0.5</v>
      </c>
      <c r="D571" s="24">
        <v>0.47111111111111215</v>
      </c>
      <c r="E571" s="24">
        <v>2.8888888888887854E-2</v>
      </c>
      <c r="F571" s="24">
        <v>0.11008067969628064</v>
      </c>
      <c r="G571" s="24">
        <v>2.1427628417318784E-2</v>
      </c>
      <c r="H571" s="24">
        <v>0.4290567961665861</v>
      </c>
      <c r="I571" s="24">
        <v>0.5131654260556382</v>
      </c>
      <c r="J571" s="24">
        <v>0.26330710624324949</v>
      </c>
      <c r="K571" s="24">
        <v>-4.5660962653968462E-2</v>
      </c>
      <c r="L571" s="24">
        <v>0.98788318487619275</v>
      </c>
    </row>
    <row r="572" spans="1:12">
      <c r="A572" s="9" t="s">
        <v>740</v>
      </c>
      <c r="B572" s="16">
        <v>1</v>
      </c>
      <c r="C572" s="24">
        <v>1</v>
      </c>
      <c r="D572" s="24">
        <v>0.47111111111111215</v>
      </c>
      <c r="E572" s="24">
        <v>0.52888888888888785</v>
      </c>
      <c r="F572" s="24">
        <v>2.015323212901206</v>
      </c>
      <c r="G572" s="24">
        <v>2.1427628417318784E-2</v>
      </c>
      <c r="H572" s="24">
        <v>0.4290567961665861</v>
      </c>
      <c r="I572" s="24">
        <v>0.5131654260556382</v>
      </c>
      <c r="J572" s="24">
        <v>0.26330710624324949</v>
      </c>
      <c r="K572" s="24">
        <v>-4.5660962653968462E-2</v>
      </c>
      <c r="L572" s="24">
        <v>0.98788318487619275</v>
      </c>
    </row>
    <row r="573" spans="1:12">
      <c r="A573" s="9" t="s">
        <v>741</v>
      </c>
      <c r="B573" s="16">
        <v>1</v>
      </c>
      <c r="C573" s="24">
        <v>0</v>
      </c>
      <c r="D573" s="24">
        <v>0.47111111111111215</v>
      </c>
      <c r="E573" s="24">
        <v>-0.47111111111111215</v>
      </c>
      <c r="F573" s="24">
        <v>-1.7951618535086449</v>
      </c>
      <c r="G573" s="24">
        <v>2.1427628417318784E-2</v>
      </c>
      <c r="H573" s="24">
        <v>0.4290567961665861</v>
      </c>
      <c r="I573" s="24">
        <v>0.5131654260556382</v>
      </c>
      <c r="J573" s="24">
        <v>0.26330710624324949</v>
      </c>
      <c r="K573" s="24">
        <v>-4.5660962653968462E-2</v>
      </c>
      <c r="L573" s="24">
        <v>0.98788318487619275</v>
      </c>
    </row>
    <row r="574" spans="1:12">
      <c r="A574" s="9" t="s">
        <v>742</v>
      </c>
      <c r="B574" s="16">
        <v>1</v>
      </c>
      <c r="C574" s="24">
        <v>0</v>
      </c>
      <c r="D574" s="24">
        <v>0.47111111111111215</v>
      </c>
      <c r="E574" s="24">
        <v>-0.47111111111111215</v>
      </c>
      <c r="F574" s="24">
        <v>-1.7951618535086449</v>
      </c>
      <c r="G574" s="24">
        <v>2.1427628417318784E-2</v>
      </c>
      <c r="H574" s="24">
        <v>0.4290567961665861</v>
      </c>
      <c r="I574" s="24">
        <v>0.5131654260556382</v>
      </c>
      <c r="J574" s="24">
        <v>0.26330710624324949</v>
      </c>
      <c r="K574" s="24">
        <v>-4.5660962653968462E-2</v>
      </c>
      <c r="L574" s="24">
        <v>0.98788318487619275</v>
      </c>
    </row>
    <row r="575" spans="1:12">
      <c r="A575" s="9" t="s">
        <v>743</v>
      </c>
      <c r="B575" s="16">
        <v>1</v>
      </c>
      <c r="C575" s="24">
        <v>0</v>
      </c>
      <c r="D575" s="24">
        <v>0.47111111111111215</v>
      </c>
      <c r="E575" s="24">
        <v>-0.47111111111111215</v>
      </c>
      <c r="F575" s="24">
        <v>-1.7951618535086449</v>
      </c>
      <c r="G575" s="24">
        <v>2.1427628417318784E-2</v>
      </c>
      <c r="H575" s="24">
        <v>0.4290567961665861</v>
      </c>
      <c r="I575" s="24">
        <v>0.5131654260556382</v>
      </c>
      <c r="J575" s="24">
        <v>0.26330710624324949</v>
      </c>
      <c r="K575" s="24">
        <v>-4.5660962653968462E-2</v>
      </c>
      <c r="L575" s="24">
        <v>0.98788318487619275</v>
      </c>
    </row>
    <row r="576" spans="1:12">
      <c r="A576" s="9" t="s">
        <v>744</v>
      </c>
      <c r="B576" s="16">
        <v>1</v>
      </c>
      <c r="C576" s="24">
        <v>0</v>
      </c>
      <c r="D576" s="24">
        <v>0.47111111111111215</v>
      </c>
      <c r="E576" s="24">
        <v>-0.47111111111111215</v>
      </c>
      <c r="F576" s="24">
        <v>-1.7951618535086449</v>
      </c>
      <c r="G576" s="24">
        <v>2.1427628417318784E-2</v>
      </c>
      <c r="H576" s="24">
        <v>0.4290567961665861</v>
      </c>
      <c r="I576" s="24">
        <v>0.5131654260556382</v>
      </c>
      <c r="J576" s="24">
        <v>0.26330710624324949</v>
      </c>
      <c r="K576" s="24">
        <v>-4.5660962653968462E-2</v>
      </c>
      <c r="L576" s="24">
        <v>0.98788318487619275</v>
      </c>
    </row>
    <row r="577" spans="1:12">
      <c r="A577" s="9" t="s">
        <v>745</v>
      </c>
      <c r="B577" s="16">
        <v>1</v>
      </c>
      <c r="C577" s="24">
        <v>0.5</v>
      </c>
      <c r="D577" s="24">
        <v>0.47111111111111215</v>
      </c>
      <c r="E577" s="24">
        <v>2.8888888888887854E-2</v>
      </c>
      <c r="F577" s="24">
        <v>0.11008067969628064</v>
      </c>
      <c r="G577" s="24">
        <v>2.1427628417318784E-2</v>
      </c>
      <c r="H577" s="24">
        <v>0.4290567961665861</v>
      </c>
      <c r="I577" s="24">
        <v>0.5131654260556382</v>
      </c>
      <c r="J577" s="24">
        <v>0.26330710624324949</v>
      </c>
      <c r="K577" s="24">
        <v>-4.5660962653968462E-2</v>
      </c>
      <c r="L577" s="24">
        <v>0.98788318487619275</v>
      </c>
    </row>
    <row r="578" spans="1:12">
      <c r="A578" s="9" t="s">
        <v>746</v>
      </c>
      <c r="B578" s="16">
        <v>1</v>
      </c>
      <c r="C578" s="24">
        <v>0.5</v>
      </c>
      <c r="D578" s="24">
        <v>0.47111111111111215</v>
      </c>
      <c r="E578" s="24">
        <v>2.8888888888887854E-2</v>
      </c>
      <c r="F578" s="24">
        <v>0.11008067969628064</v>
      </c>
      <c r="G578" s="24">
        <v>2.1427628417318784E-2</v>
      </c>
      <c r="H578" s="24">
        <v>0.4290567961665861</v>
      </c>
      <c r="I578" s="24">
        <v>0.5131654260556382</v>
      </c>
      <c r="J578" s="24">
        <v>0.26330710624324949</v>
      </c>
      <c r="K578" s="24">
        <v>-4.5660962653968462E-2</v>
      </c>
      <c r="L578" s="24">
        <v>0.98788318487619275</v>
      </c>
    </row>
    <row r="579" spans="1:12">
      <c r="A579" s="9" t="s">
        <v>747</v>
      </c>
      <c r="B579" s="16">
        <v>1</v>
      </c>
      <c r="C579" s="24">
        <v>0</v>
      </c>
      <c r="D579" s="24">
        <v>0.47111111111111215</v>
      </c>
      <c r="E579" s="24">
        <v>-0.47111111111111215</v>
      </c>
      <c r="F579" s="24">
        <v>-1.7951618535086449</v>
      </c>
      <c r="G579" s="24">
        <v>2.1427628417318784E-2</v>
      </c>
      <c r="H579" s="24">
        <v>0.4290567961665861</v>
      </c>
      <c r="I579" s="24">
        <v>0.5131654260556382</v>
      </c>
      <c r="J579" s="24">
        <v>0.26330710624324949</v>
      </c>
      <c r="K579" s="24">
        <v>-4.5660962653968462E-2</v>
      </c>
      <c r="L579" s="24">
        <v>0.98788318487619275</v>
      </c>
    </row>
    <row r="580" spans="1:12">
      <c r="A580" s="9" t="s">
        <v>748</v>
      </c>
      <c r="B580" s="16">
        <v>1</v>
      </c>
      <c r="C580" s="24">
        <v>0</v>
      </c>
      <c r="D580" s="24">
        <v>0.47111111111111215</v>
      </c>
      <c r="E580" s="24">
        <v>-0.47111111111111215</v>
      </c>
      <c r="F580" s="24">
        <v>-1.7951618535086449</v>
      </c>
      <c r="G580" s="24">
        <v>2.1427628417318784E-2</v>
      </c>
      <c r="H580" s="24">
        <v>0.4290567961665861</v>
      </c>
      <c r="I580" s="24">
        <v>0.5131654260556382</v>
      </c>
      <c r="J580" s="24">
        <v>0.26330710624324949</v>
      </c>
      <c r="K580" s="24">
        <v>-4.5660962653968462E-2</v>
      </c>
      <c r="L580" s="24">
        <v>0.98788318487619275</v>
      </c>
    </row>
    <row r="581" spans="1:12">
      <c r="A581" s="9" t="s">
        <v>749</v>
      </c>
      <c r="B581" s="16">
        <v>1</v>
      </c>
      <c r="C581" s="24">
        <v>0.5</v>
      </c>
      <c r="D581" s="24">
        <v>0.47111111111111215</v>
      </c>
      <c r="E581" s="24">
        <v>2.8888888888887854E-2</v>
      </c>
      <c r="F581" s="24">
        <v>0.11008067969628064</v>
      </c>
      <c r="G581" s="24">
        <v>2.1427628417318784E-2</v>
      </c>
      <c r="H581" s="24">
        <v>0.4290567961665861</v>
      </c>
      <c r="I581" s="24">
        <v>0.5131654260556382</v>
      </c>
      <c r="J581" s="24">
        <v>0.26330710624324949</v>
      </c>
      <c r="K581" s="24">
        <v>-4.5660962653968462E-2</v>
      </c>
      <c r="L581" s="24">
        <v>0.98788318487619275</v>
      </c>
    </row>
    <row r="582" spans="1:12">
      <c r="A582" s="9" t="s">
        <v>750</v>
      </c>
      <c r="B582" s="16">
        <v>1</v>
      </c>
      <c r="C582" s="24">
        <v>0.5</v>
      </c>
      <c r="D582" s="24">
        <v>0.47111111111111215</v>
      </c>
      <c r="E582" s="24">
        <v>2.8888888888887854E-2</v>
      </c>
      <c r="F582" s="24">
        <v>0.11008067969628064</v>
      </c>
      <c r="G582" s="24">
        <v>2.1427628417318784E-2</v>
      </c>
      <c r="H582" s="24">
        <v>0.4290567961665861</v>
      </c>
      <c r="I582" s="24">
        <v>0.5131654260556382</v>
      </c>
      <c r="J582" s="24">
        <v>0.26330710624324949</v>
      </c>
      <c r="K582" s="24">
        <v>-4.5660962653968462E-2</v>
      </c>
      <c r="L582" s="24">
        <v>0.98788318487619275</v>
      </c>
    </row>
    <row r="583" spans="1:12">
      <c r="A583" s="9" t="s">
        <v>751</v>
      </c>
      <c r="B583" s="16">
        <v>1</v>
      </c>
      <c r="C583" s="24">
        <v>0.5</v>
      </c>
      <c r="D583" s="24">
        <v>0.47111111111111215</v>
      </c>
      <c r="E583" s="24">
        <v>2.8888888888887854E-2</v>
      </c>
      <c r="F583" s="24">
        <v>0.11008067969628064</v>
      </c>
      <c r="G583" s="24">
        <v>2.1427628417318784E-2</v>
      </c>
      <c r="H583" s="24">
        <v>0.4290567961665861</v>
      </c>
      <c r="I583" s="24">
        <v>0.5131654260556382</v>
      </c>
      <c r="J583" s="24">
        <v>0.26330710624324949</v>
      </c>
      <c r="K583" s="24">
        <v>-4.5660962653968462E-2</v>
      </c>
      <c r="L583" s="24">
        <v>0.98788318487619275</v>
      </c>
    </row>
    <row r="584" spans="1:12">
      <c r="A584" s="9" t="s">
        <v>752</v>
      </c>
      <c r="B584" s="16">
        <v>1</v>
      </c>
      <c r="C584" s="24">
        <v>1</v>
      </c>
      <c r="D584" s="24">
        <v>0.47111111111111215</v>
      </c>
      <c r="E584" s="24">
        <v>0.52888888888888785</v>
      </c>
      <c r="F584" s="24">
        <v>2.015323212901206</v>
      </c>
      <c r="G584" s="24">
        <v>2.1427628417318784E-2</v>
      </c>
      <c r="H584" s="24">
        <v>0.4290567961665861</v>
      </c>
      <c r="I584" s="24">
        <v>0.5131654260556382</v>
      </c>
      <c r="J584" s="24">
        <v>0.26330710624324949</v>
      </c>
      <c r="K584" s="24">
        <v>-4.5660962653968462E-2</v>
      </c>
      <c r="L584" s="24">
        <v>0.98788318487619275</v>
      </c>
    </row>
    <row r="585" spans="1:12">
      <c r="A585" s="9" t="s">
        <v>753</v>
      </c>
      <c r="B585" s="16">
        <v>1</v>
      </c>
      <c r="C585" s="24">
        <v>0.5</v>
      </c>
      <c r="D585" s="24">
        <v>0.47111111111111215</v>
      </c>
      <c r="E585" s="24">
        <v>2.8888888888887854E-2</v>
      </c>
      <c r="F585" s="24">
        <v>0.11008067969628064</v>
      </c>
      <c r="G585" s="24">
        <v>2.1427628417318784E-2</v>
      </c>
      <c r="H585" s="24">
        <v>0.4290567961665861</v>
      </c>
      <c r="I585" s="24">
        <v>0.5131654260556382</v>
      </c>
      <c r="J585" s="24">
        <v>0.26330710624324949</v>
      </c>
      <c r="K585" s="24">
        <v>-4.5660962653968462E-2</v>
      </c>
      <c r="L585" s="24">
        <v>0.98788318487619275</v>
      </c>
    </row>
    <row r="586" spans="1:12">
      <c r="A586" s="9" t="s">
        <v>754</v>
      </c>
      <c r="B586" s="16">
        <v>1</v>
      </c>
      <c r="C586" s="24">
        <v>0</v>
      </c>
      <c r="D586" s="24">
        <v>0.47111111111111215</v>
      </c>
      <c r="E586" s="24">
        <v>-0.47111111111111215</v>
      </c>
      <c r="F586" s="24">
        <v>-1.7951618535086449</v>
      </c>
      <c r="G586" s="24">
        <v>2.1427628417318784E-2</v>
      </c>
      <c r="H586" s="24">
        <v>0.4290567961665861</v>
      </c>
      <c r="I586" s="24">
        <v>0.5131654260556382</v>
      </c>
      <c r="J586" s="24">
        <v>0.26330710624324949</v>
      </c>
      <c r="K586" s="24">
        <v>-4.5660962653968462E-2</v>
      </c>
      <c r="L586" s="24">
        <v>0.98788318487619275</v>
      </c>
    </row>
    <row r="587" spans="1:12">
      <c r="A587" s="9" t="s">
        <v>755</v>
      </c>
      <c r="B587" s="16">
        <v>1</v>
      </c>
      <c r="C587" s="24">
        <v>0.5</v>
      </c>
      <c r="D587" s="24">
        <v>0.47111111111111215</v>
      </c>
      <c r="E587" s="24">
        <v>2.8888888888887854E-2</v>
      </c>
      <c r="F587" s="24">
        <v>0.11008067969628064</v>
      </c>
      <c r="G587" s="24">
        <v>2.1427628417318784E-2</v>
      </c>
      <c r="H587" s="24">
        <v>0.4290567961665861</v>
      </c>
      <c r="I587" s="24">
        <v>0.5131654260556382</v>
      </c>
      <c r="J587" s="24">
        <v>0.26330710624324949</v>
      </c>
      <c r="K587" s="24">
        <v>-4.5660962653968462E-2</v>
      </c>
      <c r="L587" s="24">
        <v>0.98788318487619275</v>
      </c>
    </row>
    <row r="588" spans="1:12">
      <c r="A588" s="9" t="s">
        <v>756</v>
      </c>
      <c r="B588" s="16">
        <v>1</v>
      </c>
      <c r="C588" s="24">
        <v>0</v>
      </c>
      <c r="D588" s="24">
        <v>0.47111111111111215</v>
      </c>
      <c r="E588" s="24">
        <v>-0.47111111111111215</v>
      </c>
      <c r="F588" s="24">
        <v>-1.7951618535086449</v>
      </c>
      <c r="G588" s="24">
        <v>2.1427628417318784E-2</v>
      </c>
      <c r="H588" s="24">
        <v>0.4290567961665861</v>
      </c>
      <c r="I588" s="24">
        <v>0.5131654260556382</v>
      </c>
      <c r="J588" s="24">
        <v>0.26330710624324949</v>
      </c>
      <c r="K588" s="24">
        <v>-4.5660962653968462E-2</v>
      </c>
      <c r="L588" s="24">
        <v>0.98788318487619275</v>
      </c>
    </row>
    <row r="589" spans="1:12">
      <c r="A589" s="9" t="s">
        <v>757</v>
      </c>
      <c r="B589" s="16">
        <v>1</v>
      </c>
      <c r="C589" s="24">
        <v>0</v>
      </c>
      <c r="D589" s="24">
        <v>0.47111111111111215</v>
      </c>
      <c r="E589" s="24">
        <v>-0.47111111111111215</v>
      </c>
      <c r="F589" s="24">
        <v>-1.7951618535086449</v>
      </c>
      <c r="G589" s="24">
        <v>2.1427628417318784E-2</v>
      </c>
      <c r="H589" s="24">
        <v>0.4290567961665861</v>
      </c>
      <c r="I589" s="24">
        <v>0.5131654260556382</v>
      </c>
      <c r="J589" s="24">
        <v>0.26330710624324949</v>
      </c>
      <c r="K589" s="24">
        <v>-4.5660962653968462E-2</v>
      </c>
      <c r="L589" s="24">
        <v>0.98788318487619275</v>
      </c>
    </row>
    <row r="590" spans="1:12">
      <c r="A590" s="9" t="s">
        <v>758</v>
      </c>
      <c r="B590" s="16">
        <v>1</v>
      </c>
      <c r="C590" s="24">
        <v>0.5</v>
      </c>
      <c r="D590" s="24">
        <v>0.47111111111111215</v>
      </c>
      <c r="E590" s="24">
        <v>2.8888888888887854E-2</v>
      </c>
      <c r="F590" s="24">
        <v>0.11008067969628064</v>
      </c>
      <c r="G590" s="24">
        <v>2.1427628417318784E-2</v>
      </c>
      <c r="H590" s="24">
        <v>0.4290567961665861</v>
      </c>
      <c r="I590" s="24">
        <v>0.5131654260556382</v>
      </c>
      <c r="J590" s="24">
        <v>0.26330710624324949</v>
      </c>
      <c r="K590" s="24">
        <v>-4.5660962653968462E-2</v>
      </c>
      <c r="L590" s="24">
        <v>0.98788318487619275</v>
      </c>
    </row>
    <row r="591" spans="1:12">
      <c r="A591" s="9" t="s">
        <v>759</v>
      </c>
      <c r="B591" s="16">
        <v>1</v>
      </c>
      <c r="C591" s="24">
        <v>1</v>
      </c>
      <c r="D591" s="24">
        <v>0.47111111111111215</v>
      </c>
      <c r="E591" s="24">
        <v>0.52888888888888785</v>
      </c>
      <c r="F591" s="24">
        <v>2.015323212901206</v>
      </c>
      <c r="G591" s="24">
        <v>2.1427628417318784E-2</v>
      </c>
      <c r="H591" s="24">
        <v>0.4290567961665861</v>
      </c>
      <c r="I591" s="24">
        <v>0.5131654260556382</v>
      </c>
      <c r="J591" s="24">
        <v>0.26330710624324949</v>
      </c>
      <c r="K591" s="24">
        <v>-4.5660962653968462E-2</v>
      </c>
      <c r="L591" s="24">
        <v>0.98788318487619275</v>
      </c>
    </row>
    <row r="592" spans="1:12">
      <c r="A592" s="9" t="s">
        <v>760</v>
      </c>
      <c r="B592" s="16">
        <v>1</v>
      </c>
      <c r="C592" s="24">
        <v>1</v>
      </c>
      <c r="D592" s="24">
        <v>0.47111111111111215</v>
      </c>
      <c r="E592" s="24">
        <v>0.52888888888888785</v>
      </c>
      <c r="F592" s="24">
        <v>2.015323212901206</v>
      </c>
      <c r="G592" s="24">
        <v>2.1427628417318784E-2</v>
      </c>
      <c r="H592" s="24">
        <v>0.4290567961665861</v>
      </c>
      <c r="I592" s="24">
        <v>0.5131654260556382</v>
      </c>
      <c r="J592" s="24">
        <v>0.26330710624324949</v>
      </c>
      <c r="K592" s="24">
        <v>-4.5660962653968462E-2</v>
      </c>
      <c r="L592" s="24">
        <v>0.98788318487619275</v>
      </c>
    </row>
    <row r="593" spans="1:12">
      <c r="A593" s="9" t="s">
        <v>761</v>
      </c>
      <c r="B593" s="16">
        <v>1</v>
      </c>
      <c r="C593" s="24">
        <v>0.5</v>
      </c>
      <c r="D593" s="24">
        <v>0.47111111111111215</v>
      </c>
      <c r="E593" s="24">
        <v>2.8888888888887854E-2</v>
      </c>
      <c r="F593" s="24">
        <v>0.11008067969628064</v>
      </c>
      <c r="G593" s="24">
        <v>2.1427628417318784E-2</v>
      </c>
      <c r="H593" s="24">
        <v>0.4290567961665861</v>
      </c>
      <c r="I593" s="24">
        <v>0.5131654260556382</v>
      </c>
      <c r="J593" s="24">
        <v>0.26330710624324949</v>
      </c>
      <c r="K593" s="24">
        <v>-4.5660962653968462E-2</v>
      </c>
      <c r="L593" s="24">
        <v>0.98788318487619275</v>
      </c>
    </row>
    <row r="594" spans="1:12">
      <c r="A594" s="9" t="s">
        <v>762</v>
      </c>
      <c r="B594" s="16">
        <v>1</v>
      </c>
      <c r="C594" s="24">
        <v>0.5</v>
      </c>
      <c r="D594" s="24">
        <v>0.47111111111111215</v>
      </c>
      <c r="E594" s="24">
        <v>2.8888888888887854E-2</v>
      </c>
      <c r="F594" s="24">
        <v>0.11008067969628064</v>
      </c>
      <c r="G594" s="24">
        <v>2.1427628417318784E-2</v>
      </c>
      <c r="H594" s="24">
        <v>0.4290567961665861</v>
      </c>
      <c r="I594" s="24">
        <v>0.5131654260556382</v>
      </c>
      <c r="J594" s="24">
        <v>0.26330710624324949</v>
      </c>
      <c r="K594" s="24">
        <v>-4.5660962653968462E-2</v>
      </c>
      <c r="L594" s="24">
        <v>0.98788318487619275</v>
      </c>
    </row>
    <row r="595" spans="1:12">
      <c r="A595" s="9" t="s">
        <v>763</v>
      </c>
      <c r="B595" s="16">
        <v>1</v>
      </c>
      <c r="C595" s="24">
        <v>0.5</v>
      </c>
      <c r="D595" s="24">
        <v>0.47111111111111215</v>
      </c>
      <c r="E595" s="24">
        <v>2.8888888888887854E-2</v>
      </c>
      <c r="F595" s="24">
        <v>0.11008067969628064</v>
      </c>
      <c r="G595" s="24">
        <v>2.1427628417318784E-2</v>
      </c>
      <c r="H595" s="24">
        <v>0.4290567961665861</v>
      </c>
      <c r="I595" s="24">
        <v>0.5131654260556382</v>
      </c>
      <c r="J595" s="24">
        <v>0.26330710624324949</v>
      </c>
      <c r="K595" s="24">
        <v>-4.5660962653968462E-2</v>
      </c>
      <c r="L595" s="24">
        <v>0.98788318487619275</v>
      </c>
    </row>
    <row r="596" spans="1:12">
      <c r="A596" s="9" t="s">
        <v>764</v>
      </c>
      <c r="B596" s="16">
        <v>1</v>
      </c>
      <c r="C596" s="24">
        <v>1</v>
      </c>
      <c r="D596" s="24">
        <v>0.47111111111111215</v>
      </c>
      <c r="E596" s="24">
        <v>0.52888888888888785</v>
      </c>
      <c r="F596" s="24">
        <v>2.015323212901206</v>
      </c>
      <c r="G596" s="24">
        <v>2.1427628417318784E-2</v>
      </c>
      <c r="H596" s="24">
        <v>0.4290567961665861</v>
      </c>
      <c r="I596" s="24">
        <v>0.5131654260556382</v>
      </c>
      <c r="J596" s="24">
        <v>0.26330710624324949</v>
      </c>
      <c r="K596" s="24">
        <v>-4.5660962653968462E-2</v>
      </c>
      <c r="L596" s="24">
        <v>0.98788318487619275</v>
      </c>
    </row>
    <row r="597" spans="1:12">
      <c r="A597" s="9" t="s">
        <v>765</v>
      </c>
      <c r="B597" s="16">
        <v>1</v>
      </c>
      <c r="C597" s="24">
        <v>0.5</v>
      </c>
      <c r="D597" s="24">
        <v>0.47111111111111215</v>
      </c>
      <c r="E597" s="24">
        <v>2.8888888888887854E-2</v>
      </c>
      <c r="F597" s="24">
        <v>0.11008067969628064</v>
      </c>
      <c r="G597" s="24">
        <v>2.1427628417318784E-2</v>
      </c>
      <c r="H597" s="24">
        <v>0.4290567961665861</v>
      </c>
      <c r="I597" s="24">
        <v>0.5131654260556382</v>
      </c>
      <c r="J597" s="24">
        <v>0.26330710624324949</v>
      </c>
      <c r="K597" s="24">
        <v>-4.5660962653968462E-2</v>
      </c>
      <c r="L597" s="24">
        <v>0.98788318487619275</v>
      </c>
    </row>
    <row r="598" spans="1:12">
      <c r="A598" s="9" t="s">
        <v>766</v>
      </c>
      <c r="B598" s="16">
        <v>1</v>
      </c>
      <c r="C598" s="24">
        <v>0.5</v>
      </c>
      <c r="D598" s="24">
        <v>0.47111111111111215</v>
      </c>
      <c r="E598" s="24">
        <v>2.8888888888887854E-2</v>
      </c>
      <c r="F598" s="24">
        <v>0.11008067969628064</v>
      </c>
      <c r="G598" s="24">
        <v>2.1427628417318784E-2</v>
      </c>
      <c r="H598" s="24">
        <v>0.4290567961665861</v>
      </c>
      <c r="I598" s="24">
        <v>0.5131654260556382</v>
      </c>
      <c r="J598" s="24">
        <v>0.26330710624324949</v>
      </c>
      <c r="K598" s="24">
        <v>-4.5660962653968462E-2</v>
      </c>
      <c r="L598" s="24">
        <v>0.98788318487619275</v>
      </c>
    </row>
    <row r="599" spans="1:12">
      <c r="A599" s="9" t="s">
        <v>767</v>
      </c>
      <c r="B599" s="16">
        <v>1</v>
      </c>
      <c r="C599" s="24">
        <v>0</v>
      </c>
      <c r="D599" s="24">
        <v>0.47111111111111215</v>
      </c>
      <c r="E599" s="24">
        <v>-0.47111111111111215</v>
      </c>
      <c r="F599" s="24">
        <v>-1.7951618535086449</v>
      </c>
      <c r="G599" s="24">
        <v>2.1427628417318784E-2</v>
      </c>
      <c r="H599" s="24">
        <v>0.4290567961665861</v>
      </c>
      <c r="I599" s="24">
        <v>0.5131654260556382</v>
      </c>
      <c r="J599" s="24">
        <v>0.26330710624324949</v>
      </c>
      <c r="K599" s="24">
        <v>-4.5660962653968462E-2</v>
      </c>
      <c r="L599" s="24">
        <v>0.98788318487619275</v>
      </c>
    </row>
    <row r="600" spans="1:12">
      <c r="A600" s="9" t="s">
        <v>768</v>
      </c>
      <c r="B600" s="16">
        <v>1</v>
      </c>
      <c r="C600" s="24">
        <v>1</v>
      </c>
      <c r="D600" s="24">
        <v>0.47111111111111215</v>
      </c>
      <c r="E600" s="24">
        <v>0.52888888888888785</v>
      </c>
      <c r="F600" s="24">
        <v>2.015323212901206</v>
      </c>
      <c r="G600" s="24">
        <v>2.1427628417318784E-2</v>
      </c>
      <c r="H600" s="24">
        <v>0.4290567961665861</v>
      </c>
      <c r="I600" s="24">
        <v>0.5131654260556382</v>
      </c>
      <c r="J600" s="24">
        <v>0.26330710624324949</v>
      </c>
      <c r="K600" s="24">
        <v>-4.5660962653968462E-2</v>
      </c>
      <c r="L600" s="24">
        <v>0.98788318487619275</v>
      </c>
    </row>
    <row r="601" spans="1:12">
      <c r="A601" s="9" t="s">
        <v>769</v>
      </c>
      <c r="B601" s="16">
        <v>1</v>
      </c>
      <c r="C601" s="24">
        <v>0.5</v>
      </c>
      <c r="D601" s="24">
        <v>0.47111111111111215</v>
      </c>
      <c r="E601" s="24">
        <v>2.8888888888887854E-2</v>
      </c>
      <c r="F601" s="24">
        <v>0.11008067969628064</v>
      </c>
      <c r="G601" s="24">
        <v>2.1427628417318784E-2</v>
      </c>
      <c r="H601" s="24">
        <v>0.4290567961665861</v>
      </c>
      <c r="I601" s="24">
        <v>0.5131654260556382</v>
      </c>
      <c r="J601" s="24">
        <v>0.26330710624324949</v>
      </c>
      <c r="K601" s="24">
        <v>-4.5660962653968462E-2</v>
      </c>
      <c r="L601" s="24">
        <v>0.98788318487619275</v>
      </c>
    </row>
    <row r="602" spans="1:12">
      <c r="A602" s="9" t="s">
        <v>770</v>
      </c>
      <c r="B602" s="16">
        <v>1</v>
      </c>
      <c r="C602" s="24">
        <v>0.5</v>
      </c>
      <c r="D602" s="24">
        <v>0.47111111111111215</v>
      </c>
      <c r="E602" s="24">
        <v>2.8888888888887854E-2</v>
      </c>
      <c r="F602" s="24">
        <v>0.11008067969628064</v>
      </c>
      <c r="G602" s="24">
        <v>2.1427628417318784E-2</v>
      </c>
      <c r="H602" s="24">
        <v>0.4290567961665861</v>
      </c>
      <c r="I602" s="24">
        <v>0.5131654260556382</v>
      </c>
      <c r="J602" s="24">
        <v>0.26330710624324949</v>
      </c>
      <c r="K602" s="24">
        <v>-4.5660962653968462E-2</v>
      </c>
      <c r="L602" s="24">
        <v>0.98788318487619275</v>
      </c>
    </row>
    <row r="603" spans="1:12">
      <c r="A603" s="9" t="s">
        <v>771</v>
      </c>
      <c r="B603" s="16">
        <v>1</v>
      </c>
      <c r="C603" s="24">
        <v>1</v>
      </c>
      <c r="D603" s="24">
        <v>0.47111111111111215</v>
      </c>
      <c r="E603" s="24">
        <v>0.52888888888888785</v>
      </c>
      <c r="F603" s="24">
        <v>2.015323212901206</v>
      </c>
      <c r="G603" s="24">
        <v>2.1427628417318784E-2</v>
      </c>
      <c r="H603" s="24">
        <v>0.4290567961665861</v>
      </c>
      <c r="I603" s="24">
        <v>0.5131654260556382</v>
      </c>
      <c r="J603" s="24">
        <v>0.26330710624324949</v>
      </c>
      <c r="K603" s="24">
        <v>-4.5660962653968462E-2</v>
      </c>
      <c r="L603" s="24">
        <v>0.98788318487619275</v>
      </c>
    </row>
    <row r="604" spans="1:12">
      <c r="A604" s="9" t="s">
        <v>772</v>
      </c>
      <c r="B604" s="16">
        <v>1</v>
      </c>
      <c r="C604" s="24">
        <v>1</v>
      </c>
      <c r="D604" s="24">
        <v>0.79111111111111154</v>
      </c>
      <c r="E604" s="24">
        <v>0.20888888888888846</v>
      </c>
      <c r="F604" s="24">
        <v>0.79596799165005616</v>
      </c>
      <c r="G604" s="24">
        <v>2.1427628417318784E-2</v>
      </c>
      <c r="H604" s="24">
        <v>0.74905679616658549</v>
      </c>
      <c r="I604" s="24">
        <v>0.83316542605563759</v>
      </c>
      <c r="J604" s="24">
        <v>0.26330710624324949</v>
      </c>
      <c r="K604" s="24">
        <v>0.27433903734603093</v>
      </c>
      <c r="L604" s="24">
        <v>1.307883184876192</v>
      </c>
    </row>
    <row r="605" spans="1:12">
      <c r="A605" s="9" t="s">
        <v>773</v>
      </c>
      <c r="B605" s="16">
        <v>1</v>
      </c>
      <c r="C605" s="24">
        <v>0</v>
      </c>
      <c r="D605" s="24">
        <v>0.79111111111111154</v>
      </c>
      <c r="E605" s="24">
        <v>-0.79111111111111154</v>
      </c>
      <c r="F605" s="24">
        <v>-3.0145170747597949</v>
      </c>
      <c r="G605" s="24">
        <v>2.1427628417318784E-2</v>
      </c>
      <c r="H605" s="24">
        <v>0.74905679616658549</v>
      </c>
      <c r="I605" s="24">
        <v>0.83316542605563759</v>
      </c>
      <c r="J605" s="24">
        <v>0.26330710624324949</v>
      </c>
      <c r="K605" s="24">
        <v>0.27433903734603093</v>
      </c>
      <c r="L605" s="24">
        <v>1.307883184876192</v>
      </c>
    </row>
    <row r="606" spans="1:12">
      <c r="A606" s="9" t="s">
        <v>774</v>
      </c>
      <c r="B606" s="16">
        <v>1</v>
      </c>
      <c r="C606" s="24">
        <v>1</v>
      </c>
      <c r="D606" s="24">
        <v>0.79111111111111154</v>
      </c>
      <c r="E606" s="24">
        <v>0.20888888888888846</v>
      </c>
      <c r="F606" s="24">
        <v>0.79596799165005616</v>
      </c>
      <c r="G606" s="24">
        <v>2.1427628417318784E-2</v>
      </c>
      <c r="H606" s="24">
        <v>0.74905679616658549</v>
      </c>
      <c r="I606" s="24">
        <v>0.83316542605563759</v>
      </c>
      <c r="J606" s="24">
        <v>0.26330710624324949</v>
      </c>
      <c r="K606" s="24">
        <v>0.27433903734603093</v>
      </c>
      <c r="L606" s="24">
        <v>1.307883184876192</v>
      </c>
    </row>
    <row r="607" spans="1:12">
      <c r="A607" s="9" t="s">
        <v>775</v>
      </c>
      <c r="B607" s="16">
        <v>1</v>
      </c>
      <c r="C607" s="24">
        <v>1</v>
      </c>
      <c r="D607" s="24">
        <v>0.79111111111111154</v>
      </c>
      <c r="E607" s="24">
        <v>0.20888888888888846</v>
      </c>
      <c r="F607" s="24">
        <v>0.79596799165005616</v>
      </c>
      <c r="G607" s="24">
        <v>2.1427628417318784E-2</v>
      </c>
      <c r="H607" s="24">
        <v>0.74905679616658549</v>
      </c>
      <c r="I607" s="24">
        <v>0.83316542605563759</v>
      </c>
      <c r="J607" s="24">
        <v>0.26330710624324949</v>
      </c>
      <c r="K607" s="24">
        <v>0.27433903734603093</v>
      </c>
      <c r="L607" s="24">
        <v>1.307883184876192</v>
      </c>
    </row>
    <row r="608" spans="1:12">
      <c r="A608" s="9" t="s">
        <v>776</v>
      </c>
      <c r="B608" s="16">
        <v>1</v>
      </c>
      <c r="C608" s="24">
        <v>1</v>
      </c>
      <c r="D608" s="24">
        <v>0.79111111111111154</v>
      </c>
      <c r="E608" s="24">
        <v>0.20888888888888846</v>
      </c>
      <c r="F608" s="24">
        <v>0.79596799165005616</v>
      </c>
      <c r="G608" s="24">
        <v>2.1427628417318784E-2</v>
      </c>
      <c r="H608" s="24">
        <v>0.74905679616658549</v>
      </c>
      <c r="I608" s="24">
        <v>0.83316542605563759</v>
      </c>
      <c r="J608" s="24">
        <v>0.26330710624324949</v>
      </c>
      <c r="K608" s="24">
        <v>0.27433903734603093</v>
      </c>
      <c r="L608" s="24">
        <v>1.307883184876192</v>
      </c>
    </row>
    <row r="609" spans="1:12">
      <c r="A609" s="9" t="s">
        <v>777</v>
      </c>
      <c r="B609" s="16">
        <v>1</v>
      </c>
      <c r="C609" s="24">
        <v>1</v>
      </c>
      <c r="D609" s="24">
        <v>0.79111111111111154</v>
      </c>
      <c r="E609" s="24">
        <v>0.20888888888888846</v>
      </c>
      <c r="F609" s="24">
        <v>0.79596799165005616</v>
      </c>
      <c r="G609" s="24">
        <v>2.1427628417318784E-2</v>
      </c>
      <c r="H609" s="24">
        <v>0.74905679616658549</v>
      </c>
      <c r="I609" s="24">
        <v>0.83316542605563759</v>
      </c>
      <c r="J609" s="24">
        <v>0.26330710624324949</v>
      </c>
      <c r="K609" s="24">
        <v>0.27433903734603093</v>
      </c>
      <c r="L609" s="24">
        <v>1.307883184876192</v>
      </c>
    </row>
    <row r="610" spans="1:12">
      <c r="A610" s="9" t="s">
        <v>778</v>
      </c>
      <c r="B610" s="16">
        <v>1</v>
      </c>
      <c r="C610" s="24">
        <v>0</v>
      </c>
      <c r="D610" s="24">
        <v>0.79111111111111154</v>
      </c>
      <c r="E610" s="24">
        <v>-0.79111111111111154</v>
      </c>
      <c r="F610" s="24">
        <v>-3.0145170747597949</v>
      </c>
      <c r="G610" s="24">
        <v>2.1427628417318784E-2</v>
      </c>
      <c r="H610" s="24">
        <v>0.74905679616658549</v>
      </c>
      <c r="I610" s="24">
        <v>0.83316542605563759</v>
      </c>
      <c r="J610" s="24">
        <v>0.26330710624324949</v>
      </c>
      <c r="K610" s="24">
        <v>0.27433903734603093</v>
      </c>
      <c r="L610" s="24">
        <v>1.307883184876192</v>
      </c>
    </row>
    <row r="611" spans="1:12">
      <c r="A611" s="9" t="s">
        <v>779</v>
      </c>
      <c r="B611" s="16">
        <v>1</v>
      </c>
      <c r="C611" s="24">
        <v>1</v>
      </c>
      <c r="D611" s="24">
        <v>0.79111111111111154</v>
      </c>
      <c r="E611" s="24">
        <v>0.20888888888888846</v>
      </c>
      <c r="F611" s="24">
        <v>0.79596799165005616</v>
      </c>
      <c r="G611" s="24">
        <v>2.1427628417318784E-2</v>
      </c>
      <c r="H611" s="24">
        <v>0.74905679616658549</v>
      </c>
      <c r="I611" s="24">
        <v>0.83316542605563759</v>
      </c>
      <c r="J611" s="24">
        <v>0.26330710624324949</v>
      </c>
      <c r="K611" s="24">
        <v>0.27433903734603093</v>
      </c>
      <c r="L611" s="24">
        <v>1.307883184876192</v>
      </c>
    </row>
    <row r="612" spans="1:12">
      <c r="A612" s="9" t="s">
        <v>780</v>
      </c>
      <c r="B612" s="16">
        <v>1</v>
      </c>
      <c r="C612" s="24">
        <v>0</v>
      </c>
      <c r="D612" s="24">
        <v>0.79111111111111154</v>
      </c>
      <c r="E612" s="24">
        <v>-0.79111111111111154</v>
      </c>
      <c r="F612" s="24">
        <v>-3.0145170747597949</v>
      </c>
      <c r="G612" s="24">
        <v>2.1427628417318784E-2</v>
      </c>
      <c r="H612" s="24">
        <v>0.74905679616658549</v>
      </c>
      <c r="I612" s="24">
        <v>0.83316542605563759</v>
      </c>
      <c r="J612" s="24">
        <v>0.26330710624324949</v>
      </c>
      <c r="K612" s="24">
        <v>0.27433903734603093</v>
      </c>
      <c r="L612" s="24">
        <v>1.307883184876192</v>
      </c>
    </row>
    <row r="613" spans="1:12">
      <c r="A613" s="9" t="s">
        <v>781</v>
      </c>
      <c r="B613" s="16">
        <v>1</v>
      </c>
      <c r="C613" s="24">
        <v>1</v>
      </c>
      <c r="D613" s="24">
        <v>0.79111111111111154</v>
      </c>
      <c r="E613" s="24">
        <v>0.20888888888888846</v>
      </c>
      <c r="F613" s="24">
        <v>0.79596799165005616</v>
      </c>
      <c r="G613" s="24">
        <v>2.1427628417318784E-2</v>
      </c>
      <c r="H613" s="24">
        <v>0.74905679616658549</v>
      </c>
      <c r="I613" s="24">
        <v>0.83316542605563759</v>
      </c>
      <c r="J613" s="24">
        <v>0.26330710624324949</v>
      </c>
      <c r="K613" s="24">
        <v>0.27433903734603093</v>
      </c>
      <c r="L613" s="24">
        <v>1.307883184876192</v>
      </c>
    </row>
    <row r="614" spans="1:12">
      <c r="A614" s="9" t="s">
        <v>782</v>
      </c>
      <c r="B614" s="16">
        <v>1</v>
      </c>
      <c r="C614" s="24">
        <v>1</v>
      </c>
      <c r="D614" s="24">
        <v>0.79111111111111154</v>
      </c>
      <c r="E614" s="24">
        <v>0.20888888888888846</v>
      </c>
      <c r="F614" s="24">
        <v>0.79596799165005616</v>
      </c>
      <c r="G614" s="24">
        <v>2.1427628417318784E-2</v>
      </c>
      <c r="H614" s="24">
        <v>0.74905679616658549</v>
      </c>
      <c r="I614" s="24">
        <v>0.83316542605563759</v>
      </c>
      <c r="J614" s="24">
        <v>0.26330710624324949</v>
      </c>
      <c r="K614" s="24">
        <v>0.27433903734603093</v>
      </c>
      <c r="L614" s="24">
        <v>1.307883184876192</v>
      </c>
    </row>
    <row r="615" spans="1:12">
      <c r="A615" s="9" t="s">
        <v>783</v>
      </c>
      <c r="B615" s="16">
        <v>1</v>
      </c>
      <c r="C615" s="24">
        <v>1</v>
      </c>
      <c r="D615" s="24">
        <v>0.79111111111111154</v>
      </c>
      <c r="E615" s="24">
        <v>0.20888888888888846</v>
      </c>
      <c r="F615" s="24">
        <v>0.79596799165005616</v>
      </c>
      <c r="G615" s="24">
        <v>2.1427628417318784E-2</v>
      </c>
      <c r="H615" s="24">
        <v>0.74905679616658549</v>
      </c>
      <c r="I615" s="24">
        <v>0.83316542605563759</v>
      </c>
      <c r="J615" s="24">
        <v>0.26330710624324949</v>
      </c>
      <c r="K615" s="24">
        <v>0.27433903734603093</v>
      </c>
      <c r="L615" s="24">
        <v>1.307883184876192</v>
      </c>
    </row>
    <row r="616" spans="1:12">
      <c r="A616" s="9" t="s">
        <v>784</v>
      </c>
      <c r="B616" s="16">
        <v>1</v>
      </c>
      <c r="C616" s="24">
        <v>1</v>
      </c>
      <c r="D616" s="24">
        <v>0.79111111111111154</v>
      </c>
      <c r="E616" s="24">
        <v>0.20888888888888846</v>
      </c>
      <c r="F616" s="24">
        <v>0.79596799165005616</v>
      </c>
      <c r="G616" s="24">
        <v>2.1427628417318784E-2</v>
      </c>
      <c r="H616" s="24">
        <v>0.74905679616658549</v>
      </c>
      <c r="I616" s="24">
        <v>0.83316542605563759</v>
      </c>
      <c r="J616" s="24">
        <v>0.26330710624324949</v>
      </c>
      <c r="K616" s="24">
        <v>0.27433903734603093</v>
      </c>
      <c r="L616" s="24">
        <v>1.307883184876192</v>
      </c>
    </row>
    <row r="617" spans="1:12">
      <c r="A617" s="9" t="s">
        <v>785</v>
      </c>
      <c r="B617" s="16">
        <v>1</v>
      </c>
      <c r="C617" s="24">
        <v>1</v>
      </c>
      <c r="D617" s="24">
        <v>0.79111111111111154</v>
      </c>
      <c r="E617" s="24">
        <v>0.20888888888888846</v>
      </c>
      <c r="F617" s="24">
        <v>0.79596799165005616</v>
      </c>
      <c r="G617" s="24">
        <v>2.1427628417318784E-2</v>
      </c>
      <c r="H617" s="24">
        <v>0.74905679616658549</v>
      </c>
      <c r="I617" s="24">
        <v>0.83316542605563759</v>
      </c>
      <c r="J617" s="24">
        <v>0.26330710624324949</v>
      </c>
      <c r="K617" s="24">
        <v>0.27433903734603093</v>
      </c>
      <c r="L617" s="24">
        <v>1.307883184876192</v>
      </c>
    </row>
    <row r="618" spans="1:12">
      <c r="A618" s="9" t="s">
        <v>786</v>
      </c>
      <c r="B618" s="16">
        <v>1</v>
      </c>
      <c r="C618" s="24">
        <v>1</v>
      </c>
      <c r="D618" s="24">
        <v>0.79111111111111154</v>
      </c>
      <c r="E618" s="24">
        <v>0.20888888888888846</v>
      </c>
      <c r="F618" s="24">
        <v>0.79596799165005616</v>
      </c>
      <c r="G618" s="24">
        <v>2.1427628417318784E-2</v>
      </c>
      <c r="H618" s="24">
        <v>0.74905679616658549</v>
      </c>
      <c r="I618" s="24">
        <v>0.83316542605563759</v>
      </c>
      <c r="J618" s="24">
        <v>0.26330710624324949</v>
      </c>
      <c r="K618" s="24">
        <v>0.27433903734603093</v>
      </c>
      <c r="L618" s="24">
        <v>1.307883184876192</v>
      </c>
    </row>
    <row r="619" spans="1:12">
      <c r="A619" s="9" t="s">
        <v>787</v>
      </c>
      <c r="B619" s="16">
        <v>1</v>
      </c>
      <c r="C619" s="24">
        <v>1</v>
      </c>
      <c r="D619" s="24">
        <v>0.79111111111111154</v>
      </c>
      <c r="E619" s="24">
        <v>0.20888888888888846</v>
      </c>
      <c r="F619" s="24">
        <v>0.79596799165005616</v>
      </c>
      <c r="G619" s="24">
        <v>2.1427628417318784E-2</v>
      </c>
      <c r="H619" s="24">
        <v>0.74905679616658549</v>
      </c>
      <c r="I619" s="24">
        <v>0.83316542605563759</v>
      </c>
      <c r="J619" s="24">
        <v>0.26330710624324949</v>
      </c>
      <c r="K619" s="24">
        <v>0.27433903734603093</v>
      </c>
      <c r="L619" s="24">
        <v>1.307883184876192</v>
      </c>
    </row>
    <row r="620" spans="1:12">
      <c r="A620" s="9" t="s">
        <v>788</v>
      </c>
      <c r="B620" s="16">
        <v>1</v>
      </c>
      <c r="C620" s="24">
        <v>1</v>
      </c>
      <c r="D620" s="24">
        <v>0.79111111111111154</v>
      </c>
      <c r="E620" s="24">
        <v>0.20888888888888846</v>
      </c>
      <c r="F620" s="24">
        <v>0.79596799165005616</v>
      </c>
      <c r="G620" s="24">
        <v>2.1427628417318784E-2</v>
      </c>
      <c r="H620" s="24">
        <v>0.74905679616658549</v>
      </c>
      <c r="I620" s="24">
        <v>0.83316542605563759</v>
      </c>
      <c r="J620" s="24">
        <v>0.26330710624324949</v>
      </c>
      <c r="K620" s="24">
        <v>0.27433903734603093</v>
      </c>
      <c r="L620" s="24">
        <v>1.307883184876192</v>
      </c>
    </row>
    <row r="621" spans="1:12">
      <c r="A621" s="9" t="s">
        <v>789</v>
      </c>
      <c r="B621" s="16">
        <v>1</v>
      </c>
      <c r="C621" s="24">
        <v>1</v>
      </c>
      <c r="D621" s="24">
        <v>0.79111111111111154</v>
      </c>
      <c r="E621" s="24">
        <v>0.20888888888888846</v>
      </c>
      <c r="F621" s="24">
        <v>0.79596799165005616</v>
      </c>
      <c r="G621" s="24">
        <v>2.1427628417318784E-2</v>
      </c>
      <c r="H621" s="24">
        <v>0.74905679616658549</v>
      </c>
      <c r="I621" s="24">
        <v>0.83316542605563759</v>
      </c>
      <c r="J621" s="24">
        <v>0.26330710624324949</v>
      </c>
      <c r="K621" s="24">
        <v>0.27433903734603093</v>
      </c>
      <c r="L621" s="24">
        <v>1.307883184876192</v>
      </c>
    </row>
    <row r="622" spans="1:12">
      <c r="A622" s="9" t="s">
        <v>790</v>
      </c>
      <c r="B622" s="16">
        <v>1</v>
      </c>
      <c r="C622" s="24">
        <v>1</v>
      </c>
      <c r="D622" s="24">
        <v>0.79111111111111154</v>
      </c>
      <c r="E622" s="24">
        <v>0.20888888888888846</v>
      </c>
      <c r="F622" s="24">
        <v>0.79596799165005616</v>
      </c>
      <c r="G622" s="24">
        <v>2.1427628417318784E-2</v>
      </c>
      <c r="H622" s="24">
        <v>0.74905679616658549</v>
      </c>
      <c r="I622" s="24">
        <v>0.83316542605563759</v>
      </c>
      <c r="J622" s="24">
        <v>0.26330710624324949</v>
      </c>
      <c r="K622" s="24">
        <v>0.27433903734603093</v>
      </c>
      <c r="L622" s="24">
        <v>1.307883184876192</v>
      </c>
    </row>
    <row r="623" spans="1:12">
      <c r="A623" s="9" t="s">
        <v>791</v>
      </c>
      <c r="B623" s="16">
        <v>1</v>
      </c>
      <c r="C623" s="24">
        <v>1</v>
      </c>
      <c r="D623" s="24">
        <v>0.79111111111111154</v>
      </c>
      <c r="E623" s="24">
        <v>0.20888888888888846</v>
      </c>
      <c r="F623" s="24">
        <v>0.79596799165005616</v>
      </c>
      <c r="G623" s="24">
        <v>2.1427628417318784E-2</v>
      </c>
      <c r="H623" s="24">
        <v>0.74905679616658549</v>
      </c>
      <c r="I623" s="24">
        <v>0.83316542605563759</v>
      </c>
      <c r="J623" s="24">
        <v>0.26330710624324949</v>
      </c>
      <c r="K623" s="24">
        <v>0.27433903734603093</v>
      </c>
      <c r="L623" s="24">
        <v>1.307883184876192</v>
      </c>
    </row>
    <row r="624" spans="1:12">
      <c r="A624" s="9" t="s">
        <v>792</v>
      </c>
      <c r="B624" s="16">
        <v>1</v>
      </c>
      <c r="C624" s="24">
        <v>1</v>
      </c>
      <c r="D624" s="24">
        <v>0.79111111111111154</v>
      </c>
      <c r="E624" s="24">
        <v>0.20888888888888846</v>
      </c>
      <c r="F624" s="24">
        <v>0.79596799165005616</v>
      </c>
      <c r="G624" s="24">
        <v>2.1427628417318784E-2</v>
      </c>
      <c r="H624" s="24">
        <v>0.74905679616658549</v>
      </c>
      <c r="I624" s="24">
        <v>0.83316542605563759</v>
      </c>
      <c r="J624" s="24">
        <v>0.26330710624324949</v>
      </c>
      <c r="K624" s="24">
        <v>0.27433903734603093</v>
      </c>
      <c r="L624" s="24">
        <v>1.307883184876192</v>
      </c>
    </row>
    <row r="625" spans="1:12">
      <c r="A625" s="9" t="s">
        <v>793</v>
      </c>
      <c r="B625" s="16">
        <v>1</v>
      </c>
      <c r="C625" s="24">
        <v>1</v>
      </c>
      <c r="D625" s="24">
        <v>0.79111111111111154</v>
      </c>
      <c r="E625" s="24">
        <v>0.20888888888888846</v>
      </c>
      <c r="F625" s="24">
        <v>0.79596799165005616</v>
      </c>
      <c r="G625" s="24">
        <v>2.1427628417318784E-2</v>
      </c>
      <c r="H625" s="24">
        <v>0.74905679616658549</v>
      </c>
      <c r="I625" s="24">
        <v>0.83316542605563759</v>
      </c>
      <c r="J625" s="24">
        <v>0.26330710624324949</v>
      </c>
      <c r="K625" s="24">
        <v>0.27433903734603093</v>
      </c>
      <c r="L625" s="24">
        <v>1.307883184876192</v>
      </c>
    </row>
    <row r="626" spans="1:12">
      <c r="A626" s="9" t="s">
        <v>794</v>
      </c>
      <c r="B626" s="16">
        <v>1</v>
      </c>
      <c r="C626" s="24">
        <v>1</v>
      </c>
      <c r="D626" s="24">
        <v>0.79111111111111154</v>
      </c>
      <c r="E626" s="24">
        <v>0.20888888888888846</v>
      </c>
      <c r="F626" s="24">
        <v>0.79596799165005616</v>
      </c>
      <c r="G626" s="24">
        <v>2.1427628417318784E-2</v>
      </c>
      <c r="H626" s="24">
        <v>0.74905679616658549</v>
      </c>
      <c r="I626" s="24">
        <v>0.83316542605563759</v>
      </c>
      <c r="J626" s="24">
        <v>0.26330710624324949</v>
      </c>
      <c r="K626" s="24">
        <v>0.27433903734603093</v>
      </c>
      <c r="L626" s="24">
        <v>1.307883184876192</v>
      </c>
    </row>
    <row r="627" spans="1:12">
      <c r="A627" s="9" t="s">
        <v>795</v>
      </c>
      <c r="B627" s="16">
        <v>1</v>
      </c>
      <c r="C627" s="24">
        <v>1</v>
      </c>
      <c r="D627" s="24">
        <v>0.79111111111111154</v>
      </c>
      <c r="E627" s="24">
        <v>0.20888888888888846</v>
      </c>
      <c r="F627" s="24">
        <v>0.79596799165005616</v>
      </c>
      <c r="G627" s="24">
        <v>2.1427628417318784E-2</v>
      </c>
      <c r="H627" s="24">
        <v>0.74905679616658549</v>
      </c>
      <c r="I627" s="24">
        <v>0.83316542605563759</v>
      </c>
      <c r="J627" s="24">
        <v>0.26330710624324949</v>
      </c>
      <c r="K627" s="24">
        <v>0.27433903734603093</v>
      </c>
      <c r="L627" s="24">
        <v>1.307883184876192</v>
      </c>
    </row>
    <row r="628" spans="1:12">
      <c r="A628" s="9" t="s">
        <v>796</v>
      </c>
      <c r="B628" s="16">
        <v>1</v>
      </c>
      <c r="C628" s="24">
        <v>1</v>
      </c>
      <c r="D628" s="24">
        <v>0.79111111111111154</v>
      </c>
      <c r="E628" s="24">
        <v>0.20888888888888846</v>
      </c>
      <c r="F628" s="24">
        <v>0.79596799165005616</v>
      </c>
      <c r="G628" s="24">
        <v>2.1427628417318784E-2</v>
      </c>
      <c r="H628" s="24">
        <v>0.74905679616658549</v>
      </c>
      <c r="I628" s="24">
        <v>0.83316542605563759</v>
      </c>
      <c r="J628" s="24">
        <v>0.26330710624324949</v>
      </c>
      <c r="K628" s="24">
        <v>0.27433903734603093</v>
      </c>
      <c r="L628" s="24">
        <v>1.307883184876192</v>
      </c>
    </row>
    <row r="629" spans="1:12">
      <c r="A629" s="9" t="s">
        <v>797</v>
      </c>
      <c r="B629" s="16">
        <v>1</v>
      </c>
      <c r="C629" s="24">
        <v>0</v>
      </c>
      <c r="D629" s="24">
        <v>0.79111111111111154</v>
      </c>
      <c r="E629" s="24">
        <v>-0.79111111111111154</v>
      </c>
      <c r="F629" s="24">
        <v>-3.0145170747597949</v>
      </c>
      <c r="G629" s="24">
        <v>2.1427628417318784E-2</v>
      </c>
      <c r="H629" s="24">
        <v>0.74905679616658549</v>
      </c>
      <c r="I629" s="24">
        <v>0.83316542605563759</v>
      </c>
      <c r="J629" s="24">
        <v>0.26330710624324949</v>
      </c>
      <c r="K629" s="24">
        <v>0.27433903734603093</v>
      </c>
      <c r="L629" s="24">
        <v>1.307883184876192</v>
      </c>
    </row>
    <row r="630" spans="1:12">
      <c r="A630" s="9" t="s">
        <v>798</v>
      </c>
      <c r="B630" s="16">
        <v>1</v>
      </c>
      <c r="C630" s="24">
        <v>1</v>
      </c>
      <c r="D630" s="24">
        <v>0.79111111111111154</v>
      </c>
      <c r="E630" s="24">
        <v>0.20888888888888846</v>
      </c>
      <c r="F630" s="24">
        <v>0.79596799165005616</v>
      </c>
      <c r="G630" s="24">
        <v>2.1427628417318784E-2</v>
      </c>
      <c r="H630" s="24">
        <v>0.74905679616658549</v>
      </c>
      <c r="I630" s="24">
        <v>0.83316542605563759</v>
      </c>
      <c r="J630" s="24">
        <v>0.26330710624324949</v>
      </c>
      <c r="K630" s="24">
        <v>0.27433903734603093</v>
      </c>
      <c r="L630" s="24">
        <v>1.307883184876192</v>
      </c>
    </row>
    <row r="631" spans="1:12">
      <c r="A631" s="9" t="s">
        <v>799</v>
      </c>
      <c r="B631" s="16">
        <v>1</v>
      </c>
      <c r="C631" s="24">
        <v>1</v>
      </c>
      <c r="D631" s="24">
        <v>0.79111111111111154</v>
      </c>
      <c r="E631" s="24">
        <v>0.20888888888888846</v>
      </c>
      <c r="F631" s="24">
        <v>0.79596799165005616</v>
      </c>
      <c r="G631" s="24">
        <v>2.1427628417318784E-2</v>
      </c>
      <c r="H631" s="24">
        <v>0.74905679616658549</v>
      </c>
      <c r="I631" s="24">
        <v>0.83316542605563759</v>
      </c>
      <c r="J631" s="24">
        <v>0.26330710624324949</v>
      </c>
      <c r="K631" s="24">
        <v>0.27433903734603093</v>
      </c>
      <c r="L631" s="24">
        <v>1.307883184876192</v>
      </c>
    </row>
    <row r="632" spans="1:12">
      <c r="A632" s="9" t="s">
        <v>800</v>
      </c>
      <c r="B632" s="16">
        <v>1</v>
      </c>
      <c r="C632" s="24">
        <v>1</v>
      </c>
      <c r="D632" s="24">
        <v>0.79111111111111154</v>
      </c>
      <c r="E632" s="24">
        <v>0.20888888888888846</v>
      </c>
      <c r="F632" s="24">
        <v>0.79596799165005616</v>
      </c>
      <c r="G632" s="24">
        <v>2.1427628417318784E-2</v>
      </c>
      <c r="H632" s="24">
        <v>0.74905679616658549</v>
      </c>
      <c r="I632" s="24">
        <v>0.83316542605563759</v>
      </c>
      <c r="J632" s="24">
        <v>0.26330710624324949</v>
      </c>
      <c r="K632" s="24">
        <v>0.27433903734603093</v>
      </c>
      <c r="L632" s="24">
        <v>1.307883184876192</v>
      </c>
    </row>
    <row r="633" spans="1:12">
      <c r="A633" s="9" t="s">
        <v>801</v>
      </c>
      <c r="B633" s="16">
        <v>1</v>
      </c>
      <c r="C633" s="24">
        <v>1</v>
      </c>
      <c r="D633" s="24">
        <v>0.79111111111111154</v>
      </c>
      <c r="E633" s="24">
        <v>0.20888888888888846</v>
      </c>
      <c r="F633" s="24">
        <v>0.79596799165005616</v>
      </c>
      <c r="G633" s="24">
        <v>2.1427628417318784E-2</v>
      </c>
      <c r="H633" s="24">
        <v>0.74905679616658549</v>
      </c>
      <c r="I633" s="24">
        <v>0.83316542605563759</v>
      </c>
      <c r="J633" s="24">
        <v>0.26330710624324949</v>
      </c>
      <c r="K633" s="24">
        <v>0.27433903734603093</v>
      </c>
      <c r="L633" s="24">
        <v>1.307883184876192</v>
      </c>
    </row>
    <row r="634" spans="1:12">
      <c r="A634" s="9" t="s">
        <v>802</v>
      </c>
      <c r="B634" s="16">
        <v>1</v>
      </c>
      <c r="C634" s="24">
        <v>1</v>
      </c>
      <c r="D634" s="24">
        <v>0.79111111111111154</v>
      </c>
      <c r="E634" s="24">
        <v>0.20888888888888846</v>
      </c>
      <c r="F634" s="24">
        <v>0.79596799165005616</v>
      </c>
      <c r="G634" s="24">
        <v>2.1427628417318784E-2</v>
      </c>
      <c r="H634" s="24">
        <v>0.74905679616658549</v>
      </c>
      <c r="I634" s="24">
        <v>0.83316542605563759</v>
      </c>
      <c r="J634" s="24">
        <v>0.26330710624324949</v>
      </c>
      <c r="K634" s="24">
        <v>0.27433903734603093</v>
      </c>
      <c r="L634" s="24">
        <v>1.307883184876192</v>
      </c>
    </row>
    <row r="635" spans="1:12">
      <c r="A635" s="9" t="s">
        <v>803</v>
      </c>
      <c r="B635" s="16">
        <v>1</v>
      </c>
      <c r="C635" s="24">
        <v>1</v>
      </c>
      <c r="D635" s="24">
        <v>0.79111111111111154</v>
      </c>
      <c r="E635" s="24">
        <v>0.20888888888888846</v>
      </c>
      <c r="F635" s="24">
        <v>0.79596799165005616</v>
      </c>
      <c r="G635" s="24">
        <v>2.1427628417318784E-2</v>
      </c>
      <c r="H635" s="24">
        <v>0.74905679616658549</v>
      </c>
      <c r="I635" s="24">
        <v>0.83316542605563759</v>
      </c>
      <c r="J635" s="24">
        <v>0.26330710624324949</v>
      </c>
      <c r="K635" s="24">
        <v>0.27433903734603093</v>
      </c>
      <c r="L635" s="24">
        <v>1.307883184876192</v>
      </c>
    </row>
    <row r="636" spans="1:12">
      <c r="A636" s="9" t="s">
        <v>804</v>
      </c>
      <c r="B636" s="16">
        <v>1</v>
      </c>
      <c r="C636" s="24">
        <v>0</v>
      </c>
      <c r="D636" s="24">
        <v>0.79111111111111154</v>
      </c>
      <c r="E636" s="24">
        <v>-0.79111111111111154</v>
      </c>
      <c r="F636" s="24">
        <v>-3.0145170747597949</v>
      </c>
      <c r="G636" s="24">
        <v>2.1427628417318784E-2</v>
      </c>
      <c r="H636" s="24">
        <v>0.74905679616658549</v>
      </c>
      <c r="I636" s="24">
        <v>0.83316542605563759</v>
      </c>
      <c r="J636" s="24">
        <v>0.26330710624324949</v>
      </c>
      <c r="K636" s="24">
        <v>0.27433903734603093</v>
      </c>
      <c r="L636" s="24">
        <v>1.307883184876192</v>
      </c>
    </row>
    <row r="637" spans="1:12">
      <c r="A637" s="9" t="s">
        <v>805</v>
      </c>
      <c r="B637" s="16">
        <v>1</v>
      </c>
      <c r="C637" s="24">
        <v>1</v>
      </c>
      <c r="D637" s="24">
        <v>0.79111111111111154</v>
      </c>
      <c r="E637" s="24">
        <v>0.20888888888888846</v>
      </c>
      <c r="F637" s="24">
        <v>0.79596799165005616</v>
      </c>
      <c r="G637" s="24">
        <v>2.1427628417318784E-2</v>
      </c>
      <c r="H637" s="24">
        <v>0.74905679616658549</v>
      </c>
      <c r="I637" s="24">
        <v>0.83316542605563759</v>
      </c>
      <c r="J637" s="24">
        <v>0.26330710624324949</v>
      </c>
      <c r="K637" s="24">
        <v>0.27433903734603093</v>
      </c>
      <c r="L637" s="24">
        <v>1.307883184876192</v>
      </c>
    </row>
    <row r="638" spans="1:12">
      <c r="A638" s="9" t="s">
        <v>806</v>
      </c>
      <c r="B638" s="16">
        <v>1</v>
      </c>
      <c r="C638" s="24">
        <v>1</v>
      </c>
      <c r="D638" s="24">
        <v>0.79111111111111154</v>
      </c>
      <c r="E638" s="24">
        <v>0.20888888888888846</v>
      </c>
      <c r="F638" s="24">
        <v>0.79596799165005616</v>
      </c>
      <c r="G638" s="24">
        <v>2.1427628417318784E-2</v>
      </c>
      <c r="H638" s="24">
        <v>0.74905679616658549</v>
      </c>
      <c r="I638" s="24">
        <v>0.83316542605563759</v>
      </c>
      <c r="J638" s="24">
        <v>0.26330710624324949</v>
      </c>
      <c r="K638" s="24">
        <v>0.27433903734603093</v>
      </c>
      <c r="L638" s="24">
        <v>1.307883184876192</v>
      </c>
    </row>
    <row r="639" spans="1:12">
      <c r="A639" s="9" t="s">
        <v>807</v>
      </c>
      <c r="B639" s="16">
        <v>1</v>
      </c>
      <c r="C639" s="24">
        <v>1</v>
      </c>
      <c r="D639" s="24">
        <v>0.79111111111111154</v>
      </c>
      <c r="E639" s="24">
        <v>0.20888888888888846</v>
      </c>
      <c r="F639" s="24">
        <v>0.79596799165005616</v>
      </c>
      <c r="G639" s="24">
        <v>2.1427628417318784E-2</v>
      </c>
      <c r="H639" s="24">
        <v>0.74905679616658549</v>
      </c>
      <c r="I639" s="24">
        <v>0.83316542605563759</v>
      </c>
      <c r="J639" s="24">
        <v>0.26330710624324949</v>
      </c>
      <c r="K639" s="24">
        <v>0.27433903734603093</v>
      </c>
      <c r="L639" s="24">
        <v>1.307883184876192</v>
      </c>
    </row>
    <row r="640" spans="1:12">
      <c r="A640" s="9" t="s">
        <v>808</v>
      </c>
      <c r="B640" s="16">
        <v>1</v>
      </c>
      <c r="C640" s="24">
        <v>1</v>
      </c>
      <c r="D640" s="24">
        <v>0.79111111111111154</v>
      </c>
      <c r="E640" s="24">
        <v>0.20888888888888846</v>
      </c>
      <c r="F640" s="24">
        <v>0.79596799165005616</v>
      </c>
      <c r="G640" s="24">
        <v>2.1427628417318784E-2</v>
      </c>
      <c r="H640" s="24">
        <v>0.74905679616658549</v>
      </c>
      <c r="I640" s="24">
        <v>0.83316542605563759</v>
      </c>
      <c r="J640" s="24">
        <v>0.26330710624324949</v>
      </c>
      <c r="K640" s="24">
        <v>0.27433903734603093</v>
      </c>
      <c r="L640" s="24">
        <v>1.307883184876192</v>
      </c>
    </row>
    <row r="641" spans="1:12">
      <c r="A641" s="9" t="s">
        <v>809</v>
      </c>
      <c r="B641" s="16">
        <v>1</v>
      </c>
      <c r="C641" s="24">
        <v>1</v>
      </c>
      <c r="D641" s="24">
        <v>0.79111111111111154</v>
      </c>
      <c r="E641" s="24">
        <v>0.20888888888888846</v>
      </c>
      <c r="F641" s="24">
        <v>0.79596799165005616</v>
      </c>
      <c r="G641" s="24">
        <v>2.1427628417318784E-2</v>
      </c>
      <c r="H641" s="24">
        <v>0.74905679616658549</v>
      </c>
      <c r="I641" s="24">
        <v>0.83316542605563759</v>
      </c>
      <c r="J641" s="24">
        <v>0.26330710624324949</v>
      </c>
      <c r="K641" s="24">
        <v>0.27433903734603093</v>
      </c>
      <c r="L641" s="24">
        <v>1.307883184876192</v>
      </c>
    </row>
    <row r="642" spans="1:12">
      <c r="A642" s="9" t="s">
        <v>810</v>
      </c>
      <c r="B642" s="16">
        <v>1</v>
      </c>
      <c r="C642" s="24">
        <v>0</v>
      </c>
      <c r="D642" s="24">
        <v>0.79111111111111154</v>
      </c>
      <c r="E642" s="24">
        <v>-0.79111111111111154</v>
      </c>
      <c r="F642" s="24">
        <v>-3.0145170747597949</v>
      </c>
      <c r="G642" s="24">
        <v>2.1427628417318784E-2</v>
      </c>
      <c r="H642" s="24">
        <v>0.74905679616658549</v>
      </c>
      <c r="I642" s="24">
        <v>0.83316542605563759</v>
      </c>
      <c r="J642" s="24">
        <v>0.26330710624324949</v>
      </c>
      <c r="K642" s="24">
        <v>0.27433903734603093</v>
      </c>
      <c r="L642" s="24">
        <v>1.307883184876192</v>
      </c>
    </row>
    <row r="643" spans="1:12">
      <c r="A643" s="9" t="s">
        <v>811</v>
      </c>
      <c r="B643" s="16">
        <v>1</v>
      </c>
      <c r="C643" s="24">
        <v>0</v>
      </c>
      <c r="D643" s="24">
        <v>0.79111111111111154</v>
      </c>
      <c r="E643" s="24">
        <v>-0.79111111111111154</v>
      </c>
      <c r="F643" s="24">
        <v>-3.0145170747597949</v>
      </c>
      <c r="G643" s="24">
        <v>2.1427628417318784E-2</v>
      </c>
      <c r="H643" s="24">
        <v>0.74905679616658549</v>
      </c>
      <c r="I643" s="24">
        <v>0.83316542605563759</v>
      </c>
      <c r="J643" s="24">
        <v>0.26330710624324949</v>
      </c>
      <c r="K643" s="24">
        <v>0.27433903734603093</v>
      </c>
      <c r="L643" s="24">
        <v>1.307883184876192</v>
      </c>
    </row>
    <row r="644" spans="1:12">
      <c r="A644" s="9" t="s">
        <v>812</v>
      </c>
      <c r="B644" s="16">
        <v>1</v>
      </c>
      <c r="C644" s="24">
        <v>1</v>
      </c>
      <c r="D644" s="24">
        <v>0.79111111111111154</v>
      </c>
      <c r="E644" s="24">
        <v>0.20888888888888846</v>
      </c>
      <c r="F644" s="24">
        <v>0.79596799165005616</v>
      </c>
      <c r="G644" s="24">
        <v>2.1427628417318784E-2</v>
      </c>
      <c r="H644" s="24">
        <v>0.74905679616658549</v>
      </c>
      <c r="I644" s="24">
        <v>0.83316542605563759</v>
      </c>
      <c r="J644" s="24">
        <v>0.26330710624324949</v>
      </c>
      <c r="K644" s="24">
        <v>0.27433903734603093</v>
      </c>
      <c r="L644" s="24">
        <v>1.307883184876192</v>
      </c>
    </row>
    <row r="645" spans="1:12">
      <c r="A645" s="9" t="s">
        <v>813</v>
      </c>
      <c r="B645" s="16">
        <v>1</v>
      </c>
      <c r="C645" s="24">
        <v>1</v>
      </c>
      <c r="D645" s="24">
        <v>0.79111111111111154</v>
      </c>
      <c r="E645" s="24">
        <v>0.20888888888888846</v>
      </c>
      <c r="F645" s="24">
        <v>0.79596799165005616</v>
      </c>
      <c r="G645" s="24">
        <v>2.1427628417318784E-2</v>
      </c>
      <c r="H645" s="24">
        <v>0.74905679616658549</v>
      </c>
      <c r="I645" s="24">
        <v>0.83316542605563759</v>
      </c>
      <c r="J645" s="24">
        <v>0.26330710624324949</v>
      </c>
      <c r="K645" s="24">
        <v>0.27433903734603093</v>
      </c>
      <c r="L645" s="24">
        <v>1.307883184876192</v>
      </c>
    </row>
    <row r="646" spans="1:12">
      <c r="A646" s="9" t="s">
        <v>814</v>
      </c>
      <c r="B646" s="16">
        <v>1</v>
      </c>
      <c r="C646" s="24">
        <v>1</v>
      </c>
      <c r="D646" s="24">
        <v>0.79111111111111154</v>
      </c>
      <c r="E646" s="24">
        <v>0.20888888888888846</v>
      </c>
      <c r="F646" s="24">
        <v>0.79596799165005616</v>
      </c>
      <c r="G646" s="24">
        <v>2.1427628417318784E-2</v>
      </c>
      <c r="H646" s="24">
        <v>0.74905679616658549</v>
      </c>
      <c r="I646" s="24">
        <v>0.83316542605563759</v>
      </c>
      <c r="J646" s="24">
        <v>0.26330710624324949</v>
      </c>
      <c r="K646" s="24">
        <v>0.27433903734603093</v>
      </c>
      <c r="L646" s="24">
        <v>1.307883184876192</v>
      </c>
    </row>
    <row r="647" spans="1:12">
      <c r="A647" s="9" t="s">
        <v>815</v>
      </c>
      <c r="B647" s="16">
        <v>1</v>
      </c>
      <c r="C647" s="24">
        <v>1</v>
      </c>
      <c r="D647" s="24">
        <v>0.79111111111111154</v>
      </c>
      <c r="E647" s="24">
        <v>0.20888888888888846</v>
      </c>
      <c r="F647" s="24">
        <v>0.79596799165005616</v>
      </c>
      <c r="G647" s="24">
        <v>2.1427628417318784E-2</v>
      </c>
      <c r="H647" s="24">
        <v>0.74905679616658549</v>
      </c>
      <c r="I647" s="24">
        <v>0.83316542605563759</v>
      </c>
      <c r="J647" s="24">
        <v>0.26330710624324949</v>
      </c>
      <c r="K647" s="24">
        <v>0.27433903734603093</v>
      </c>
      <c r="L647" s="24">
        <v>1.307883184876192</v>
      </c>
    </row>
    <row r="648" spans="1:12">
      <c r="A648" s="9" t="s">
        <v>816</v>
      </c>
      <c r="B648" s="16">
        <v>1</v>
      </c>
      <c r="C648" s="24">
        <v>1</v>
      </c>
      <c r="D648" s="24">
        <v>0.79111111111111154</v>
      </c>
      <c r="E648" s="24">
        <v>0.20888888888888846</v>
      </c>
      <c r="F648" s="24">
        <v>0.79596799165005616</v>
      </c>
      <c r="G648" s="24">
        <v>2.1427628417318784E-2</v>
      </c>
      <c r="H648" s="24">
        <v>0.74905679616658549</v>
      </c>
      <c r="I648" s="24">
        <v>0.83316542605563759</v>
      </c>
      <c r="J648" s="24">
        <v>0.26330710624324949</v>
      </c>
      <c r="K648" s="24">
        <v>0.27433903734603093</v>
      </c>
      <c r="L648" s="24">
        <v>1.307883184876192</v>
      </c>
    </row>
    <row r="649" spans="1:12">
      <c r="A649" s="9" t="s">
        <v>817</v>
      </c>
      <c r="B649" s="16">
        <v>1</v>
      </c>
      <c r="C649" s="24">
        <v>1</v>
      </c>
      <c r="D649" s="24">
        <v>0.79111111111111154</v>
      </c>
      <c r="E649" s="24">
        <v>0.20888888888888846</v>
      </c>
      <c r="F649" s="24">
        <v>0.79596799165005616</v>
      </c>
      <c r="G649" s="24">
        <v>2.1427628417318784E-2</v>
      </c>
      <c r="H649" s="24">
        <v>0.74905679616658549</v>
      </c>
      <c r="I649" s="24">
        <v>0.83316542605563759</v>
      </c>
      <c r="J649" s="24">
        <v>0.26330710624324949</v>
      </c>
      <c r="K649" s="24">
        <v>0.27433903734603093</v>
      </c>
      <c r="L649" s="24">
        <v>1.307883184876192</v>
      </c>
    </row>
    <row r="650" spans="1:12">
      <c r="A650" s="9" t="s">
        <v>818</v>
      </c>
      <c r="B650" s="16">
        <v>1</v>
      </c>
      <c r="C650" s="24">
        <v>1</v>
      </c>
      <c r="D650" s="24">
        <v>0.79111111111111154</v>
      </c>
      <c r="E650" s="24">
        <v>0.20888888888888846</v>
      </c>
      <c r="F650" s="24">
        <v>0.79596799165005616</v>
      </c>
      <c r="G650" s="24">
        <v>2.1427628417318784E-2</v>
      </c>
      <c r="H650" s="24">
        <v>0.74905679616658549</v>
      </c>
      <c r="I650" s="24">
        <v>0.83316542605563759</v>
      </c>
      <c r="J650" s="24">
        <v>0.26330710624324949</v>
      </c>
      <c r="K650" s="24">
        <v>0.27433903734603093</v>
      </c>
      <c r="L650" s="24">
        <v>1.307883184876192</v>
      </c>
    </row>
    <row r="651" spans="1:12">
      <c r="A651" s="9" t="s">
        <v>819</v>
      </c>
      <c r="B651" s="16">
        <v>1</v>
      </c>
      <c r="C651" s="24">
        <v>1</v>
      </c>
      <c r="D651" s="24">
        <v>0.79111111111111154</v>
      </c>
      <c r="E651" s="24">
        <v>0.20888888888888846</v>
      </c>
      <c r="F651" s="24">
        <v>0.79596799165005616</v>
      </c>
      <c r="G651" s="24">
        <v>2.1427628417318784E-2</v>
      </c>
      <c r="H651" s="24">
        <v>0.74905679616658549</v>
      </c>
      <c r="I651" s="24">
        <v>0.83316542605563759</v>
      </c>
      <c r="J651" s="24">
        <v>0.26330710624324949</v>
      </c>
      <c r="K651" s="24">
        <v>0.27433903734603093</v>
      </c>
      <c r="L651" s="24">
        <v>1.307883184876192</v>
      </c>
    </row>
    <row r="652" spans="1:12">
      <c r="A652" s="9" t="s">
        <v>820</v>
      </c>
      <c r="B652" s="16">
        <v>1</v>
      </c>
      <c r="C652" s="24">
        <v>1</v>
      </c>
      <c r="D652" s="24">
        <v>0.79111111111111154</v>
      </c>
      <c r="E652" s="24">
        <v>0.20888888888888846</v>
      </c>
      <c r="F652" s="24">
        <v>0.79596799165005616</v>
      </c>
      <c r="G652" s="24">
        <v>2.1427628417318784E-2</v>
      </c>
      <c r="H652" s="24">
        <v>0.74905679616658549</v>
      </c>
      <c r="I652" s="24">
        <v>0.83316542605563759</v>
      </c>
      <c r="J652" s="24">
        <v>0.26330710624324949</v>
      </c>
      <c r="K652" s="24">
        <v>0.27433903734603093</v>
      </c>
      <c r="L652" s="24">
        <v>1.307883184876192</v>
      </c>
    </row>
    <row r="653" spans="1:12">
      <c r="A653" s="9" t="s">
        <v>821</v>
      </c>
      <c r="B653" s="16">
        <v>1</v>
      </c>
      <c r="C653" s="24">
        <v>1</v>
      </c>
      <c r="D653" s="24">
        <v>0.79111111111111154</v>
      </c>
      <c r="E653" s="24">
        <v>0.20888888888888846</v>
      </c>
      <c r="F653" s="24">
        <v>0.79596799165005616</v>
      </c>
      <c r="G653" s="24">
        <v>2.1427628417318784E-2</v>
      </c>
      <c r="H653" s="24">
        <v>0.74905679616658549</v>
      </c>
      <c r="I653" s="24">
        <v>0.83316542605563759</v>
      </c>
      <c r="J653" s="24">
        <v>0.26330710624324949</v>
      </c>
      <c r="K653" s="24">
        <v>0.27433903734603093</v>
      </c>
      <c r="L653" s="24">
        <v>1.307883184876192</v>
      </c>
    </row>
    <row r="654" spans="1:12">
      <c r="A654" s="9" t="s">
        <v>822</v>
      </c>
      <c r="B654" s="16">
        <v>1</v>
      </c>
      <c r="C654" s="24">
        <v>1</v>
      </c>
      <c r="D654" s="24">
        <v>0.79111111111111154</v>
      </c>
      <c r="E654" s="24">
        <v>0.20888888888888846</v>
      </c>
      <c r="F654" s="24">
        <v>0.79596799165005616</v>
      </c>
      <c r="G654" s="24">
        <v>2.1427628417318784E-2</v>
      </c>
      <c r="H654" s="24">
        <v>0.74905679616658549</v>
      </c>
      <c r="I654" s="24">
        <v>0.83316542605563759</v>
      </c>
      <c r="J654" s="24">
        <v>0.26330710624324949</v>
      </c>
      <c r="K654" s="24">
        <v>0.27433903734603093</v>
      </c>
      <c r="L654" s="24">
        <v>1.307883184876192</v>
      </c>
    </row>
    <row r="655" spans="1:12">
      <c r="A655" s="9" t="s">
        <v>823</v>
      </c>
      <c r="B655" s="16">
        <v>1</v>
      </c>
      <c r="C655" s="24">
        <v>0</v>
      </c>
      <c r="D655" s="24">
        <v>0.79111111111111154</v>
      </c>
      <c r="E655" s="24">
        <v>-0.79111111111111154</v>
      </c>
      <c r="F655" s="24">
        <v>-3.0145170747597949</v>
      </c>
      <c r="G655" s="24">
        <v>2.1427628417318784E-2</v>
      </c>
      <c r="H655" s="24">
        <v>0.74905679616658549</v>
      </c>
      <c r="I655" s="24">
        <v>0.83316542605563759</v>
      </c>
      <c r="J655" s="24">
        <v>0.26330710624324949</v>
      </c>
      <c r="K655" s="24">
        <v>0.27433903734603093</v>
      </c>
      <c r="L655" s="24">
        <v>1.307883184876192</v>
      </c>
    </row>
    <row r="656" spans="1:12">
      <c r="A656" s="9" t="s">
        <v>824</v>
      </c>
      <c r="B656" s="16">
        <v>1</v>
      </c>
      <c r="C656" s="24">
        <v>1</v>
      </c>
      <c r="D656" s="24">
        <v>0.79111111111111154</v>
      </c>
      <c r="E656" s="24">
        <v>0.20888888888888846</v>
      </c>
      <c r="F656" s="24">
        <v>0.79596799165005616</v>
      </c>
      <c r="G656" s="24">
        <v>2.1427628417318784E-2</v>
      </c>
      <c r="H656" s="24">
        <v>0.74905679616658549</v>
      </c>
      <c r="I656" s="24">
        <v>0.83316542605563759</v>
      </c>
      <c r="J656" s="24">
        <v>0.26330710624324949</v>
      </c>
      <c r="K656" s="24">
        <v>0.27433903734603093</v>
      </c>
      <c r="L656" s="24">
        <v>1.307883184876192</v>
      </c>
    </row>
    <row r="657" spans="1:12">
      <c r="A657" s="9" t="s">
        <v>825</v>
      </c>
      <c r="B657" s="16">
        <v>1</v>
      </c>
      <c r="C657" s="24">
        <v>1</v>
      </c>
      <c r="D657" s="24">
        <v>0.79111111111111154</v>
      </c>
      <c r="E657" s="24">
        <v>0.20888888888888846</v>
      </c>
      <c r="F657" s="24">
        <v>0.79596799165005616</v>
      </c>
      <c r="G657" s="24">
        <v>2.1427628417318784E-2</v>
      </c>
      <c r="H657" s="24">
        <v>0.74905679616658549</v>
      </c>
      <c r="I657" s="24">
        <v>0.83316542605563759</v>
      </c>
      <c r="J657" s="24">
        <v>0.26330710624324949</v>
      </c>
      <c r="K657" s="24">
        <v>0.27433903734603093</v>
      </c>
      <c r="L657" s="24">
        <v>1.307883184876192</v>
      </c>
    </row>
    <row r="658" spans="1:12">
      <c r="A658" s="9" t="s">
        <v>826</v>
      </c>
      <c r="B658" s="16">
        <v>1</v>
      </c>
      <c r="C658" s="24">
        <v>1</v>
      </c>
      <c r="D658" s="24">
        <v>0.79111111111111154</v>
      </c>
      <c r="E658" s="24">
        <v>0.20888888888888846</v>
      </c>
      <c r="F658" s="24">
        <v>0.79596799165005616</v>
      </c>
      <c r="G658" s="24">
        <v>2.1427628417318784E-2</v>
      </c>
      <c r="H658" s="24">
        <v>0.74905679616658549</v>
      </c>
      <c r="I658" s="24">
        <v>0.83316542605563759</v>
      </c>
      <c r="J658" s="24">
        <v>0.26330710624324949</v>
      </c>
      <c r="K658" s="24">
        <v>0.27433903734603093</v>
      </c>
      <c r="L658" s="24">
        <v>1.307883184876192</v>
      </c>
    </row>
    <row r="659" spans="1:12">
      <c r="A659" s="9" t="s">
        <v>827</v>
      </c>
      <c r="B659" s="16">
        <v>1</v>
      </c>
      <c r="C659" s="24">
        <v>0</v>
      </c>
      <c r="D659" s="24">
        <v>0.79111111111111154</v>
      </c>
      <c r="E659" s="24">
        <v>-0.79111111111111154</v>
      </c>
      <c r="F659" s="24">
        <v>-3.0145170747597949</v>
      </c>
      <c r="G659" s="24">
        <v>2.1427628417318784E-2</v>
      </c>
      <c r="H659" s="24">
        <v>0.74905679616658549</v>
      </c>
      <c r="I659" s="24">
        <v>0.83316542605563759</v>
      </c>
      <c r="J659" s="24">
        <v>0.26330710624324949</v>
      </c>
      <c r="K659" s="24">
        <v>0.27433903734603093</v>
      </c>
      <c r="L659" s="24">
        <v>1.307883184876192</v>
      </c>
    </row>
    <row r="660" spans="1:12">
      <c r="A660" s="9" t="s">
        <v>828</v>
      </c>
      <c r="B660" s="16">
        <v>1</v>
      </c>
      <c r="C660" s="24">
        <v>1</v>
      </c>
      <c r="D660" s="24">
        <v>0.79111111111111154</v>
      </c>
      <c r="E660" s="24">
        <v>0.20888888888888846</v>
      </c>
      <c r="F660" s="24">
        <v>0.79596799165005616</v>
      </c>
      <c r="G660" s="24">
        <v>2.1427628417318784E-2</v>
      </c>
      <c r="H660" s="24">
        <v>0.74905679616658549</v>
      </c>
      <c r="I660" s="24">
        <v>0.83316542605563759</v>
      </c>
      <c r="J660" s="24">
        <v>0.26330710624324949</v>
      </c>
      <c r="K660" s="24">
        <v>0.27433903734603093</v>
      </c>
      <c r="L660" s="24">
        <v>1.307883184876192</v>
      </c>
    </row>
    <row r="661" spans="1:12">
      <c r="A661" s="9" t="s">
        <v>829</v>
      </c>
      <c r="B661" s="16">
        <v>1</v>
      </c>
      <c r="C661" s="24">
        <v>1</v>
      </c>
      <c r="D661" s="24">
        <v>0.79111111111111154</v>
      </c>
      <c r="E661" s="24">
        <v>0.20888888888888846</v>
      </c>
      <c r="F661" s="24">
        <v>0.79596799165005616</v>
      </c>
      <c r="G661" s="24">
        <v>2.1427628417318784E-2</v>
      </c>
      <c r="H661" s="24">
        <v>0.74905679616658549</v>
      </c>
      <c r="I661" s="24">
        <v>0.83316542605563759</v>
      </c>
      <c r="J661" s="24">
        <v>0.26330710624324949</v>
      </c>
      <c r="K661" s="24">
        <v>0.27433903734603093</v>
      </c>
      <c r="L661" s="24">
        <v>1.307883184876192</v>
      </c>
    </row>
    <row r="662" spans="1:12">
      <c r="A662" s="9" t="s">
        <v>830</v>
      </c>
      <c r="B662" s="16">
        <v>1</v>
      </c>
      <c r="C662" s="24">
        <v>1</v>
      </c>
      <c r="D662" s="24">
        <v>0.79111111111111154</v>
      </c>
      <c r="E662" s="24">
        <v>0.20888888888888846</v>
      </c>
      <c r="F662" s="24">
        <v>0.79596799165005616</v>
      </c>
      <c r="G662" s="24">
        <v>2.1427628417318784E-2</v>
      </c>
      <c r="H662" s="24">
        <v>0.74905679616658549</v>
      </c>
      <c r="I662" s="24">
        <v>0.83316542605563759</v>
      </c>
      <c r="J662" s="24">
        <v>0.26330710624324949</v>
      </c>
      <c r="K662" s="24">
        <v>0.27433903734603093</v>
      </c>
      <c r="L662" s="24">
        <v>1.307883184876192</v>
      </c>
    </row>
    <row r="663" spans="1:12">
      <c r="A663" s="9" t="s">
        <v>831</v>
      </c>
      <c r="B663" s="16">
        <v>1</v>
      </c>
      <c r="C663" s="24">
        <v>1</v>
      </c>
      <c r="D663" s="24">
        <v>0.79111111111111154</v>
      </c>
      <c r="E663" s="24">
        <v>0.20888888888888846</v>
      </c>
      <c r="F663" s="24">
        <v>0.79596799165005616</v>
      </c>
      <c r="G663" s="24">
        <v>2.1427628417318784E-2</v>
      </c>
      <c r="H663" s="24">
        <v>0.74905679616658549</v>
      </c>
      <c r="I663" s="24">
        <v>0.83316542605563759</v>
      </c>
      <c r="J663" s="24">
        <v>0.26330710624324949</v>
      </c>
      <c r="K663" s="24">
        <v>0.27433903734603093</v>
      </c>
      <c r="L663" s="24">
        <v>1.307883184876192</v>
      </c>
    </row>
    <row r="664" spans="1:12">
      <c r="A664" s="9" t="s">
        <v>832</v>
      </c>
      <c r="B664" s="16">
        <v>1</v>
      </c>
      <c r="C664" s="24">
        <v>1</v>
      </c>
      <c r="D664" s="24">
        <v>0.79111111111111154</v>
      </c>
      <c r="E664" s="24">
        <v>0.20888888888888846</v>
      </c>
      <c r="F664" s="24">
        <v>0.79596799165005616</v>
      </c>
      <c r="G664" s="24">
        <v>2.1427628417318784E-2</v>
      </c>
      <c r="H664" s="24">
        <v>0.74905679616658549</v>
      </c>
      <c r="I664" s="24">
        <v>0.83316542605563759</v>
      </c>
      <c r="J664" s="24">
        <v>0.26330710624324949</v>
      </c>
      <c r="K664" s="24">
        <v>0.27433903734603093</v>
      </c>
      <c r="L664" s="24">
        <v>1.307883184876192</v>
      </c>
    </row>
    <row r="665" spans="1:12">
      <c r="A665" s="9" t="s">
        <v>833</v>
      </c>
      <c r="B665" s="16">
        <v>1</v>
      </c>
      <c r="C665" s="24">
        <v>0</v>
      </c>
      <c r="D665" s="24">
        <v>0.79111111111111154</v>
      </c>
      <c r="E665" s="24">
        <v>-0.79111111111111154</v>
      </c>
      <c r="F665" s="24">
        <v>-3.0145170747597949</v>
      </c>
      <c r="G665" s="24">
        <v>2.1427628417318784E-2</v>
      </c>
      <c r="H665" s="24">
        <v>0.74905679616658549</v>
      </c>
      <c r="I665" s="24">
        <v>0.83316542605563759</v>
      </c>
      <c r="J665" s="24">
        <v>0.26330710624324949</v>
      </c>
      <c r="K665" s="24">
        <v>0.27433903734603093</v>
      </c>
      <c r="L665" s="24">
        <v>1.307883184876192</v>
      </c>
    </row>
    <row r="666" spans="1:12">
      <c r="A666" s="9" t="s">
        <v>834</v>
      </c>
      <c r="B666" s="16">
        <v>1</v>
      </c>
      <c r="C666" s="24">
        <v>1</v>
      </c>
      <c r="D666" s="24">
        <v>0.79111111111111154</v>
      </c>
      <c r="E666" s="24">
        <v>0.20888888888888846</v>
      </c>
      <c r="F666" s="24">
        <v>0.79596799165005616</v>
      </c>
      <c r="G666" s="24">
        <v>2.1427628417318784E-2</v>
      </c>
      <c r="H666" s="24">
        <v>0.74905679616658549</v>
      </c>
      <c r="I666" s="24">
        <v>0.83316542605563759</v>
      </c>
      <c r="J666" s="24">
        <v>0.26330710624324949</v>
      </c>
      <c r="K666" s="24">
        <v>0.27433903734603093</v>
      </c>
      <c r="L666" s="24">
        <v>1.307883184876192</v>
      </c>
    </row>
    <row r="667" spans="1:12">
      <c r="A667" s="9" t="s">
        <v>835</v>
      </c>
      <c r="B667" s="16">
        <v>1</v>
      </c>
      <c r="C667" s="24">
        <v>1</v>
      </c>
      <c r="D667" s="24">
        <v>0.79111111111111154</v>
      </c>
      <c r="E667" s="24">
        <v>0.20888888888888846</v>
      </c>
      <c r="F667" s="24">
        <v>0.79596799165005616</v>
      </c>
      <c r="G667" s="24">
        <v>2.1427628417318784E-2</v>
      </c>
      <c r="H667" s="24">
        <v>0.74905679616658549</v>
      </c>
      <c r="I667" s="24">
        <v>0.83316542605563759</v>
      </c>
      <c r="J667" s="24">
        <v>0.26330710624324949</v>
      </c>
      <c r="K667" s="24">
        <v>0.27433903734603093</v>
      </c>
      <c r="L667" s="24">
        <v>1.307883184876192</v>
      </c>
    </row>
    <row r="668" spans="1:12">
      <c r="A668" s="9" t="s">
        <v>836</v>
      </c>
      <c r="B668" s="16">
        <v>1</v>
      </c>
      <c r="C668" s="24">
        <v>1</v>
      </c>
      <c r="D668" s="24">
        <v>0.79111111111111154</v>
      </c>
      <c r="E668" s="24">
        <v>0.20888888888888846</v>
      </c>
      <c r="F668" s="24">
        <v>0.79596799165005616</v>
      </c>
      <c r="G668" s="24">
        <v>2.1427628417318784E-2</v>
      </c>
      <c r="H668" s="24">
        <v>0.74905679616658549</v>
      </c>
      <c r="I668" s="24">
        <v>0.83316542605563759</v>
      </c>
      <c r="J668" s="24">
        <v>0.26330710624324949</v>
      </c>
      <c r="K668" s="24">
        <v>0.27433903734603093</v>
      </c>
      <c r="L668" s="24">
        <v>1.307883184876192</v>
      </c>
    </row>
    <row r="669" spans="1:12">
      <c r="A669" s="9" t="s">
        <v>837</v>
      </c>
      <c r="B669" s="16">
        <v>1</v>
      </c>
      <c r="C669" s="24">
        <v>0</v>
      </c>
      <c r="D669" s="24">
        <v>0.79111111111111154</v>
      </c>
      <c r="E669" s="24">
        <v>-0.79111111111111154</v>
      </c>
      <c r="F669" s="24">
        <v>-3.0145170747597949</v>
      </c>
      <c r="G669" s="24">
        <v>2.1427628417318784E-2</v>
      </c>
      <c r="H669" s="24">
        <v>0.74905679616658549</v>
      </c>
      <c r="I669" s="24">
        <v>0.83316542605563759</v>
      </c>
      <c r="J669" s="24">
        <v>0.26330710624324949</v>
      </c>
      <c r="K669" s="24">
        <v>0.27433903734603093</v>
      </c>
      <c r="L669" s="24">
        <v>1.307883184876192</v>
      </c>
    </row>
    <row r="670" spans="1:12">
      <c r="A670" s="9" t="s">
        <v>838</v>
      </c>
      <c r="B670" s="16">
        <v>1</v>
      </c>
      <c r="C670" s="24">
        <v>1</v>
      </c>
      <c r="D670" s="24">
        <v>0.79111111111111154</v>
      </c>
      <c r="E670" s="24">
        <v>0.20888888888888846</v>
      </c>
      <c r="F670" s="24">
        <v>0.79596799165005616</v>
      </c>
      <c r="G670" s="24">
        <v>2.1427628417318784E-2</v>
      </c>
      <c r="H670" s="24">
        <v>0.74905679616658549</v>
      </c>
      <c r="I670" s="24">
        <v>0.83316542605563759</v>
      </c>
      <c r="J670" s="24">
        <v>0.26330710624324949</v>
      </c>
      <c r="K670" s="24">
        <v>0.27433903734603093</v>
      </c>
      <c r="L670" s="24">
        <v>1.307883184876192</v>
      </c>
    </row>
    <row r="671" spans="1:12">
      <c r="A671" s="9" t="s">
        <v>839</v>
      </c>
      <c r="B671" s="16">
        <v>1</v>
      </c>
      <c r="C671" s="24">
        <v>0</v>
      </c>
      <c r="D671" s="24">
        <v>0.79111111111111154</v>
      </c>
      <c r="E671" s="24">
        <v>-0.79111111111111154</v>
      </c>
      <c r="F671" s="24">
        <v>-3.0145170747597949</v>
      </c>
      <c r="G671" s="24">
        <v>2.1427628417318784E-2</v>
      </c>
      <c r="H671" s="24">
        <v>0.74905679616658549</v>
      </c>
      <c r="I671" s="24">
        <v>0.83316542605563759</v>
      </c>
      <c r="J671" s="24">
        <v>0.26330710624324949</v>
      </c>
      <c r="K671" s="24">
        <v>0.27433903734603093</v>
      </c>
      <c r="L671" s="24">
        <v>1.307883184876192</v>
      </c>
    </row>
    <row r="672" spans="1:12">
      <c r="A672" s="9" t="s">
        <v>840</v>
      </c>
      <c r="B672" s="16">
        <v>1</v>
      </c>
      <c r="C672" s="24">
        <v>1</v>
      </c>
      <c r="D672" s="24">
        <v>0.79111111111111154</v>
      </c>
      <c r="E672" s="24">
        <v>0.20888888888888846</v>
      </c>
      <c r="F672" s="24">
        <v>0.79596799165005616</v>
      </c>
      <c r="G672" s="24">
        <v>2.1427628417318784E-2</v>
      </c>
      <c r="H672" s="24">
        <v>0.74905679616658549</v>
      </c>
      <c r="I672" s="24">
        <v>0.83316542605563759</v>
      </c>
      <c r="J672" s="24">
        <v>0.26330710624324949</v>
      </c>
      <c r="K672" s="24">
        <v>0.27433903734603093</v>
      </c>
      <c r="L672" s="24">
        <v>1.307883184876192</v>
      </c>
    </row>
    <row r="673" spans="1:12">
      <c r="A673" s="9" t="s">
        <v>841</v>
      </c>
      <c r="B673" s="16">
        <v>1</v>
      </c>
      <c r="C673" s="24">
        <v>1</v>
      </c>
      <c r="D673" s="24">
        <v>0.79111111111111154</v>
      </c>
      <c r="E673" s="24">
        <v>0.20888888888888846</v>
      </c>
      <c r="F673" s="24">
        <v>0.79596799165005616</v>
      </c>
      <c r="G673" s="24">
        <v>2.1427628417318784E-2</v>
      </c>
      <c r="H673" s="24">
        <v>0.74905679616658549</v>
      </c>
      <c r="I673" s="24">
        <v>0.83316542605563759</v>
      </c>
      <c r="J673" s="24">
        <v>0.26330710624324949</v>
      </c>
      <c r="K673" s="24">
        <v>0.27433903734603093</v>
      </c>
      <c r="L673" s="24">
        <v>1.307883184876192</v>
      </c>
    </row>
    <row r="674" spans="1:12">
      <c r="A674" s="9" t="s">
        <v>842</v>
      </c>
      <c r="B674" s="16">
        <v>1</v>
      </c>
      <c r="C674" s="24">
        <v>1</v>
      </c>
      <c r="D674" s="24">
        <v>0.79111111111111154</v>
      </c>
      <c r="E674" s="24">
        <v>0.20888888888888846</v>
      </c>
      <c r="F674" s="24">
        <v>0.79596799165005616</v>
      </c>
      <c r="G674" s="24">
        <v>2.1427628417318784E-2</v>
      </c>
      <c r="H674" s="24">
        <v>0.74905679616658549</v>
      </c>
      <c r="I674" s="24">
        <v>0.83316542605563759</v>
      </c>
      <c r="J674" s="24">
        <v>0.26330710624324949</v>
      </c>
      <c r="K674" s="24">
        <v>0.27433903734603093</v>
      </c>
      <c r="L674" s="24">
        <v>1.307883184876192</v>
      </c>
    </row>
    <row r="675" spans="1:12">
      <c r="A675" s="9" t="s">
        <v>843</v>
      </c>
      <c r="B675" s="16">
        <v>1</v>
      </c>
      <c r="C675" s="24">
        <v>1</v>
      </c>
      <c r="D675" s="24">
        <v>0.79111111111111154</v>
      </c>
      <c r="E675" s="24">
        <v>0.20888888888888846</v>
      </c>
      <c r="F675" s="24">
        <v>0.79596799165005616</v>
      </c>
      <c r="G675" s="24">
        <v>2.1427628417318784E-2</v>
      </c>
      <c r="H675" s="24">
        <v>0.74905679616658549</v>
      </c>
      <c r="I675" s="24">
        <v>0.83316542605563759</v>
      </c>
      <c r="J675" s="24">
        <v>0.26330710624324949</v>
      </c>
      <c r="K675" s="24">
        <v>0.27433903734603093</v>
      </c>
      <c r="L675" s="24">
        <v>1.307883184876192</v>
      </c>
    </row>
    <row r="676" spans="1:12">
      <c r="A676" s="9" t="s">
        <v>844</v>
      </c>
      <c r="B676" s="16">
        <v>1</v>
      </c>
      <c r="C676" s="24">
        <v>1</v>
      </c>
      <c r="D676" s="24">
        <v>0.79111111111111154</v>
      </c>
      <c r="E676" s="24">
        <v>0.20888888888888846</v>
      </c>
      <c r="F676" s="24">
        <v>0.79596799165005616</v>
      </c>
      <c r="G676" s="24">
        <v>2.1427628417318784E-2</v>
      </c>
      <c r="H676" s="24">
        <v>0.74905679616658549</v>
      </c>
      <c r="I676" s="24">
        <v>0.83316542605563759</v>
      </c>
      <c r="J676" s="24">
        <v>0.26330710624324949</v>
      </c>
      <c r="K676" s="24">
        <v>0.27433903734603093</v>
      </c>
      <c r="L676" s="24">
        <v>1.307883184876192</v>
      </c>
    </row>
    <row r="677" spans="1:12">
      <c r="A677" s="9" t="s">
        <v>845</v>
      </c>
      <c r="B677" s="16">
        <v>1</v>
      </c>
      <c r="C677" s="24">
        <v>1</v>
      </c>
      <c r="D677" s="24">
        <v>0.79111111111111154</v>
      </c>
      <c r="E677" s="24">
        <v>0.20888888888888846</v>
      </c>
      <c r="F677" s="24">
        <v>0.79596799165005616</v>
      </c>
      <c r="G677" s="24">
        <v>2.1427628417318784E-2</v>
      </c>
      <c r="H677" s="24">
        <v>0.74905679616658549</v>
      </c>
      <c r="I677" s="24">
        <v>0.83316542605563759</v>
      </c>
      <c r="J677" s="24">
        <v>0.26330710624324949</v>
      </c>
      <c r="K677" s="24">
        <v>0.27433903734603093</v>
      </c>
      <c r="L677" s="24">
        <v>1.307883184876192</v>
      </c>
    </row>
    <row r="678" spans="1:12">
      <c r="A678" s="9" t="s">
        <v>846</v>
      </c>
      <c r="B678" s="16">
        <v>1</v>
      </c>
      <c r="C678" s="24">
        <v>1</v>
      </c>
      <c r="D678" s="24">
        <v>0.79111111111111154</v>
      </c>
      <c r="E678" s="24">
        <v>0.20888888888888846</v>
      </c>
      <c r="F678" s="24">
        <v>0.79596799165005616</v>
      </c>
      <c r="G678" s="24">
        <v>2.1427628417318784E-2</v>
      </c>
      <c r="H678" s="24">
        <v>0.74905679616658549</v>
      </c>
      <c r="I678" s="24">
        <v>0.83316542605563759</v>
      </c>
      <c r="J678" s="24">
        <v>0.26330710624324949</v>
      </c>
      <c r="K678" s="24">
        <v>0.27433903734603093</v>
      </c>
      <c r="L678" s="24">
        <v>1.307883184876192</v>
      </c>
    </row>
    <row r="679" spans="1:12">
      <c r="A679" s="9" t="s">
        <v>847</v>
      </c>
      <c r="B679" s="16">
        <v>1</v>
      </c>
      <c r="C679" s="24">
        <v>1</v>
      </c>
      <c r="D679" s="24">
        <v>0.89999999999999947</v>
      </c>
      <c r="E679" s="24">
        <v>0.10000000000000053</v>
      </c>
      <c r="F679" s="24">
        <v>0.38104850664098711</v>
      </c>
      <c r="G679" s="24">
        <v>2.1427628417318795E-2</v>
      </c>
      <c r="H679" s="24">
        <v>0.85794568505547342</v>
      </c>
      <c r="I679" s="24">
        <v>0.94205431494452552</v>
      </c>
      <c r="J679" s="24">
        <v>0.26330710624324949</v>
      </c>
      <c r="K679" s="24">
        <v>0.38322792623491886</v>
      </c>
      <c r="L679" s="24">
        <v>1.4167720737650802</v>
      </c>
    </row>
    <row r="680" spans="1:12">
      <c r="A680" s="9" t="s">
        <v>848</v>
      </c>
      <c r="B680" s="16">
        <v>1</v>
      </c>
      <c r="C680" s="24">
        <v>1</v>
      </c>
      <c r="D680" s="24">
        <v>0.89999999999999947</v>
      </c>
      <c r="E680" s="24">
        <v>0.10000000000000053</v>
      </c>
      <c r="F680" s="24">
        <v>0.38104850664098711</v>
      </c>
      <c r="G680" s="24">
        <v>2.1427628417318795E-2</v>
      </c>
      <c r="H680" s="24">
        <v>0.85794568505547342</v>
      </c>
      <c r="I680" s="24">
        <v>0.94205431494452552</v>
      </c>
      <c r="J680" s="24">
        <v>0.26330710624324949</v>
      </c>
      <c r="K680" s="24">
        <v>0.38322792623491886</v>
      </c>
      <c r="L680" s="24">
        <v>1.4167720737650802</v>
      </c>
    </row>
    <row r="681" spans="1:12">
      <c r="A681" s="9" t="s">
        <v>849</v>
      </c>
      <c r="B681" s="16">
        <v>1</v>
      </c>
      <c r="C681" s="24">
        <v>1</v>
      </c>
      <c r="D681" s="24">
        <v>0.89999999999999947</v>
      </c>
      <c r="E681" s="24">
        <v>0.10000000000000053</v>
      </c>
      <c r="F681" s="24">
        <v>0.38104850664098711</v>
      </c>
      <c r="G681" s="24">
        <v>2.1427628417318795E-2</v>
      </c>
      <c r="H681" s="24">
        <v>0.85794568505547342</v>
      </c>
      <c r="I681" s="24">
        <v>0.94205431494452552</v>
      </c>
      <c r="J681" s="24">
        <v>0.26330710624324949</v>
      </c>
      <c r="K681" s="24">
        <v>0.38322792623491886</v>
      </c>
      <c r="L681" s="24">
        <v>1.4167720737650802</v>
      </c>
    </row>
    <row r="682" spans="1:12">
      <c r="A682" s="9" t="s">
        <v>850</v>
      </c>
      <c r="B682" s="16">
        <v>1</v>
      </c>
      <c r="C682" s="24">
        <v>1</v>
      </c>
      <c r="D682" s="24">
        <v>0.89999999999999947</v>
      </c>
      <c r="E682" s="24">
        <v>0.10000000000000053</v>
      </c>
      <c r="F682" s="24">
        <v>0.38104850664098711</v>
      </c>
      <c r="G682" s="24">
        <v>2.1427628417318795E-2</v>
      </c>
      <c r="H682" s="24">
        <v>0.85794568505547342</v>
      </c>
      <c r="I682" s="24">
        <v>0.94205431494452552</v>
      </c>
      <c r="J682" s="24">
        <v>0.26330710624324949</v>
      </c>
      <c r="K682" s="24">
        <v>0.38322792623491886</v>
      </c>
      <c r="L682" s="24">
        <v>1.4167720737650802</v>
      </c>
    </row>
    <row r="683" spans="1:12">
      <c r="A683" s="9" t="s">
        <v>851</v>
      </c>
      <c r="B683" s="16">
        <v>1</v>
      </c>
      <c r="C683" s="24">
        <v>1</v>
      </c>
      <c r="D683" s="24">
        <v>0.89999999999999947</v>
      </c>
      <c r="E683" s="24">
        <v>0.10000000000000053</v>
      </c>
      <c r="F683" s="24">
        <v>0.38104850664098711</v>
      </c>
      <c r="G683" s="24">
        <v>2.1427628417318795E-2</v>
      </c>
      <c r="H683" s="24">
        <v>0.85794568505547342</v>
      </c>
      <c r="I683" s="24">
        <v>0.94205431494452552</v>
      </c>
      <c r="J683" s="24">
        <v>0.26330710624324949</v>
      </c>
      <c r="K683" s="24">
        <v>0.38322792623491886</v>
      </c>
      <c r="L683" s="24">
        <v>1.4167720737650802</v>
      </c>
    </row>
    <row r="684" spans="1:12">
      <c r="A684" s="9" t="s">
        <v>852</v>
      </c>
      <c r="B684" s="16">
        <v>1</v>
      </c>
      <c r="C684" s="24">
        <v>1</v>
      </c>
      <c r="D684" s="24">
        <v>0.89999999999999947</v>
      </c>
      <c r="E684" s="24">
        <v>0.10000000000000053</v>
      </c>
      <c r="F684" s="24">
        <v>0.38104850664098711</v>
      </c>
      <c r="G684" s="24">
        <v>2.1427628417318795E-2</v>
      </c>
      <c r="H684" s="24">
        <v>0.85794568505547342</v>
      </c>
      <c r="I684" s="24">
        <v>0.94205431494452552</v>
      </c>
      <c r="J684" s="24">
        <v>0.26330710624324949</v>
      </c>
      <c r="K684" s="24">
        <v>0.38322792623491886</v>
      </c>
      <c r="L684" s="24">
        <v>1.4167720737650802</v>
      </c>
    </row>
    <row r="685" spans="1:12">
      <c r="A685" s="9" t="s">
        <v>853</v>
      </c>
      <c r="B685" s="16">
        <v>1</v>
      </c>
      <c r="C685" s="24">
        <v>1</v>
      </c>
      <c r="D685" s="24">
        <v>0.89999999999999947</v>
      </c>
      <c r="E685" s="24">
        <v>0.10000000000000053</v>
      </c>
      <c r="F685" s="24">
        <v>0.38104850664098711</v>
      </c>
      <c r="G685" s="24">
        <v>2.1427628417318795E-2</v>
      </c>
      <c r="H685" s="24">
        <v>0.85794568505547342</v>
      </c>
      <c r="I685" s="24">
        <v>0.94205431494452552</v>
      </c>
      <c r="J685" s="24">
        <v>0.26330710624324949</v>
      </c>
      <c r="K685" s="24">
        <v>0.38322792623491886</v>
      </c>
      <c r="L685" s="24">
        <v>1.4167720737650802</v>
      </c>
    </row>
    <row r="686" spans="1:12">
      <c r="A686" s="9" t="s">
        <v>854</v>
      </c>
      <c r="B686" s="16">
        <v>1</v>
      </c>
      <c r="C686" s="24">
        <v>1</v>
      </c>
      <c r="D686" s="24">
        <v>0.89999999999999947</v>
      </c>
      <c r="E686" s="24">
        <v>0.10000000000000053</v>
      </c>
      <c r="F686" s="24">
        <v>0.38104850664098711</v>
      </c>
      <c r="G686" s="24">
        <v>2.1427628417318795E-2</v>
      </c>
      <c r="H686" s="24">
        <v>0.85794568505547342</v>
      </c>
      <c r="I686" s="24">
        <v>0.94205431494452552</v>
      </c>
      <c r="J686" s="24">
        <v>0.26330710624324949</v>
      </c>
      <c r="K686" s="24">
        <v>0.38322792623491886</v>
      </c>
      <c r="L686" s="24">
        <v>1.4167720737650802</v>
      </c>
    </row>
    <row r="687" spans="1:12">
      <c r="A687" s="9" t="s">
        <v>855</v>
      </c>
      <c r="B687" s="16">
        <v>1</v>
      </c>
      <c r="C687" s="24">
        <v>1</v>
      </c>
      <c r="D687" s="24">
        <v>0.89999999999999947</v>
      </c>
      <c r="E687" s="24">
        <v>0.10000000000000053</v>
      </c>
      <c r="F687" s="24">
        <v>0.38104850664098711</v>
      </c>
      <c r="G687" s="24">
        <v>2.1427628417318795E-2</v>
      </c>
      <c r="H687" s="24">
        <v>0.85794568505547342</v>
      </c>
      <c r="I687" s="24">
        <v>0.94205431494452552</v>
      </c>
      <c r="J687" s="24">
        <v>0.26330710624324949</v>
      </c>
      <c r="K687" s="24">
        <v>0.38322792623491886</v>
      </c>
      <c r="L687" s="24">
        <v>1.4167720737650802</v>
      </c>
    </row>
    <row r="688" spans="1:12">
      <c r="A688" s="9" t="s">
        <v>856</v>
      </c>
      <c r="B688" s="16">
        <v>1</v>
      </c>
      <c r="C688" s="24">
        <v>1</v>
      </c>
      <c r="D688" s="24">
        <v>0.89999999999999947</v>
      </c>
      <c r="E688" s="24">
        <v>0.10000000000000053</v>
      </c>
      <c r="F688" s="24">
        <v>0.38104850664098711</v>
      </c>
      <c r="G688" s="24">
        <v>2.1427628417318795E-2</v>
      </c>
      <c r="H688" s="24">
        <v>0.85794568505547342</v>
      </c>
      <c r="I688" s="24">
        <v>0.94205431494452552</v>
      </c>
      <c r="J688" s="24">
        <v>0.26330710624324949</v>
      </c>
      <c r="K688" s="24">
        <v>0.38322792623491886</v>
      </c>
      <c r="L688" s="24">
        <v>1.4167720737650802</v>
      </c>
    </row>
    <row r="689" spans="1:12">
      <c r="A689" s="9" t="s">
        <v>857</v>
      </c>
      <c r="B689" s="16">
        <v>1</v>
      </c>
      <c r="C689" s="24">
        <v>1</v>
      </c>
      <c r="D689" s="24">
        <v>0.89999999999999947</v>
      </c>
      <c r="E689" s="24">
        <v>0.10000000000000053</v>
      </c>
      <c r="F689" s="24">
        <v>0.38104850664098711</v>
      </c>
      <c r="G689" s="24">
        <v>2.1427628417318795E-2</v>
      </c>
      <c r="H689" s="24">
        <v>0.85794568505547342</v>
      </c>
      <c r="I689" s="24">
        <v>0.94205431494452552</v>
      </c>
      <c r="J689" s="24">
        <v>0.26330710624324949</v>
      </c>
      <c r="K689" s="24">
        <v>0.38322792623491886</v>
      </c>
      <c r="L689" s="24">
        <v>1.4167720737650802</v>
      </c>
    </row>
    <row r="690" spans="1:12">
      <c r="A690" s="9" t="s">
        <v>858</v>
      </c>
      <c r="B690" s="16">
        <v>1</v>
      </c>
      <c r="C690" s="24">
        <v>1</v>
      </c>
      <c r="D690" s="24">
        <v>0.89999999999999947</v>
      </c>
      <c r="E690" s="24">
        <v>0.10000000000000053</v>
      </c>
      <c r="F690" s="24">
        <v>0.38104850664098711</v>
      </c>
      <c r="G690" s="24">
        <v>2.1427628417318795E-2</v>
      </c>
      <c r="H690" s="24">
        <v>0.85794568505547342</v>
      </c>
      <c r="I690" s="24">
        <v>0.94205431494452552</v>
      </c>
      <c r="J690" s="24">
        <v>0.26330710624324949</v>
      </c>
      <c r="K690" s="24">
        <v>0.38322792623491886</v>
      </c>
      <c r="L690" s="24">
        <v>1.4167720737650802</v>
      </c>
    </row>
    <row r="691" spans="1:12">
      <c r="A691" s="9" t="s">
        <v>859</v>
      </c>
      <c r="B691" s="16">
        <v>1</v>
      </c>
      <c r="C691" s="24">
        <v>1</v>
      </c>
      <c r="D691" s="24">
        <v>0.89999999999999947</v>
      </c>
      <c r="E691" s="24">
        <v>0.10000000000000053</v>
      </c>
      <c r="F691" s="24">
        <v>0.38104850664098711</v>
      </c>
      <c r="G691" s="24">
        <v>2.1427628417318795E-2</v>
      </c>
      <c r="H691" s="24">
        <v>0.85794568505547342</v>
      </c>
      <c r="I691" s="24">
        <v>0.94205431494452552</v>
      </c>
      <c r="J691" s="24">
        <v>0.26330710624324949</v>
      </c>
      <c r="K691" s="24">
        <v>0.38322792623491886</v>
      </c>
      <c r="L691" s="24">
        <v>1.4167720737650802</v>
      </c>
    </row>
    <row r="692" spans="1:12">
      <c r="A692" s="9" t="s">
        <v>860</v>
      </c>
      <c r="B692" s="16">
        <v>1</v>
      </c>
      <c r="C692" s="24">
        <v>1</v>
      </c>
      <c r="D692" s="24">
        <v>0.89999999999999947</v>
      </c>
      <c r="E692" s="24">
        <v>0.10000000000000053</v>
      </c>
      <c r="F692" s="24">
        <v>0.38104850664098711</v>
      </c>
      <c r="G692" s="24">
        <v>2.1427628417318795E-2</v>
      </c>
      <c r="H692" s="24">
        <v>0.85794568505547342</v>
      </c>
      <c r="I692" s="24">
        <v>0.94205431494452552</v>
      </c>
      <c r="J692" s="24">
        <v>0.26330710624324949</v>
      </c>
      <c r="K692" s="24">
        <v>0.38322792623491886</v>
      </c>
      <c r="L692" s="24">
        <v>1.4167720737650802</v>
      </c>
    </row>
    <row r="693" spans="1:12">
      <c r="A693" s="9" t="s">
        <v>861</v>
      </c>
      <c r="B693" s="16">
        <v>1</v>
      </c>
      <c r="C693" s="24">
        <v>1</v>
      </c>
      <c r="D693" s="24">
        <v>0.89999999999999947</v>
      </c>
      <c r="E693" s="24">
        <v>0.10000000000000053</v>
      </c>
      <c r="F693" s="24">
        <v>0.38104850664098711</v>
      </c>
      <c r="G693" s="24">
        <v>2.1427628417318795E-2</v>
      </c>
      <c r="H693" s="24">
        <v>0.85794568505547342</v>
      </c>
      <c r="I693" s="24">
        <v>0.94205431494452552</v>
      </c>
      <c r="J693" s="24">
        <v>0.26330710624324949</v>
      </c>
      <c r="K693" s="24">
        <v>0.38322792623491886</v>
      </c>
      <c r="L693" s="24">
        <v>1.4167720737650802</v>
      </c>
    </row>
    <row r="694" spans="1:12">
      <c r="A694" s="9" t="s">
        <v>862</v>
      </c>
      <c r="B694" s="16">
        <v>1</v>
      </c>
      <c r="C694" s="24">
        <v>1</v>
      </c>
      <c r="D694" s="24">
        <v>0.89999999999999947</v>
      </c>
      <c r="E694" s="24">
        <v>0.10000000000000053</v>
      </c>
      <c r="F694" s="24">
        <v>0.38104850664098711</v>
      </c>
      <c r="G694" s="24">
        <v>2.1427628417318795E-2</v>
      </c>
      <c r="H694" s="24">
        <v>0.85794568505547342</v>
      </c>
      <c r="I694" s="24">
        <v>0.94205431494452552</v>
      </c>
      <c r="J694" s="24">
        <v>0.26330710624324949</v>
      </c>
      <c r="K694" s="24">
        <v>0.38322792623491886</v>
      </c>
      <c r="L694" s="24">
        <v>1.4167720737650802</v>
      </c>
    </row>
    <row r="695" spans="1:12">
      <c r="A695" s="9" t="s">
        <v>863</v>
      </c>
      <c r="B695" s="16">
        <v>1</v>
      </c>
      <c r="C695" s="24">
        <v>1</v>
      </c>
      <c r="D695" s="24">
        <v>0.89999999999999947</v>
      </c>
      <c r="E695" s="24">
        <v>0.10000000000000053</v>
      </c>
      <c r="F695" s="24">
        <v>0.38104850664098711</v>
      </c>
      <c r="G695" s="24">
        <v>2.1427628417318795E-2</v>
      </c>
      <c r="H695" s="24">
        <v>0.85794568505547342</v>
      </c>
      <c r="I695" s="24">
        <v>0.94205431494452552</v>
      </c>
      <c r="J695" s="24">
        <v>0.26330710624324949</v>
      </c>
      <c r="K695" s="24">
        <v>0.38322792623491886</v>
      </c>
      <c r="L695" s="24">
        <v>1.4167720737650802</v>
      </c>
    </row>
    <row r="696" spans="1:12">
      <c r="A696" s="9" t="s">
        <v>864</v>
      </c>
      <c r="B696" s="16">
        <v>1</v>
      </c>
      <c r="C696" s="24">
        <v>1</v>
      </c>
      <c r="D696" s="24">
        <v>0.89999999999999947</v>
      </c>
      <c r="E696" s="24">
        <v>0.10000000000000053</v>
      </c>
      <c r="F696" s="24">
        <v>0.38104850664098711</v>
      </c>
      <c r="G696" s="24">
        <v>2.1427628417318795E-2</v>
      </c>
      <c r="H696" s="24">
        <v>0.85794568505547342</v>
      </c>
      <c r="I696" s="24">
        <v>0.94205431494452552</v>
      </c>
      <c r="J696" s="24">
        <v>0.26330710624324949</v>
      </c>
      <c r="K696" s="24">
        <v>0.38322792623491886</v>
      </c>
      <c r="L696" s="24">
        <v>1.4167720737650802</v>
      </c>
    </row>
    <row r="697" spans="1:12">
      <c r="A697" s="9" t="s">
        <v>865</v>
      </c>
      <c r="B697" s="16">
        <v>1</v>
      </c>
      <c r="C697" s="24">
        <v>1</v>
      </c>
      <c r="D697" s="24">
        <v>0.89999999999999947</v>
      </c>
      <c r="E697" s="24">
        <v>0.10000000000000053</v>
      </c>
      <c r="F697" s="24">
        <v>0.38104850664098711</v>
      </c>
      <c r="G697" s="24">
        <v>2.1427628417318795E-2</v>
      </c>
      <c r="H697" s="24">
        <v>0.85794568505547342</v>
      </c>
      <c r="I697" s="24">
        <v>0.94205431494452552</v>
      </c>
      <c r="J697" s="24">
        <v>0.26330710624324949</v>
      </c>
      <c r="K697" s="24">
        <v>0.38322792623491886</v>
      </c>
      <c r="L697" s="24">
        <v>1.4167720737650802</v>
      </c>
    </row>
    <row r="698" spans="1:12">
      <c r="A698" s="9" t="s">
        <v>866</v>
      </c>
      <c r="B698" s="16">
        <v>1</v>
      </c>
      <c r="C698" s="24">
        <v>1</v>
      </c>
      <c r="D698" s="24">
        <v>0.89999999999999947</v>
      </c>
      <c r="E698" s="24">
        <v>0.10000000000000053</v>
      </c>
      <c r="F698" s="24">
        <v>0.38104850664098711</v>
      </c>
      <c r="G698" s="24">
        <v>2.1427628417318795E-2</v>
      </c>
      <c r="H698" s="24">
        <v>0.85794568505547342</v>
      </c>
      <c r="I698" s="24">
        <v>0.94205431494452552</v>
      </c>
      <c r="J698" s="24">
        <v>0.26330710624324949</v>
      </c>
      <c r="K698" s="24">
        <v>0.38322792623491886</v>
      </c>
      <c r="L698" s="24">
        <v>1.4167720737650802</v>
      </c>
    </row>
    <row r="699" spans="1:12">
      <c r="A699" s="9" t="s">
        <v>867</v>
      </c>
      <c r="B699" s="16">
        <v>1</v>
      </c>
      <c r="C699" s="24">
        <v>1</v>
      </c>
      <c r="D699" s="24">
        <v>0.89999999999999947</v>
      </c>
      <c r="E699" s="24">
        <v>0.10000000000000053</v>
      </c>
      <c r="F699" s="24">
        <v>0.38104850664098711</v>
      </c>
      <c r="G699" s="24">
        <v>2.1427628417318795E-2</v>
      </c>
      <c r="H699" s="24">
        <v>0.85794568505547342</v>
      </c>
      <c r="I699" s="24">
        <v>0.94205431494452552</v>
      </c>
      <c r="J699" s="24">
        <v>0.26330710624324949</v>
      </c>
      <c r="K699" s="24">
        <v>0.38322792623491886</v>
      </c>
      <c r="L699" s="24">
        <v>1.4167720737650802</v>
      </c>
    </row>
    <row r="700" spans="1:12">
      <c r="A700" s="9" t="s">
        <v>868</v>
      </c>
      <c r="B700" s="16">
        <v>1</v>
      </c>
      <c r="C700" s="24">
        <v>1</v>
      </c>
      <c r="D700" s="24">
        <v>0.89999999999999947</v>
      </c>
      <c r="E700" s="24">
        <v>0.10000000000000053</v>
      </c>
      <c r="F700" s="24">
        <v>0.38104850664098711</v>
      </c>
      <c r="G700" s="24">
        <v>2.1427628417318795E-2</v>
      </c>
      <c r="H700" s="24">
        <v>0.85794568505547342</v>
      </c>
      <c r="I700" s="24">
        <v>0.94205431494452552</v>
      </c>
      <c r="J700" s="24">
        <v>0.26330710624324949</v>
      </c>
      <c r="K700" s="24">
        <v>0.38322792623491886</v>
      </c>
      <c r="L700" s="24">
        <v>1.4167720737650802</v>
      </c>
    </row>
    <row r="701" spans="1:12">
      <c r="A701" s="9" t="s">
        <v>869</v>
      </c>
      <c r="B701" s="16">
        <v>1</v>
      </c>
      <c r="C701" s="24">
        <v>1</v>
      </c>
      <c r="D701" s="24">
        <v>0.89999999999999947</v>
      </c>
      <c r="E701" s="24">
        <v>0.10000000000000053</v>
      </c>
      <c r="F701" s="24">
        <v>0.38104850664098711</v>
      </c>
      <c r="G701" s="24">
        <v>2.1427628417318795E-2</v>
      </c>
      <c r="H701" s="24">
        <v>0.85794568505547342</v>
      </c>
      <c r="I701" s="24">
        <v>0.94205431494452552</v>
      </c>
      <c r="J701" s="24">
        <v>0.26330710624324949</v>
      </c>
      <c r="K701" s="24">
        <v>0.38322792623491886</v>
      </c>
      <c r="L701" s="24">
        <v>1.4167720737650802</v>
      </c>
    </row>
    <row r="702" spans="1:12">
      <c r="A702" s="9" t="s">
        <v>870</v>
      </c>
      <c r="B702" s="16">
        <v>1</v>
      </c>
      <c r="C702" s="24">
        <v>1</v>
      </c>
      <c r="D702" s="24">
        <v>0.89999999999999947</v>
      </c>
      <c r="E702" s="24">
        <v>0.10000000000000053</v>
      </c>
      <c r="F702" s="24">
        <v>0.38104850664098711</v>
      </c>
      <c r="G702" s="24">
        <v>2.1427628417318795E-2</v>
      </c>
      <c r="H702" s="24">
        <v>0.85794568505547342</v>
      </c>
      <c r="I702" s="24">
        <v>0.94205431494452552</v>
      </c>
      <c r="J702" s="24">
        <v>0.26330710624324949</v>
      </c>
      <c r="K702" s="24">
        <v>0.38322792623491886</v>
      </c>
      <c r="L702" s="24">
        <v>1.4167720737650802</v>
      </c>
    </row>
    <row r="703" spans="1:12">
      <c r="A703" s="9" t="s">
        <v>871</v>
      </c>
      <c r="B703" s="16">
        <v>1</v>
      </c>
      <c r="C703" s="24">
        <v>1</v>
      </c>
      <c r="D703" s="24">
        <v>0.89999999999999947</v>
      </c>
      <c r="E703" s="24">
        <v>0.10000000000000053</v>
      </c>
      <c r="F703" s="24">
        <v>0.38104850664098711</v>
      </c>
      <c r="G703" s="24">
        <v>2.1427628417318795E-2</v>
      </c>
      <c r="H703" s="24">
        <v>0.85794568505547342</v>
      </c>
      <c r="I703" s="24">
        <v>0.94205431494452552</v>
      </c>
      <c r="J703" s="24">
        <v>0.26330710624324949</v>
      </c>
      <c r="K703" s="24">
        <v>0.38322792623491886</v>
      </c>
      <c r="L703" s="24">
        <v>1.4167720737650802</v>
      </c>
    </row>
    <row r="704" spans="1:12">
      <c r="A704" s="9" t="s">
        <v>872</v>
      </c>
      <c r="B704" s="16">
        <v>1</v>
      </c>
      <c r="C704" s="24">
        <v>1</v>
      </c>
      <c r="D704" s="24">
        <v>0.89999999999999947</v>
      </c>
      <c r="E704" s="24">
        <v>0.10000000000000053</v>
      </c>
      <c r="F704" s="24">
        <v>0.38104850664098711</v>
      </c>
      <c r="G704" s="24">
        <v>2.1427628417318795E-2</v>
      </c>
      <c r="H704" s="24">
        <v>0.85794568505547342</v>
      </c>
      <c r="I704" s="24">
        <v>0.94205431494452552</v>
      </c>
      <c r="J704" s="24">
        <v>0.26330710624324949</v>
      </c>
      <c r="K704" s="24">
        <v>0.38322792623491886</v>
      </c>
      <c r="L704" s="24">
        <v>1.4167720737650802</v>
      </c>
    </row>
    <row r="705" spans="1:12">
      <c r="A705" s="9" t="s">
        <v>873</v>
      </c>
      <c r="B705" s="16">
        <v>1</v>
      </c>
      <c r="C705" s="24">
        <v>1</v>
      </c>
      <c r="D705" s="24">
        <v>0.89999999999999947</v>
      </c>
      <c r="E705" s="24">
        <v>0.10000000000000053</v>
      </c>
      <c r="F705" s="24">
        <v>0.38104850664098711</v>
      </c>
      <c r="G705" s="24">
        <v>2.1427628417318795E-2</v>
      </c>
      <c r="H705" s="24">
        <v>0.85794568505547342</v>
      </c>
      <c r="I705" s="24">
        <v>0.94205431494452552</v>
      </c>
      <c r="J705" s="24">
        <v>0.26330710624324949</v>
      </c>
      <c r="K705" s="24">
        <v>0.38322792623491886</v>
      </c>
      <c r="L705" s="24">
        <v>1.4167720737650802</v>
      </c>
    </row>
    <row r="706" spans="1:12">
      <c r="A706" s="9" t="s">
        <v>874</v>
      </c>
      <c r="B706" s="16">
        <v>1</v>
      </c>
      <c r="C706" s="24">
        <v>1</v>
      </c>
      <c r="D706" s="24">
        <v>0.89999999999999947</v>
      </c>
      <c r="E706" s="24">
        <v>0.10000000000000053</v>
      </c>
      <c r="F706" s="24">
        <v>0.38104850664098711</v>
      </c>
      <c r="G706" s="24">
        <v>2.1427628417318795E-2</v>
      </c>
      <c r="H706" s="24">
        <v>0.85794568505547342</v>
      </c>
      <c r="I706" s="24">
        <v>0.94205431494452552</v>
      </c>
      <c r="J706" s="24">
        <v>0.26330710624324949</v>
      </c>
      <c r="K706" s="24">
        <v>0.38322792623491886</v>
      </c>
      <c r="L706" s="24">
        <v>1.4167720737650802</v>
      </c>
    </row>
    <row r="707" spans="1:12">
      <c r="A707" s="9" t="s">
        <v>875</v>
      </c>
      <c r="B707" s="16">
        <v>1</v>
      </c>
      <c r="C707" s="24">
        <v>1</v>
      </c>
      <c r="D707" s="24">
        <v>0.89999999999999947</v>
      </c>
      <c r="E707" s="24">
        <v>0.10000000000000053</v>
      </c>
      <c r="F707" s="24">
        <v>0.38104850664098711</v>
      </c>
      <c r="G707" s="24">
        <v>2.1427628417318795E-2</v>
      </c>
      <c r="H707" s="24">
        <v>0.85794568505547342</v>
      </c>
      <c r="I707" s="24">
        <v>0.94205431494452552</v>
      </c>
      <c r="J707" s="24">
        <v>0.26330710624324949</v>
      </c>
      <c r="K707" s="24">
        <v>0.38322792623491886</v>
      </c>
      <c r="L707" s="24">
        <v>1.4167720737650802</v>
      </c>
    </row>
    <row r="708" spans="1:12">
      <c r="A708" s="9" t="s">
        <v>876</v>
      </c>
      <c r="B708" s="16">
        <v>1</v>
      </c>
      <c r="C708" s="24">
        <v>1</v>
      </c>
      <c r="D708" s="24">
        <v>0.89999999999999947</v>
      </c>
      <c r="E708" s="24">
        <v>0.10000000000000053</v>
      </c>
      <c r="F708" s="24">
        <v>0.38104850664098711</v>
      </c>
      <c r="G708" s="24">
        <v>2.1427628417318795E-2</v>
      </c>
      <c r="H708" s="24">
        <v>0.85794568505547342</v>
      </c>
      <c r="I708" s="24">
        <v>0.94205431494452552</v>
      </c>
      <c r="J708" s="24">
        <v>0.26330710624324949</v>
      </c>
      <c r="K708" s="24">
        <v>0.38322792623491886</v>
      </c>
      <c r="L708" s="24">
        <v>1.4167720737650802</v>
      </c>
    </row>
    <row r="709" spans="1:12">
      <c r="A709" s="9" t="s">
        <v>877</v>
      </c>
      <c r="B709" s="16">
        <v>1</v>
      </c>
      <c r="C709" s="24">
        <v>1</v>
      </c>
      <c r="D709" s="24">
        <v>0.89999999999999947</v>
      </c>
      <c r="E709" s="24">
        <v>0.10000000000000053</v>
      </c>
      <c r="F709" s="24">
        <v>0.38104850664098711</v>
      </c>
      <c r="G709" s="24">
        <v>2.1427628417318795E-2</v>
      </c>
      <c r="H709" s="24">
        <v>0.85794568505547342</v>
      </c>
      <c r="I709" s="24">
        <v>0.94205431494452552</v>
      </c>
      <c r="J709" s="24">
        <v>0.26330710624324949</v>
      </c>
      <c r="K709" s="24">
        <v>0.38322792623491886</v>
      </c>
      <c r="L709" s="24">
        <v>1.4167720737650802</v>
      </c>
    </row>
    <row r="710" spans="1:12">
      <c r="A710" s="9" t="s">
        <v>878</v>
      </c>
      <c r="B710" s="16">
        <v>1</v>
      </c>
      <c r="C710" s="24">
        <v>1</v>
      </c>
      <c r="D710" s="24">
        <v>0.89999999999999947</v>
      </c>
      <c r="E710" s="24">
        <v>0.10000000000000053</v>
      </c>
      <c r="F710" s="24">
        <v>0.38104850664098711</v>
      </c>
      <c r="G710" s="24">
        <v>2.1427628417318795E-2</v>
      </c>
      <c r="H710" s="24">
        <v>0.85794568505547342</v>
      </c>
      <c r="I710" s="24">
        <v>0.94205431494452552</v>
      </c>
      <c r="J710" s="24">
        <v>0.26330710624324949</v>
      </c>
      <c r="K710" s="24">
        <v>0.38322792623491886</v>
      </c>
      <c r="L710" s="24">
        <v>1.4167720737650802</v>
      </c>
    </row>
    <row r="711" spans="1:12">
      <c r="A711" s="9" t="s">
        <v>879</v>
      </c>
      <c r="B711" s="16">
        <v>1</v>
      </c>
      <c r="C711" s="24">
        <v>1</v>
      </c>
      <c r="D711" s="24">
        <v>0.89999999999999947</v>
      </c>
      <c r="E711" s="24">
        <v>0.10000000000000053</v>
      </c>
      <c r="F711" s="24">
        <v>0.38104850664098711</v>
      </c>
      <c r="G711" s="24">
        <v>2.1427628417318795E-2</v>
      </c>
      <c r="H711" s="24">
        <v>0.85794568505547342</v>
      </c>
      <c r="I711" s="24">
        <v>0.94205431494452552</v>
      </c>
      <c r="J711" s="24">
        <v>0.26330710624324949</v>
      </c>
      <c r="K711" s="24">
        <v>0.38322792623491886</v>
      </c>
      <c r="L711" s="24">
        <v>1.4167720737650802</v>
      </c>
    </row>
    <row r="712" spans="1:12">
      <c r="A712" s="9" t="s">
        <v>880</v>
      </c>
      <c r="B712" s="16">
        <v>1</v>
      </c>
      <c r="C712" s="24">
        <v>1</v>
      </c>
      <c r="D712" s="24">
        <v>0.89999999999999947</v>
      </c>
      <c r="E712" s="24">
        <v>0.10000000000000053</v>
      </c>
      <c r="F712" s="24">
        <v>0.38104850664098711</v>
      </c>
      <c r="G712" s="24">
        <v>2.1427628417318795E-2</v>
      </c>
      <c r="H712" s="24">
        <v>0.85794568505547342</v>
      </c>
      <c r="I712" s="24">
        <v>0.94205431494452552</v>
      </c>
      <c r="J712" s="24">
        <v>0.26330710624324949</v>
      </c>
      <c r="K712" s="24">
        <v>0.38322792623491886</v>
      </c>
      <c r="L712" s="24">
        <v>1.4167720737650802</v>
      </c>
    </row>
    <row r="713" spans="1:12">
      <c r="A713" s="9" t="s">
        <v>881</v>
      </c>
      <c r="B713" s="16">
        <v>1</v>
      </c>
      <c r="C713" s="24">
        <v>1</v>
      </c>
      <c r="D713" s="24">
        <v>0.89999999999999947</v>
      </c>
      <c r="E713" s="24">
        <v>0.10000000000000053</v>
      </c>
      <c r="F713" s="24">
        <v>0.38104850664098711</v>
      </c>
      <c r="G713" s="24">
        <v>2.1427628417318795E-2</v>
      </c>
      <c r="H713" s="24">
        <v>0.85794568505547342</v>
      </c>
      <c r="I713" s="24">
        <v>0.94205431494452552</v>
      </c>
      <c r="J713" s="24">
        <v>0.26330710624324949</v>
      </c>
      <c r="K713" s="24">
        <v>0.38322792623491886</v>
      </c>
      <c r="L713" s="24">
        <v>1.4167720737650802</v>
      </c>
    </row>
    <row r="714" spans="1:12">
      <c r="A714" s="9" t="s">
        <v>882</v>
      </c>
      <c r="B714" s="16">
        <v>1</v>
      </c>
      <c r="C714" s="24">
        <v>1</v>
      </c>
      <c r="D714" s="24">
        <v>0.89999999999999947</v>
      </c>
      <c r="E714" s="24">
        <v>0.10000000000000053</v>
      </c>
      <c r="F714" s="24">
        <v>0.38104850664098711</v>
      </c>
      <c r="G714" s="24">
        <v>2.1427628417318795E-2</v>
      </c>
      <c r="H714" s="24">
        <v>0.85794568505547342</v>
      </c>
      <c r="I714" s="24">
        <v>0.94205431494452552</v>
      </c>
      <c r="J714" s="24">
        <v>0.26330710624324949</v>
      </c>
      <c r="K714" s="24">
        <v>0.38322792623491886</v>
      </c>
      <c r="L714" s="24">
        <v>1.4167720737650802</v>
      </c>
    </row>
    <row r="715" spans="1:12">
      <c r="A715" s="9" t="s">
        <v>883</v>
      </c>
      <c r="B715" s="16">
        <v>1</v>
      </c>
      <c r="C715" s="24">
        <v>1</v>
      </c>
      <c r="D715" s="24">
        <v>0.89999999999999947</v>
      </c>
      <c r="E715" s="24">
        <v>0.10000000000000053</v>
      </c>
      <c r="F715" s="24">
        <v>0.38104850664098711</v>
      </c>
      <c r="G715" s="24">
        <v>2.1427628417318795E-2</v>
      </c>
      <c r="H715" s="24">
        <v>0.85794568505547342</v>
      </c>
      <c r="I715" s="24">
        <v>0.94205431494452552</v>
      </c>
      <c r="J715" s="24">
        <v>0.26330710624324949</v>
      </c>
      <c r="K715" s="24">
        <v>0.38322792623491886</v>
      </c>
      <c r="L715" s="24">
        <v>1.4167720737650802</v>
      </c>
    </row>
    <row r="716" spans="1:12">
      <c r="A716" s="9" t="s">
        <v>884</v>
      </c>
      <c r="B716" s="16">
        <v>1</v>
      </c>
      <c r="C716" s="24">
        <v>1</v>
      </c>
      <c r="D716" s="24">
        <v>0.89999999999999947</v>
      </c>
      <c r="E716" s="24">
        <v>0.10000000000000053</v>
      </c>
      <c r="F716" s="24">
        <v>0.38104850664098711</v>
      </c>
      <c r="G716" s="24">
        <v>2.1427628417318795E-2</v>
      </c>
      <c r="H716" s="24">
        <v>0.85794568505547342</v>
      </c>
      <c r="I716" s="24">
        <v>0.94205431494452552</v>
      </c>
      <c r="J716" s="24">
        <v>0.26330710624324949</v>
      </c>
      <c r="K716" s="24">
        <v>0.38322792623491886</v>
      </c>
      <c r="L716" s="24">
        <v>1.4167720737650802</v>
      </c>
    </row>
    <row r="717" spans="1:12">
      <c r="A717" s="9" t="s">
        <v>885</v>
      </c>
      <c r="B717" s="16">
        <v>1</v>
      </c>
      <c r="C717" s="24">
        <v>1</v>
      </c>
      <c r="D717" s="24">
        <v>0.89999999999999947</v>
      </c>
      <c r="E717" s="24">
        <v>0.10000000000000053</v>
      </c>
      <c r="F717" s="24">
        <v>0.38104850664098711</v>
      </c>
      <c r="G717" s="24">
        <v>2.1427628417318795E-2</v>
      </c>
      <c r="H717" s="24">
        <v>0.85794568505547342</v>
      </c>
      <c r="I717" s="24">
        <v>0.94205431494452552</v>
      </c>
      <c r="J717" s="24">
        <v>0.26330710624324949</v>
      </c>
      <c r="K717" s="24">
        <v>0.38322792623491886</v>
      </c>
      <c r="L717" s="24">
        <v>1.4167720737650802</v>
      </c>
    </row>
    <row r="718" spans="1:12">
      <c r="A718" s="9" t="s">
        <v>886</v>
      </c>
      <c r="B718" s="16">
        <v>1</v>
      </c>
      <c r="C718" s="24">
        <v>1</v>
      </c>
      <c r="D718" s="24">
        <v>0.89999999999999947</v>
      </c>
      <c r="E718" s="24">
        <v>0.10000000000000053</v>
      </c>
      <c r="F718" s="24">
        <v>0.38104850664098711</v>
      </c>
      <c r="G718" s="24">
        <v>2.1427628417318795E-2</v>
      </c>
      <c r="H718" s="24">
        <v>0.85794568505547342</v>
      </c>
      <c r="I718" s="24">
        <v>0.94205431494452552</v>
      </c>
      <c r="J718" s="24">
        <v>0.26330710624324949</v>
      </c>
      <c r="K718" s="24">
        <v>0.38322792623491886</v>
      </c>
      <c r="L718" s="24">
        <v>1.4167720737650802</v>
      </c>
    </row>
    <row r="719" spans="1:12">
      <c r="A719" s="9" t="s">
        <v>887</v>
      </c>
      <c r="B719" s="16">
        <v>1</v>
      </c>
      <c r="C719" s="24">
        <v>0.5</v>
      </c>
      <c r="D719" s="24">
        <v>0.89999999999999947</v>
      </c>
      <c r="E719" s="24">
        <v>-0.39999999999999947</v>
      </c>
      <c r="F719" s="24">
        <v>-1.5241940265639384</v>
      </c>
      <c r="G719" s="24">
        <v>2.1427628417318795E-2</v>
      </c>
      <c r="H719" s="24">
        <v>0.85794568505547342</v>
      </c>
      <c r="I719" s="24">
        <v>0.94205431494452552</v>
      </c>
      <c r="J719" s="24">
        <v>0.26330710624324949</v>
      </c>
      <c r="K719" s="24">
        <v>0.38322792623491886</v>
      </c>
      <c r="L719" s="24">
        <v>1.4167720737650802</v>
      </c>
    </row>
    <row r="720" spans="1:12">
      <c r="A720" s="9" t="s">
        <v>888</v>
      </c>
      <c r="B720" s="16">
        <v>1</v>
      </c>
      <c r="C720" s="24">
        <v>1</v>
      </c>
      <c r="D720" s="24">
        <v>0.89999999999999947</v>
      </c>
      <c r="E720" s="24">
        <v>0.10000000000000053</v>
      </c>
      <c r="F720" s="24">
        <v>0.38104850664098711</v>
      </c>
      <c r="G720" s="24">
        <v>2.1427628417318795E-2</v>
      </c>
      <c r="H720" s="24">
        <v>0.85794568505547342</v>
      </c>
      <c r="I720" s="24">
        <v>0.94205431494452552</v>
      </c>
      <c r="J720" s="24">
        <v>0.26330710624324949</v>
      </c>
      <c r="K720" s="24">
        <v>0.38322792623491886</v>
      </c>
      <c r="L720" s="24">
        <v>1.4167720737650802</v>
      </c>
    </row>
    <row r="721" spans="1:12">
      <c r="A721" s="9" t="s">
        <v>889</v>
      </c>
      <c r="B721" s="16">
        <v>1</v>
      </c>
      <c r="C721" s="24">
        <v>1</v>
      </c>
      <c r="D721" s="24">
        <v>0.89999999999999947</v>
      </c>
      <c r="E721" s="24">
        <v>0.10000000000000053</v>
      </c>
      <c r="F721" s="24">
        <v>0.38104850664098711</v>
      </c>
      <c r="G721" s="24">
        <v>2.1427628417318795E-2</v>
      </c>
      <c r="H721" s="24">
        <v>0.85794568505547342</v>
      </c>
      <c r="I721" s="24">
        <v>0.94205431494452552</v>
      </c>
      <c r="J721" s="24">
        <v>0.26330710624324949</v>
      </c>
      <c r="K721" s="24">
        <v>0.38322792623491886</v>
      </c>
      <c r="L721" s="24">
        <v>1.4167720737650802</v>
      </c>
    </row>
    <row r="722" spans="1:12">
      <c r="A722" s="9" t="s">
        <v>890</v>
      </c>
      <c r="B722" s="16">
        <v>1</v>
      </c>
      <c r="C722" s="24">
        <v>1</v>
      </c>
      <c r="D722" s="24">
        <v>0.89999999999999947</v>
      </c>
      <c r="E722" s="24">
        <v>0.10000000000000053</v>
      </c>
      <c r="F722" s="24">
        <v>0.38104850664098711</v>
      </c>
      <c r="G722" s="24">
        <v>2.1427628417318795E-2</v>
      </c>
      <c r="H722" s="24">
        <v>0.85794568505547342</v>
      </c>
      <c r="I722" s="24">
        <v>0.94205431494452552</v>
      </c>
      <c r="J722" s="24">
        <v>0.26330710624324949</v>
      </c>
      <c r="K722" s="24">
        <v>0.38322792623491886</v>
      </c>
      <c r="L722" s="24">
        <v>1.4167720737650802</v>
      </c>
    </row>
    <row r="723" spans="1:12">
      <c r="A723" s="9" t="s">
        <v>891</v>
      </c>
      <c r="B723" s="16">
        <v>1</v>
      </c>
      <c r="C723" s="24">
        <v>1</v>
      </c>
      <c r="D723" s="24">
        <v>0.89999999999999947</v>
      </c>
      <c r="E723" s="24">
        <v>0.10000000000000053</v>
      </c>
      <c r="F723" s="24">
        <v>0.38104850664098711</v>
      </c>
      <c r="G723" s="24">
        <v>2.1427628417318795E-2</v>
      </c>
      <c r="H723" s="24">
        <v>0.85794568505547342</v>
      </c>
      <c r="I723" s="24">
        <v>0.94205431494452552</v>
      </c>
      <c r="J723" s="24">
        <v>0.26330710624324949</v>
      </c>
      <c r="K723" s="24">
        <v>0.38322792623491886</v>
      </c>
      <c r="L723" s="24">
        <v>1.4167720737650802</v>
      </c>
    </row>
    <row r="724" spans="1:12">
      <c r="A724" s="9" t="s">
        <v>892</v>
      </c>
      <c r="B724" s="16">
        <v>1</v>
      </c>
      <c r="C724" s="24">
        <v>1</v>
      </c>
      <c r="D724" s="24">
        <v>0.89999999999999947</v>
      </c>
      <c r="E724" s="24">
        <v>0.10000000000000053</v>
      </c>
      <c r="F724" s="24">
        <v>0.38104850664098711</v>
      </c>
      <c r="G724" s="24">
        <v>2.1427628417318795E-2</v>
      </c>
      <c r="H724" s="24">
        <v>0.85794568505547342</v>
      </c>
      <c r="I724" s="24">
        <v>0.94205431494452552</v>
      </c>
      <c r="J724" s="24">
        <v>0.26330710624324949</v>
      </c>
      <c r="K724" s="24">
        <v>0.38322792623491886</v>
      </c>
      <c r="L724" s="24">
        <v>1.4167720737650802</v>
      </c>
    </row>
    <row r="725" spans="1:12">
      <c r="A725" s="9" t="s">
        <v>893</v>
      </c>
      <c r="B725" s="16">
        <v>1</v>
      </c>
      <c r="C725" s="24">
        <v>1</v>
      </c>
      <c r="D725" s="24">
        <v>0.89999999999999947</v>
      </c>
      <c r="E725" s="24">
        <v>0.10000000000000053</v>
      </c>
      <c r="F725" s="24">
        <v>0.38104850664098711</v>
      </c>
      <c r="G725" s="24">
        <v>2.1427628417318795E-2</v>
      </c>
      <c r="H725" s="24">
        <v>0.85794568505547342</v>
      </c>
      <c r="I725" s="24">
        <v>0.94205431494452552</v>
      </c>
      <c r="J725" s="24">
        <v>0.26330710624324949</v>
      </c>
      <c r="K725" s="24">
        <v>0.38322792623491886</v>
      </c>
      <c r="L725" s="24">
        <v>1.4167720737650802</v>
      </c>
    </row>
    <row r="726" spans="1:12">
      <c r="A726" s="9" t="s">
        <v>894</v>
      </c>
      <c r="B726" s="16">
        <v>1</v>
      </c>
      <c r="C726" s="24">
        <v>1</v>
      </c>
      <c r="D726" s="24">
        <v>0.89999999999999947</v>
      </c>
      <c r="E726" s="24">
        <v>0.10000000000000053</v>
      </c>
      <c r="F726" s="24">
        <v>0.38104850664098711</v>
      </c>
      <c r="G726" s="24">
        <v>2.1427628417318795E-2</v>
      </c>
      <c r="H726" s="24">
        <v>0.85794568505547342</v>
      </c>
      <c r="I726" s="24">
        <v>0.94205431494452552</v>
      </c>
      <c r="J726" s="24">
        <v>0.26330710624324949</v>
      </c>
      <c r="K726" s="24">
        <v>0.38322792623491886</v>
      </c>
      <c r="L726" s="24">
        <v>1.4167720737650802</v>
      </c>
    </row>
    <row r="727" spans="1:12">
      <c r="A727" s="9" t="s">
        <v>895</v>
      </c>
      <c r="B727" s="16">
        <v>1</v>
      </c>
      <c r="C727" s="24">
        <v>1</v>
      </c>
      <c r="D727" s="24">
        <v>0.89999999999999947</v>
      </c>
      <c r="E727" s="24">
        <v>0.10000000000000053</v>
      </c>
      <c r="F727" s="24">
        <v>0.38104850664098711</v>
      </c>
      <c r="G727" s="24">
        <v>2.1427628417318795E-2</v>
      </c>
      <c r="H727" s="24">
        <v>0.85794568505547342</v>
      </c>
      <c r="I727" s="24">
        <v>0.94205431494452552</v>
      </c>
      <c r="J727" s="24">
        <v>0.26330710624324949</v>
      </c>
      <c r="K727" s="24">
        <v>0.38322792623491886</v>
      </c>
      <c r="L727" s="24">
        <v>1.4167720737650802</v>
      </c>
    </row>
    <row r="728" spans="1:12">
      <c r="A728" s="9" t="s">
        <v>896</v>
      </c>
      <c r="B728" s="16">
        <v>1</v>
      </c>
      <c r="C728" s="24">
        <v>1</v>
      </c>
      <c r="D728" s="24">
        <v>0.89999999999999947</v>
      </c>
      <c r="E728" s="24">
        <v>0.10000000000000053</v>
      </c>
      <c r="F728" s="24">
        <v>0.38104850664098711</v>
      </c>
      <c r="G728" s="24">
        <v>2.1427628417318795E-2</v>
      </c>
      <c r="H728" s="24">
        <v>0.85794568505547342</v>
      </c>
      <c r="I728" s="24">
        <v>0.94205431494452552</v>
      </c>
      <c r="J728" s="24">
        <v>0.26330710624324949</v>
      </c>
      <c r="K728" s="24">
        <v>0.38322792623491886</v>
      </c>
      <c r="L728" s="24">
        <v>1.4167720737650802</v>
      </c>
    </row>
    <row r="729" spans="1:12">
      <c r="A729" s="9" t="s">
        <v>897</v>
      </c>
      <c r="B729" s="16">
        <v>1</v>
      </c>
      <c r="C729" s="24">
        <v>1</v>
      </c>
      <c r="D729" s="24">
        <v>0.89999999999999947</v>
      </c>
      <c r="E729" s="24">
        <v>0.10000000000000053</v>
      </c>
      <c r="F729" s="24">
        <v>0.38104850664098711</v>
      </c>
      <c r="G729" s="24">
        <v>2.1427628417318795E-2</v>
      </c>
      <c r="H729" s="24">
        <v>0.85794568505547342</v>
      </c>
      <c r="I729" s="24">
        <v>0.94205431494452552</v>
      </c>
      <c r="J729" s="24">
        <v>0.26330710624324949</v>
      </c>
      <c r="K729" s="24">
        <v>0.38322792623491886</v>
      </c>
      <c r="L729" s="24">
        <v>1.4167720737650802</v>
      </c>
    </row>
    <row r="730" spans="1:12">
      <c r="A730" s="9" t="s">
        <v>898</v>
      </c>
      <c r="B730" s="16">
        <v>1</v>
      </c>
      <c r="C730" s="24">
        <v>1</v>
      </c>
      <c r="D730" s="24">
        <v>0.89999999999999947</v>
      </c>
      <c r="E730" s="24">
        <v>0.10000000000000053</v>
      </c>
      <c r="F730" s="24">
        <v>0.38104850664098711</v>
      </c>
      <c r="G730" s="24">
        <v>2.1427628417318795E-2</v>
      </c>
      <c r="H730" s="24">
        <v>0.85794568505547342</v>
      </c>
      <c r="I730" s="24">
        <v>0.94205431494452552</v>
      </c>
      <c r="J730" s="24">
        <v>0.26330710624324949</v>
      </c>
      <c r="K730" s="24">
        <v>0.38322792623491886</v>
      </c>
      <c r="L730" s="24">
        <v>1.4167720737650802</v>
      </c>
    </row>
    <row r="731" spans="1:12">
      <c r="A731" s="9" t="s">
        <v>899</v>
      </c>
      <c r="B731" s="16">
        <v>1</v>
      </c>
      <c r="C731" s="24">
        <v>1</v>
      </c>
      <c r="D731" s="24">
        <v>0.89999999999999947</v>
      </c>
      <c r="E731" s="24">
        <v>0.10000000000000053</v>
      </c>
      <c r="F731" s="24">
        <v>0.38104850664098711</v>
      </c>
      <c r="G731" s="24">
        <v>2.1427628417318795E-2</v>
      </c>
      <c r="H731" s="24">
        <v>0.85794568505547342</v>
      </c>
      <c r="I731" s="24">
        <v>0.94205431494452552</v>
      </c>
      <c r="J731" s="24">
        <v>0.26330710624324949</v>
      </c>
      <c r="K731" s="24">
        <v>0.38322792623491886</v>
      </c>
      <c r="L731" s="24">
        <v>1.4167720737650802</v>
      </c>
    </row>
    <row r="732" spans="1:12">
      <c r="A732" s="9" t="s">
        <v>900</v>
      </c>
      <c r="B732" s="16">
        <v>1</v>
      </c>
      <c r="C732" s="24">
        <v>1</v>
      </c>
      <c r="D732" s="24">
        <v>0.89999999999999947</v>
      </c>
      <c r="E732" s="24">
        <v>0.10000000000000053</v>
      </c>
      <c r="F732" s="24">
        <v>0.38104850664098711</v>
      </c>
      <c r="G732" s="24">
        <v>2.1427628417318795E-2</v>
      </c>
      <c r="H732" s="24">
        <v>0.85794568505547342</v>
      </c>
      <c r="I732" s="24">
        <v>0.94205431494452552</v>
      </c>
      <c r="J732" s="24">
        <v>0.26330710624324949</v>
      </c>
      <c r="K732" s="24">
        <v>0.38322792623491886</v>
      </c>
      <c r="L732" s="24">
        <v>1.4167720737650802</v>
      </c>
    </row>
    <row r="733" spans="1:12">
      <c r="A733" s="9" t="s">
        <v>901</v>
      </c>
      <c r="B733" s="16">
        <v>1</v>
      </c>
      <c r="C733" s="24">
        <v>1</v>
      </c>
      <c r="D733" s="24">
        <v>0.89999999999999947</v>
      </c>
      <c r="E733" s="24">
        <v>0.10000000000000053</v>
      </c>
      <c r="F733" s="24">
        <v>0.38104850664098711</v>
      </c>
      <c r="G733" s="24">
        <v>2.1427628417318795E-2</v>
      </c>
      <c r="H733" s="24">
        <v>0.85794568505547342</v>
      </c>
      <c r="I733" s="24">
        <v>0.94205431494452552</v>
      </c>
      <c r="J733" s="24">
        <v>0.26330710624324949</v>
      </c>
      <c r="K733" s="24">
        <v>0.38322792623491886</v>
      </c>
      <c r="L733" s="24">
        <v>1.4167720737650802</v>
      </c>
    </row>
    <row r="734" spans="1:12">
      <c r="A734" s="9" t="s">
        <v>902</v>
      </c>
      <c r="B734" s="16">
        <v>1</v>
      </c>
      <c r="C734" s="24">
        <v>1</v>
      </c>
      <c r="D734" s="24">
        <v>0.89999999999999947</v>
      </c>
      <c r="E734" s="24">
        <v>0.10000000000000053</v>
      </c>
      <c r="F734" s="24">
        <v>0.38104850664098711</v>
      </c>
      <c r="G734" s="24">
        <v>2.1427628417318795E-2</v>
      </c>
      <c r="H734" s="24">
        <v>0.85794568505547342</v>
      </c>
      <c r="I734" s="24">
        <v>0.94205431494452552</v>
      </c>
      <c r="J734" s="24">
        <v>0.26330710624324949</v>
      </c>
      <c r="K734" s="24">
        <v>0.38322792623491886</v>
      </c>
      <c r="L734" s="24">
        <v>1.4167720737650802</v>
      </c>
    </row>
    <row r="735" spans="1:12">
      <c r="A735" s="9" t="s">
        <v>903</v>
      </c>
      <c r="B735" s="16">
        <v>1</v>
      </c>
      <c r="C735" s="24">
        <v>1</v>
      </c>
      <c r="D735" s="24">
        <v>0.89999999999999947</v>
      </c>
      <c r="E735" s="24">
        <v>0.10000000000000053</v>
      </c>
      <c r="F735" s="24">
        <v>0.38104850664098711</v>
      </c>
      <c r="G735" s="24">
        <v>2.1427628417318795E-2</v>
      </c>
      <c r="H735" s="24">
        <v>0.85794568505547342</v>
      </c>
      <c r="I735" s="24">
        <v>0.94205431494452552</v>
      </c>
      <c r="J735" s="24">
        <v>0.26330710624324949</v>
      </c>
      <c r="K735" s="24">
        <v>0.38322792623491886</v>
      </c>
      <c r="L735" s="24">
        <v>1.4167720737650802</v>
      </c>
    </row>
    <row r="736" spans="1:12">
      <c r="A736" s="9" t="s">
        <v>904</v>
      </c>
      <c r="B736" s="16">
        <v>1</v>
      </c>
      <c r="C736" s="24">
        <v>1</v>
      </c>
      <c r="D736" s="24">
        <v>0.89999999999999947</v>
      </c>
      <c r="E736" s="24">
        <v>0.10000000000000053</v>
      </c>
      <c r="F736" s="24">
        <v>0.38104850664098711</v>
      </c>
      <c r="G736" s="24">
        <v>2.1427628417318795E-2</v>
      </c>
      <c r="H736" s="24">
        <v>0.85794568505547342</v>
      </c>
      <c r="I736" s="24">
        <v>0.94205431494452552</v>
      </c>
      <c r="J736" s="24">
        <v>0.26330710624324949</v>
      </c>
      <c r="K736" s="24">
        <v>0.38322792623491886</v>
      </c>
      <c r="L736" s="24">
        <v>1.4167720737650802</v>
      </c>
    </row>
    <row r="737" spans="1:12">
      <c r="A737" s="9" t="s">
        <v>905</v>
      </c>
      <c r="B737" s="16">
        <v>1</v>
      </c>
      <c r="C737" s="24">
        <v>1</v>
      </c>
      <c r="D737" s="24">
        <v>0.89999999999999947</v>
      </c>
      <c r="E737" s="24">
        <v>0.10000000000000053</v>
      </c>
      <c r="F737" s="24">
        <v>0.38104850664098711</v>
      </c>
      <c r="G737" s="24">
        <v>2.1427628417318795E-2</v>
      </c>
      <c r="H737" s="24">
        <v>0.85794568505547342</v>
      </c>
      <c r="I737" s="24">
        <v>0.94205431494452552</v>
      </c>
      <c r="J737" s="24">
        <v>0.26330710624324949</v>
      </c>
      <c r="K737" s="24">
        <v>0.38322792623491886</v>
      </c>
      <c r="L737" s="24">
        <v>1.4167720737650802</v>
      </c>
    </row>
    <row r="738" spans="1:12">
      <c r="A738" s="9" t="s">
        <v>906</v>
      </c>
      <c r="B738" s="16">
        <v>1</v>
      </c>
      <c r="C738" s="24">
        <v>1</v>
      </c>
      <c r="D738" s="24">
        <v>0.89999999999999947</v>
      </c>
      <c r="E738" s="24">
        <v>0.10000000000000053</v>
      </c>
      <c r="F738" s="24">
        <v>0.38104850664098711</v>
      </c>
      <c r="G738" s="24">
        <v>2.1427628417318795E-2</v>
      </c>
      <c r="H738" s="24">
        <v>0.85794568505547342</v>
      </c>
      <c r="I738" s="24">
        <v>0.94205431494452552</v>
      </c>
      <c r="J738" s="24">
        <v>0.26330710624324949</v>
      </c>
      <c r="K738" s="24">
        <v>0.38322792623491886</v>
      </c>
      <c r="L738" s="24">
        <v>1.4167720737650802</v>
      </c>
    </row>
    <row r="739" spans="1:12">
      <c r="A739" s="9" t="s">
        <v>907</v>
      </c>
      <c r="B739" s="16">
        <v>1</v>
      </c>
      <c r="C739" s="24">
        <v>1</v>
      </c>
      <c r="D739" s="24">
        <v>0.89999999999999947</v>
      </c>
      <c r="E739" s="24">
        <v>0.10000000000000053</v>
      </c>
      <c r="F739" s="24">
        <v>0.38104850664098711</v>
      </c>
      <c r="G739" s="24">
        <v>2.1427628417318795E-2</v>
      </c>
      <c r="H739" s="24">
        <v>0.85794568505547342</v>
      </c>
      <c r="I739" s="24">
        <v>0.94205431494452552</v>
      </c>
      <c r="J739" s="24">
        <v>0.26330710624324949</v>
      </c>
      <c r="K739" s="24">
        <v>0.38322792623491886</v>
      </c>
      <c r="L739" s="24">
        <v>1.4167720737650802</v>
      </c>
    </row>
    <row r="740" spans="1:12">
      <c r="A740" s="9" t="s">
        <v>908</v>
      </c>
      <c r="B740" s="16">
        <v>1</v>
      </c>
      <c r="C740" s="24">
        <v>0.5</v>
      </c>
      <c r="D740" s="24">
        <v>0.89999999999999947</v>
      </c>
      <c r="E740" s="24">
        <v>-0.39999999999999947</v>
      </c>
      <c r="F740" s="24">
        <v>-1.5241940265639384</v>
      </c>
      <c r="G740" s="24">
        <v>2.1427628417318795E-2</v>
      </c>
      <c r="H740" s="24">
        <v>0.85794568505547342</v>
      </c>
      <c r="I740" s="24">
        <v>0.94205431494452552</v>
      </c>
      <c r="J740" s="24">
        <v>0.26330710624324949</v>
      </c>
      <c r="K740" s="24">
        <v>0.38322792623491886</v>
      </c>
      <c r="L740" s="24">
        <v>1.4167720737650802</v>
      </c>
    </row>
    <row r="741" spans="1:12">
      <c r="A741" s="9" t="s">
        <v>909</v>
      </c>
      <c r="B741" s="16">
        <v>1</v>
      </c>
      <c r="C741" s="24">
        <v>1</v>
      </c>
      <c r="D741" s="24">
        <v>0.89999999999999947</v>
      </c>
      <c r="E741" s="24">
        <v>0.10000000000000053</v>
      </c>
      <c r="F741" s="24">
        <v>0.38104850664098711</v>
      </c>
      <c r="G741" s="24">
        <v>2.1427628417318795E-2</v>
      </c>
      <c r="H741" s="24">
        <v>0.85794568505547342</v>
      </c>
      <c r="I741" s="24">
        <v>0.94205431494452552</v>
      </c>
      <c r="J741" s="24">
        <v>0.26330710624324949</v>
      </c>
      <c r="K741" s="24">
        <v>0.38322792623491886</v>
      </c>
      <c r="L741" s="24">
        <v>1.4167720737650802</v>
      </c>
    </row>
    <row r="742" spans="1:12">
      <c r="A742" s="9" t="s">
        <v>910</v>
      </c>
      <c r="B742" s="16">
        <v>1</v>
      </c>
      <c r="C742" s="24">
        <v>1</v>
      </c>
      <c r="D742" s="24">
        <v>0.89999999999999947</v>
      </c>
      <c r="E742" s="24">
        <v>0.10000000000000053</v>
      </c>
      <c r="F742" s="24">
        <v>0.38104850664098711</v>
      </c>
      <c r="G742" s="24">
        <v>2.1427628417318795E-2</v>
      </c>
      <c r="H742" s="24">
        <v>0.85794568505547342</v>
      </c>
      <c r="I742" s="24">
        <v>0.94205431494452552</v>
      </c>
      <c r="J742" s="24">
        <v>0.26330710624324949</v>
      </c>
      <c r="K742" s="24">
        <v>0.38322792623491886</v>
      </c>
      <c r="L742" s="24">
        <v>1.4167720737650802</v>
      </c>
    </row>
    <row r="743" spans="1:12">
      <c r="A743" s="9" t="s">
        <v>911</v>
      </c>
      <c r="B743" s="16">
        <v>1</v>
      </c>
      <c r="C743" s="24">
        <v>1</v>
      </c>
      <c r="D743" s="24">
        <v>0.89999999999999947</v>
      </c>
      <c r="E743" s="24">
        <v>0.10000000000000053</v>
      </c>
      <c r="F743" s="24">
        <v>0.38104850664098711</v>
      </c>
      <c r="G743" s="24">
        <v>2.1427628417318795E-2</v>
      </c>
      <c r="H743" s="24">
        <v>0.85794568505547342</v>
      </c>
      <c r="I743" s="24">
        <v>0.94205431494452552</v>
      </c>
      <c r="J743" s="24">
        <v>0.26330710624324949</v>
      </c>
      <c r="K743" s="24">
        <v>0.38322792623491886</v>
      </c>
      <c r="L743" s="24">
        <v>1.4167720737650802</v>
      </c>
    </row>
    <row r="744" spans="1:12">
      <c r="A744" s="9" t="s">
        <v>912</v>
      </c>
      <c r="B744" s="16">
        <v>1</v>
      </c>
      <c r="C744" s="24">
        <v>1</v>
      </c>
      <c r="D744" s="24">
        <v>0.89999999999999947</v>
      </c>
      <c r="E744" s="24">
        <v>0.10000000000000053</v>
      </c>
      <c r="F744" s="24">
        <v>0.38104850664098711</v>
      </c>
      <c r="G744" s="24">
        <v>2.1427628417318795E-2</v>
      </c>
      <c r="H744" s="24">
        <v>0.85794568505547342</v>
      </c>
      <c r="I744" s="24">
        <v>0.94205431494452552</v>
      </c>
      <c r="J744" s="24">
        <v>0.26330710624324949</v>
      </c>
      <c r="K744" s="24">
        <v>0.38322792623491886</v>
      </c>
      <c r="L744" s="24">
        <v>1.4167720737650802</v>
      </c>
    </row>
    <row r="745" spans="1:12">
      <c r="A745" s="9" t="s">
        <v>913</v>
      </c>
      <c r="B745" s="16">
        <v>1</v>
      </c>
      <c r="C745" s="24">
        <v>1</v>
      </c>
      <c r="D745" s="24">
        <v>0.89999999999999947</v>
      </c>
      <c r="E745" s="24">
        <v>0.10000000000000053</v>
      </c>
      <c r="F745" s="24">
        <v>0.38104850664098711</v>
      </c>
      <c r="G745" s="24">
        <v>2.1427628417318795E-2</v>
      </c>
      <c r="H745" s="24">
        <v>0.85794568505547342</v>
      </c>
      <c r="I745" s="24">
        <v>0.94205431494452552</v>
      </c>
      <c r="J745" s="24">
        <v>0.26330710624324949</v>
      </c>
      <c r="K745" s="24">
        <v>0.38322792623491886</v>
      </c>
      <c r="L745" s="24">
        <v>1.4167720737650802</v>
      </c>
    </row>
    <row r="746" spans="1:12">
      <c r="A746" s="9" t="s">
        <v>914</v>
      </c>
      <c r="B746" s="16">
        <v>1</v>
      </c>
      <c r="C746" s="24">
        <v>1</v>
      </c>
      <c r="D746" s="24">
        <v>0.89999999999999947</v>
      </c>
      <c r="E746" s="24">
        <v>0.10000000000000053</v>
      </c>
      <c r="F746" s="24">
        <v>0.38104850664098711</v>
      </c>
      <c r="G746" s="24">
        <v>2.1427628417318795E-2</v>
      </c>
      <c r="H746" s="24">
        <v>0.85794568505547342</v>
      </c>
      <c r="I746" s="24">
        <v>0.94205431494452552</v>
      </c>
      <c r="J746" s="24">
        <v>0.26330710624324949</v>
      </c>
      <c r="K746" s="24">
        <v>0.38322792623491886</v>
      </c>
      <c r="L746" s="24">
        <v>1.4167720737650802</v>
      </c>
    </row>
    <row r="747" spans="1:12">
      <c r="A747" s="9" t="s">
        <v>915</v>
      </c>
      <c r="B747" s="16">
        <v>1</v>
      </c>
      <c r="C747" s="24">
        <v>1</v>
      </c>
      <c r="D747" s="24">
        <v>0.89999999999999947</v>
      </c>
      <c r="E747" s="24">
        <v>0.10000000000000053</v>
      </c>
      <c r="F747" s="24">
        <v>0.38104850664098711</v>
      </c>
      <c r="G747" s="24">
        <v>2.1427628417318795E-2</v>
      </c>
      <c r="H747" s="24">
        <v>0.85794568505547342</v>
      </c>
      <c r="I747" s="24">
        <v>0.94205431494452552</v>
      </c>
      <c r="J747" s="24">
        <v>0.26330710624324949</v>
      </c>
      <c r="K747" s="24">
        <v>0.38322792623491886</v>
      </c>
      <c r="L747" s="24">
        <v>1.4167720737650802</v>
      </c>
    </row>
    <row r="748" spans="1:12">
      <c r="A748" s="9" t="s">
        <v>916</v>
      </c>
      <c r="B748" s="16">
        <v>1</v>
      </c>
      <c r="C748" s="24">
        <v>0.5</v>
      </c>
      <c r="D748" s="24">
        <v>0.89999999999999947</v>
      </c>
      <c r="E748" s="24">
        <v>-0.39999999999999947</v>
      </c>
      <c r="F748" s="24">
        <v>-1.5241940265639384</v>
      </c>
      <c r="G748" s="24">
        <v>2.1427628417318795E-2</v>
      </c>
      <c r="H748" s="24">
        <v>0.85794568505547342</v>
      </c>
      <c r="I748" s="24">
        <v>0.94205431494452552</v>
      </c>
      <c r="J748" s="24">
        <v>0.26330710624324949</v>
      </c>
      <c r="K748" s="24">
        <v>0.38322792623491886</v>
      </c>
      <c r="L748" s="24">
        <v>1.4167720737650802</v>
      </c>
    </row>
    <row r="749" spans="1:12">
      <c r="A749" s="9" t="s">
        <v>917</v>
      </c>
      <c r="B749" s="16">
        <v>1</v>
      </c>
      <c r="C749" s="24">
        <v>1</v>
      </c>
      <c r="D749" s="24">
        <v>0.89999999999999947</v>
      </c>
      <c r="E749" s="24">
        <v>0.10000000000000053</v>
      </c>
      <c r="F749" s="24">
        <v>0.38104850664098711</v>
      </c>
      <c r="G749" s="24">
        <v>2.1427628417318795E-2</v>
      </c>
      <c r="H749" s="24">
        <v>0.85794568505547342</v>
      </c>
      <c r="I749" s="24">
        <v>0.94205431494452552</v>
      </c>
      <c r="J749" s="24">
        <v>0.26330710624324949</v>
      </c>
      <c r="K749" s="24">
        <v>0.38322792623491886</v>
      </c>
      <c r="L749" s="24">
        <v>1.4167720737650802</v>
      </c>
    </row>
    <row r="750" spans="1:12">
      <c r="A750" s="9" t="s">
        <v>918</v>
      </c>
      <c r="B750" s="16">
        <v>1</v>
      </c>
      <c r="C750" s="24">
        <v>1</v>
      </c>
      <c r="D750" s="24">
        <v>0.89999999999999947</v>
      </c>
      <c r="E750" s="24">
        <v>0.10000000000000053</v>
      </c>
      <c r="F750" s="24">
        <v>0.38104850664098711</v>
      </c>
      <c r="G750" s="24">
        <v>2.1427628417318795E-2</v>
      </c>
      <c r="H750" s="24">
        <v>0.85794568505547342</v>
      </c>
      <c r="I750" s="24">
        <v>0.94205431494452552</v>
      </c>
      <c r="J750" s="24">
        <v>0.26330710624324949</v>
      </c>
      <c r="K750" s="24">
        <v>0.38322792623491886</v>
      </c>
      <c r="L750" s="24">
        <v>1.4167720737650802</v>
      </c>
    </row>
    <row r="751" spans="1:12">
      <c r="A751" s="9" t="s">
        <v>919</v>
      </c>
      <c r="B751" s="16">
        <v>1</v>
      </c>
      <c r="C751" s="24">
        <v>1</v>
      </c>
      <c r="D751" s="24">
        <v>0.89999999999999947</v>
      </c>
      <c r="E751" s="24">
        <v>0.10000000000000053</v>
      </c>
      <c r="F751" s="24">
        <v>0.38104850664098711</v>
      </c>
      <c r="G751" s="24">
        <v>2.1427628417318795E-2</v>
      </c>
      <c r="H751" s="24">
        <v>0.85794568505547342</v>
      </c>
      <c r="I751" s="24">
        <v>0.94205431494452552</v>
      </c>
      <c r="J751" s="24">
        <v>0.26330710624324949</v>
      </c>
      <c r="K751" s="24">
        <v>0.38322792623491886</v>
      </c>
      <c r="L751" s="24">
        <v>1.4167720737650802</v>
      </c>
    </row>
    <row r="752" spans="1:12">
      <c r="A752" s="9" t="s">
        <v>920</v>
      </c>
      <c r="B752" s="16">
        <v>1</v>
      </c>
      <c r="C752" s="24">
        <v>1</v>
      </c>
      <c r="D752" s="24">
        <v>0.89999999999999947</v>
      </c>
      <c r="E752" s="24">
        <v>0.10000000000000053</v>
      </c>
      <c r="F752" s="24">
        <v>0.38104850664098711</v>
      </c>
      <c r="G752" s="24">
        <v>2.1427628417318795E-2</v>
      </c>
      <c r="H752" s="24">
        <v>0.85794568505547342</v>
      </c>
      <c r="I752" s="24">
        <v>0.94205431494452552</v>
      </c>
      <c r="J752" s="24">
        <v>0.26330710624324949</v>
      </c>
      <c r="K752" s="24">
        <v>0.38322792623491886</v>
      </c>
      <c r="L752" s="24">
        <v>1.4167720737650802</v>
      </c>
    </row>
    <row r="753" spans="1:12">
      <c r="A753" s="9" t="s">
        <v>921</v>
      </c>
      <c r="B753" s="16">
        <v>1</v>
      </c>
      <c r="C753" s="24">
        <v>1</v>
      </c>
      <c r="D753" s="24">
        <v>0.89999999999999947</v>
      </c>
      <c r="E753" s="24">
        <v>0.10000000000000053</v>
      </c>
      <c r="F753" s="24">
        <v>0.38104850664098711</v>
      </c>
      <c r="G753" s="24">
        <v>2.1427628417318795E-2</v>
      </c>
      <c r="H753" s="24">
        <v>0.85794568505547342</v>
      </c>
      <c r="I753" s="24">
        <v>0.94205431494452552</v>
      </c>
      <c r="J753" s="24">
        <v>0.26330710624324949</v>
      </c>
      <c r="K753" s="24">
        <v>0.38322792623491886</v>
      </c>
      <c r="L753" s="24">
        <v>1.4167720737650802</v>
      </c>
    </row>
    <row r="754" spans="1:12">
      <c r="A754" s="9" t="s">
        <v>922</v>
      </c>
      <c r="B754" s="16">
        <v>1</v>
      </c>
      <c r="C754" s="24">
        <v>0.5</v>
      </c>
      <c r="D754" s="24">
        <v>0.64000000000000024</v>
      </c>
      <c r="E754" s="24">
        <v>-0.14000000000000024</v>
      </c>
      <c r="F754" s="24">
        <v>-0.53346790929738008</v>
      </c>
      <c r="G754" s="24">
        <v>2.1427628417318791E-2</v>
      </c>
      <c r="H754" s="24">
        <v>0.59794568505547419</v>
      </c>
      <c r="I754" s="24">
        <v>0.68205431494452629</v>
      </c>
      <c r="J754" s="24">
        <v>0.26330710624324949</v>
      </c>
      <c r="K754" s="24">
        <v>0.12322792623491963</v>
      </c>
      <c r="L754" s="24">
        <v>1.1567720737650808</v>
      </c>
    </row>
    <row r="755" spans="1:12">
      <c r="A755" s="9" t="s">
        <v>923</v>
      </c>
      <c r="B755" s="16">
        <v>1</v>
      </c>
      <c r="C755" s="24">
        <v>0.5</v>
      </c>
      <c r="D755" s="24">
        <v>0.64000000000000024</v>
      </c>
      <c r="E755" s="24">
        <v>-0.14000000000000024</v>
      </c>
      <c r="F755" s="24">
        <v>-0.53346790929738008</v>
      </c>
      <c r="G755" s="24">
        <v>2.1427628417318791E-2</v>
      </c>
      <c r="H755" s="24">
        <v>0.59794568505547419</v>
      </c>
      <c r="I755" s="24">
        <v>0.68205431494452629</v>
      </c>
      <c r="J755" s="24">
        <v>0.26330710624324949</v>
      </c>
      <c r="K755" s="24">
        <v>0.12322792623491963</v>
      </c>
      <c r="L755" s="24">
        <v>1.1567720737650808</v>
      </c>
    </row>
    <row r="756" spans="1:12">
      <c r="A756" s="9" t="s">
        <v>924</v>
      </c>
      <c r="B756" s="16">
        <v>1</v>
      </c>
      <c r="C756" s="24">
        <v>0.5</v>
      </c>
      <c r="D756" s="24">
        <v>0.64000000000000024</v>
      </c>
      <c r="E756" s="24">
        <v>-0.14000000000000024</v>
      </c>
      <c r="F756" s="24">
        <v>-0.53346790929738008</v>
      </c>
      <c r="G756" s="24">
        <v>2.1427628417318791E-2</v>
      </c>
      <c r="H756" s="24">
        <v>0.59794568505547419</v>
      </c>
      <c r="I756" s="24">
        <v>0.68205431494452629</v>
      </c>
      <c r="J756" s="24">
        <v>0.26330710624324949</v>
      </c>
      <c r="K756" s="24">
        <v>0.12322792623491963</v>
      </c>
      <c r="L756" s="24">
        <v>1.1567720737650808</v>
      </c>
    </row>
    <row r="757" spans="1:12">
      <c r="A757" s="9" t="s">
        <v>925</v>
      </c>
      <c r="B757" s="16">
        <v>1</v>
      </c>
      <c r="C757" s="24">
        <v>0.5</v>
      </c>
      <c r="D757" s="24">
        <v>0.64000000000000024</v>
      </c>
      <c r="E757" s="24">
        <v>-0.14000000000000024</v>
      </c>
      <c r="F757" s="24">
        <v>-0.53346790929738008</v>
      </c>
      <c r="G757" s="24">
        <v>2.1427628417318791E-2</v>
      </c>
      <c r="H757" s="24">
        <v>0.59794568505547419</v>
      </c>
      <c r="I757" s="24">
        <v>0.68205431494452629</v>
      </c>
      <c r="J757" s="24">
        <v>0.26330710624324949</v>
      </c>
      <c r="K757" s="24">
        <v>0.12322792623491963</v>
      </c>
      <c r="L757" s="24">
        <v>1.1567720737650808</v>
      </c>
    </row>
    <row r="758" spans="1:12">
      <c r="A758" s="9" t="s">
        <v>926</v>
      </c>
      <c r="B758" s="16">
        <v>1</v>
      </c>
      <c r="C758" s="24">
        <v>0.5</v>
      </c>
      <c r="D758" s="24">
        <v>0.64000000000000024</v>
      </c>
      <c r="E758" s="24">
        <v>-0.14000000000000024</v>
      </c>
      <c r="F758" s="24">
        <v>-0.53346790929738008</v>
      </c>
      <c r="G758" s="24">
        <v>2.1427628417318791E-2</v>
      </c>
      <c r="H758" s="24">
        <v>0.59794568505547419</v>
      </c>
      <c r="I758" s="24">
        <v>0.68205431494452629</v>
      </c>
      <c r="J758" s="24">
        <v>0.26330710624324949</v>
      </c>
      <c r="K758" s="24">
        <v>0.12322792623491963</v>
      </c>
      <c r="L758" s="24">
        <v>1.1567720737650808</v>
      </c>
    </row>
    <row r="759" spans="1:12">
      <c r="A759" s="9" t="s">
        <v>927</v>
      </c>
      <c r="B759" s="16">
        <v>1</v>
      </c>
      <c r="C759" s="24">
        <v>0.5</v>
      </c>
      <c r="D759" s="24">
        <v>0.64000000000000024</v>
      </c>
      <c r="E759" s="24">
        <v>-0.14000000000000024</v>
      </c>
      <c r="F759" s="24">
        <v>-0.53346790929738008</v>
      </c>
      <c r="G759" s="24">
        <v>2.1427628417318791E-2</v>
      </c>
      <c r="H759" s="24">
        <v>0.59794568505547419</v>
      </c>
      <c r="I759" s="24">
        <v>0.68205431494452629</v>
      </c>
      <c r="J759" s="24">
        <v>0.26330710624324949</v>
      </c>
      <c r="K759" s="24">
        <v>0.12322792623491963</v>
      </c>
      <c r="L759" s="24">
        <v>1.1567720737650808</v>
      </c>
    </row>
    <row r="760" spans="1:12">
      <c r="A760" s="9" t="s">
        <v>928</v>
      </c>
      <c r="B760" s="16">
        <v>1</v>
      </c>
      <c r="C760" s="24">
        <v>0.5</v>
      </c>
      <c r="D760" s="24">
        <v>0.64000000000000024</v>
      </c>
      <c r="E760" s="24">
        <v>-0.14000000000000024</v>
      </c>
      <c r="F760" s="24">
        <v>-0.53346790929738008</v>
      </c>
      <c r="G760" s="24">
        <v>2.1427628417318791E-2</v>
      </c>
      <c r="H760" s="24">
        <v>0.59794568505547419</v>
      </c>
      <c r="I760" s="24">
        <v>0.68205431494452629</v>
      </c>
      <c r="J760" s="24">
        <v>0.26330710624324949</v>
      </c>
      <c r="K760" s="24">
        <v>0.12322792623491963</v>
      </c>
      <c r="L760" s="24">
        <v>1.1567720737650808</v>
      </c>
    </row>
    <row r="761" spans="1:12">
      <c r="A761" s="9" t="s">
        <v>929</v>
      </c>
      <c r="B761" s="16">
        <v>1</v>
      </c>
      <c r="C761" s="24">
        <v>0.5</v>
      </c>
      <c r="D761" s="24">
        <v>0.64000000000000024</v>
      </c>
      <c r="E761" s="24">
        <v>-0.14000000000000024</v>
      </c>
      <c r="F761" s="24">
        <v>-0.53346790929738008</v>
      </c>
      <c r="G761" s="24">
        <v>2.1427628417318791E-2</v>
      </c>
      <c r="H761" s="24">
        <v>0.59794568505547419</v>
      </c>
      <c r="I761" s="24">
        <v>0.68205431494452629</v>
      </c>
      <c r="J761" s="24">
        <v>0.26330710624324949</v>
      </c>
      <c r="K761" s="24">
        <v>0.12322792623491963</v>
      </c>
      <c r="L761" s="24">
        <v>1.1567720737650808</v>
      </c>
    </row>
    <row r="762" spans="1:12">
      <c r="A762" s="9" t="s">
        <v>930</v>
      </c>
      <c r="B762" s="16">
        <v>1</v>
      </c>
      <c r="C762" s="24">
        <v>0.5</v>
      </c>
      <c r="D762" s="24">
        <v>0.64000000000000024</v>
      </c>
      <c r="E762" s="24">
        <v>-0.14000000000000024</v>
      </c>
      <c r="F762" s="24">
        <v>-0.53346790929738008</v>
      </c>
      <c r="G762" s="24">
        <v>2.1427628417318791E-2</v>
      </c>
      <c r="H762" s="24">
        <v>0.59794568505547419</v>
      </c>
      <c r="I762" s="24">
        <v>0.68205431494452629</v>
      </c>
      <c r="J762" s="24">
        <v>0.26330710624324949</v>
      </c>
      <c r="K762" s="24">
        <v>0.12322792623491963</v>
      </c>
      <c r="L762" s="24">
        <v>1.1567720737650808</v>
      </c>
    </row>
    <row r="763" spans="1:12">
      <c r="A763" s="9" t="s">
        <v>931</v>
      </c>
      <c r="B763" s="16">
        <v>1</v>
      </c>
      <c r="C763" s="24">
        <v>0.5</v>
      </c>
      <c r="D763" s="24">
        <v>0.64000000000000024</v>
      </c>
      <c r="E763" s="24">
        <v>-0.14000000000000024</v>
      </c>
      <c r="F763" s="24">
        <v>-0.53346790929738008</v>
      </c>
      <c r="G763" s="24">
        <v>2.1427628417318791E-2</v>
      </c>
      <c r="H763" s="24">
        <v>0.59794568505547419</v>
      </c>
      <c r="I763" s="24">
        <v>0.68205431494452629</v>
      </c>
      <c r="J763" s="24">
        <v>0.26330710624324949</v>
      </c>
      <c r="K763" s="24">
        <v>0.12322792623491963</v>
      </c>
      <c r="L763" s="24">
        <v>1.1567720737650808</v>
      </c>
    </row>
    <row r="764" spans="1:12">
      <c r="A764" s="9" t="s">
        <v>932</v>
      </c>
      <c r="B764" s="16">
        <v>1</v>
      </c>
      <c r="C764" s="24">
        <v>0</v>
      </c>
      <c r="D764" s="24">
        <v>0.64000000000000024</v>
      </c>
      <c r="E764" s="24">
        <v>-0.64000000000000024</v>
      </c>
      <c r="F764" s="24">
        <v>-2.4387104425023054</v>
      </c>
      <c r="G764" s="24">
        <v>2.1427628417318791E-2</v>
      </c>
      <c r="H764" s="24">
        <v>0.59794568505547419</v>
      </c>
      <c r="I764" s="24">
        <v>0.68205431494452629</v>
      </c>
      <c r="J764" s="24">
        <v>0.26330710624324949</v>
      </c>
      <c r="K764" s="24">
        <v>0.12322792623491963</v>
      </c>
      <c r="L764" s="24">
        <v>1.1567720737650808</v>
      </c>
    </row>
    <row r="765" spans="1:12">
      <c r="A765" s="9" t="s">
        <v>933</v>
      </c>
      <c r="B765" s="16">
        <v>1</v>
      </c>
      <c r="C765" s="24">
        <v>0.5</v>
      </c>
      <c r="D765" s="24">
        <v>0.64000000000000024</v>
      </c>
      <c r="E765" s="24">
        <v>-0.14000000000000024</v>
      </c>
      <c r="F765" s="24">
        <v>-0.53346790929738008</v>
      </c>
      <c r="G765" s="24">
        <v>2.1427628417318791E-2</v>
      </c>
      <c r="H765" s="24">
        <v>0.59794568505547419</v>
      </c>
      <c r="I765" s="24">
        <v>0.68205431494452629</v>
      </c>
      <c r="J765" s="24">
        <v>0.26330710624324949</v>
      </c>
      <c r="K765" s="24">
        <v>0.12322792623491963</v>
      </c>
      <c r="L765" s="24">
        <v>1.1567720737650808</v>
      </c>
    </row>
    <row r="766" spans="1:12">
      <c r="A766" s="9" t="s">
        <v>934</v>
      </c>
      <c r="B766" s="16">
        <v>1</v>
      </c>
      <c r="C766" s="24">
        <v>0.5</v>
      </c>
      <c r="D766" s="24">
        <v>0.64000000000000024</v>
      </c>
      <c r="E766" s="24">
        <v>-0.14000000000000024</v>
      </c>
      <c r="F766" s="24">
        <v>-0.53346790929738008</v>
      </c>
      <c r="G766" s="24">
        <v>2.1427628417318791E-2</v>
      </c>
      <c r="H766" s="24">
        <v>0.59794568505547419</v>
      </c>
      <c r="I766" s="24">
        <v>0.68205431494452629</v>
      </c>
      <c r="J766" s="24">
        <v>0.26330710624324949</v>
      </c>
      <c r="K766" s="24">
        <v>0.12322792623491963</v>
      </c>
      <c r="L766" s="24">
        <v>1.1567720737650808</v>
      </c>
    </row>
    <row r="767" spans="1:12">
      <c r="A767" s="9" t="s">
        <v>935</v>
      </c>
      <c r="B767" s="16">
        <v>1</v>
      </c>
      <c r="C767" s="24">
        <v>0.5</v>
      </c>
      <c r="D767" s="24">
        <v>0.64000000000000024</v>
      </c>
      <c r="E767" s="24">
        <v>-0.14000000000000024</v>
      </c>
      <c r="F767" s="24">
        <v>-0.53346790929738008</v>
      </c>
      <c r="G767" s="24">
        <v>2.1427628417318791E-2</v>
      </c>
      <c r="H767" s="24">
        <v>0.59794568505547419</v>
      </c>
      <c r="I767" s="24">
        <v>0.68205431494452629</v>
      </c>
      <c r="J767" s="24">
        <v>0.26330710624324949</v>
      </c>
      <c r="K767" s="24">
        <v>0.12322792623491963</v>
      </c>
      <c r="L767" s="24">
        <v>1.1567720737650808</v>
      </c>
    </row>
    <row r="768" spans="1:12">
      <c r="A768" s="9" t="s">
        <v>936</v>
      </c>
      <c r="B768" s="16">
        <v>1</v>
      </c>
      <c r="C768" s="24">
        <v>0.5</v>
      </c>
      <c r="D768" s="24">
        <v>0.64000000000000024</v>
      </c>
      <c r="E768" s="24">
        <v>-0.14000000000000024</v>
      </c>
      <c r="F768" s="24">
        <v>-0.53346790929738008</v>
      </c>
      <c r="G768" s="24">
        <v>2.1427628417318791E-2</v>
      </c>
      <c r="H768" s="24">
        <v>0.59794568505547419</v>
      </c>
      <c r="I768" s="24">
        <v>0.68205431494452629</v>
      </c>
      <c r="J768" s="24">
        <v>0.26330710624324949</v>
      </c>
      <c r="K768" s="24">
        <v>0.12322792623491963</v>
      </c>
      <c r="L768" s="24">
        <v>1.1567720737650808</v>
      </c>
    </row>
    <row r="769" spans="1:12">
      <c r="A769" s="9" t="s">
        <v>937</v>
      </c>
      <c r="B769" s="16">
        <v>1</v>
      </c>
      <c r="C769" s="24">
        <v>1</v>
      </c>
      <c r="D769" s="24">
        <v>0.64000000000000024</v>
      </c>
      <c r="E769" s="24">
        <v>0.35999999999999976</v>
      </c>
      <c r="F769" s="24">
        <v>1.3717746239075455</v>
      </c>
      <c r="G769" s="24">
        <v>2.1427628417318791E-2</v>
      </c>
      <c r="H769" s="24">
        <v>0.59794568505547419</v>
      </c>
      <c r="I769" s="24">
        <v>0.68205431494452629</v>
      </c>
      <c r="J769" s="24">
        <v>0.26330710624324949</v>
      </c>
      <c r="K769" s="24">
        <v>0.12322792623491963</v>
      </c>
      <c r="L769" s="24">
        <v>1.1567720737650808</v>
      </c>
    </row>
    <row r="770" spans="1:12">
      <c r="A770" s="9" t="s">
        <v>938</v>
      </c>
      <c r="B770" s="16">
        <v>1</v>
      </c>
      <c r="C770" s="24">
        <v>0.5</v>
      </c>
      <c r="D770" s="24">
        <v>0.64000000000000024</v>
      </c>
      <c r="E770" s="24">
        <v>-0.14000000000000024</v>
      </c>
      <c r="F770" s="24">
        <v>-0.53346790929738008</v>
      </c>
      <c r="G770" s="24">
        <v>2.1427628417318791E-2</v>
      </c>
      <c r="H770" s="24">
        <v>0.59794568505547419</v>
      </c>
      <c r="I770" s="24">
        <v>0.68205431494452629</v>
      </c>
      <c r="J770" s="24">
        <v>0.26330710624324949</v>
      </c>
      <c r="K770" s="24">
        <v>0.12322792623491963</v>
      </c>
      <c r="L770" s="24">
        <v>1.1567720737650808</v>
      </c>
    </row>
    <row r="771" spans="1:12">
      <c r="A771" s="9" t="s">
        <v>939</v>
      </c>
      <c r="B771" s="16">
        <v>1</v>
      </c>
      <c r="C771" s="24">
        <v>0.5</v>
      </c>
      <c r="D771" s="24">
        <v>0.64000000000000024</v>
      </c>
      <c r="E771" s="24">
        <v>-0.14000000000000024</v>
      </c>
      <c r="F771" s="24">
        <v>-0.53346790929738008</v>
      </c>
      <c r="G771" s="24">
        <v>2.1427628417318791E-2</v>
      </c>
      <c r="H771" s="24">
        <v>0.59794568505547419</v>
      </c>
      <c r="I771" s="24">
        <v>0.68205431494452629</v>
      </c>
      <c r="J771" s="24">
        <v>0.26330710624324949</v>
      </c>
      <c r="K771" s="24">
        <v>0.12322792623491963</v>
      </c>
      <c r="L771" s="24">
        <v>1.1567720737650808</v>
      </c>
    </row>
    <row r="772" spans="1:12">
      <c r="A772" s="9" t="s">
        <v>940</v>
      </c>
      <c r="B772" s="16">
        <v>1</v>
      </c>
      <c r="C772" s="24">
        <v>1</v>
      </c>
      <c r="D772" s="24">
        <v>0.64000000000000024</v>
      </c>
      <c r="E772" s="24">
        <v>0.35999999999999976</v>
      </c>
      <c r="F772" s="24">
        <v>1.3717746239075455</v>
      </c>
      <c r="G772" s="24">
        <v>2.1427628417318791E-2</v>
      </c>
      <c r="H772" s="24">
        <v>0.59794568505547419</v>
      </c>
      <c r="I772" s="24">
        <v>0.68205431494452629</v>
      </c>
      <c r="J772" s="24">
        <v>0.26330710624324949</v>
      </c>
      <c r="K772" s="24">
        <v>0.12322792623491963</v>
      </c>
      <c r="L772" s="24">
        <v>1.1567720737650808</v>
      </c>
    </row>
    <row r="773" spans="1:12">
      <c r="A773" s="9" t="s">
        <v>941</v>
      </c>
      <c r="B773" s="16">
        <v>1</v>
      </c>
      <c r="C773" s="24">
        <v>0.5</v>
      </c>
      <c r="D773" s="24">
        <v>0.64000000000000024</v>
      </c>
      <c r="E773" s="24">
        <v>-0.14000000000000024</v>
      </c>
      <c r="F773" s="24">
        <v>-0.53346790929738008</v>
      </c>
      <c r="G773" s="24">
        <v>2.1427628417318791E-2</v>
      </c>
      <c r="H773" s="24">
        <v>0.59794568505547419</v>
      </c>
      <c r="I773" s="24">
        <v>0.68205431494452629</v>
      </c>
      <c r="J773" s="24">
        <v>0.26330710624324949</v>
      </c>
      <c r="K773" s="24">
        <v>0.12322792623491963</v>
      </c>
      <c r="L773" s="24">
        <v>1.1567720737650808</v>
      </c>
    </row>
    <row r="774" spans="1:12">
      <c r="A774" s="9" t="s">
        <v>942</v>
      </c>
      <c r="B774" s="16">
        <v>1</v>
      </c>
      <c r="C774" s="24">
        <v>0.5</v>
      </c>
      <c r="D774" s="24">
        <v>0.64000000000000024</v>
      </c>
      <c r="E774" s="24">
        <v>-0.14000000000000024</v>
      </c>
      <c r="F774" s="24">
        <v>-0.53346790929738008</v>
      </c>
      <c r="G774" s="24">
        <v>2.1427628417318791E-2</v>
      </c>
      <c r="H774" s="24">
        <v>0.59794568505547419</v>
      </c>
      <c r="I774" s="24">
        <v>0.68205431494452629</v>
      </c>
      <c r="J774" s="24">
        <v>0.26330710624324949</v>
      </c>
      <c r="K774" s="24">
        <v>0.12322792623491963</v>
      </c>
      <c r="L774" s="24">
        <v>1.1567720737650808</v>
      </c>
    </row>
    <row r="775" spans="1:12">
      <c r="A775" s="9" t="s">
        <v>943</v>
      </c>
      <c r="B775" s="16">
        <v>1</v>
      </c>
      <c r="C775" s="24">
        <v>0.5</v>
      </c>
      <c r="D775" s="24">
        <v>0.64000000000000024</v>
      </c>
      <c r="E775" s="24">
        <v>-0.14000000000000024</v>
      </c>
      <c r="F775" s="24">
        <v>-0.53346790929738008</v>
      </c>
      <c r="G775" s="24">
        <v>2.1427628417318791E-2</v>
      </c>
      <c r="H775" s="24">
        <v>0.59794568505547419</v>
      </c>
      <c r="I775" s="24">
        <v>0.68205431494452629</v>
      </c>
      <c r="J775" s="24">
        <v>0.26330710624324949</v>
      </c>
      <c r="K775" s="24">
        <v>0.12322792623491963</v>
      </c>
      <c r="L775" s="24">
        <v>1.1567720737650808</v>
      </c>
    </row>
    <row r="776" spans="1:12">
      <c r="A776" s="9" t="s">
        <v>944</v>
      </c>
      <c r="B776" s="16">
        <v>1</v>
      </c>
      <c r="C776" s="24">
        <v>0.5</v>
      </c>
      <c r="D776" s="24">
        <v>0.64000000000000024</v>
      </c>
      <c r="E776" s="24">
        <v>-0.14000000000000024</v>
      </c>
      <c r="F776" s="24">
        <v>-0.53346790929738008</v>
      </c>
      <c r="G776" s="24">
        <v>2.1427628417318791E-2</v>
      </c>
      <c r="H776" s="24">
        <v>0.59794568505547419</v>
      </c>
      <c r="I776" s="24">
        <v>0.68205431494452629</v>
      </c>
      <c r="J776" s="24">
        <v>0.26330710624324949</v>
      </c>
      <c r="K776" s="24">
        <v>0.12322792623491963</v>
      </c>
      <c r="L776" s="24">
        <v>1.1567720737650808</v>
      </c>
    </row>
    <row r="777" spans="1:12">
      <c r="A777" s="9" t="s">
        <v>945</v>
      </c>
      <c r="B777" s="16">
        <v>1</v>
      </c>
      <c r="C777" s="24">
        <v>0.5</v>
      </c>
      <c r="D777" s="24">
        <v>0.64000000000000024</v>
      </c>
      <c r="E777" s="24">
        <v>-0.14000000000000024</v>
      </c>
      <c r="F777" s="24">
        <v>-0.53346790929738008</v>
      </c>
      <c r="G777" s="24">
        <v>2.1427628417318791E-2</v>
      </c>
      <c r="H777" s="24">
        <v>0.59794568505547419</v>
      </c>
      <c r="I777" s="24">
        <v>0.68205431494452629</v>
      </c>
      <c r="J777" s="24">
        <v>0.26330710624324949</v>
      </c>
      <c r="K777" s="24">
        <v>0.12322792623491963</v>
      </c>
      <c r="L777" s="24">
        <v>1.1567720737650808</v>
      </c>
    </row>
    <row r="778" spans="1:12">
      <c r="A778" s="9" t="s">
        <v>946</v>
      </c>
      <c r="B778" s="16">
        <v>1</v>
      </c>
      <c r="C778" s="24">
        <v>0.5</v>
      </c>
      <c r="D778" s="24">
        <v>0.64000000000000024</v>
      </c>
      <c r="E778" s="24">
        <v>-0.14000000000000024</v>
      </c>
      <c r="F778" s="24">
        <v>-0.53346790929738008</v>
      </c>
      <c r="G778" s="24">
        <v>2.1427628417318791E-2</v>
      </c>
      <c r="H778" s="24">
        <v>0.59794568505547419</v>
      </c>
      <c r="I778" s="24">
        <v>0.68205431494452629</v>
      </c>
      <c r="J778" s="24">
        <v>0.26330710624324949</v>
      </c>
      <c r="K778" s="24">
        <v>0.12322792623491963</v>
      </c>
      <c r="L778" s="24">
        <v>1.1567720737650808</v>
      </c>
    </row>
    <row r="779" spans="1:12">
      <c r="A779" s="9" t="s">
        <v>947</v>
      </c>
      <c r="B779" s="16">
        <v>1</v>
      </c>
      <c r="C779" s="24">
        <v>0.5</v>
      </c>
      <c r="D779" s="24">
        <v>0.64000000000000024</v>
      </c>
      <c r="E779" s="24">
        <v>-0.14000000000000024</v>
      </c>
      <c r="F779" s="24">
        <v>-0.53346790929738008</v>
      </c>
      <c r="G779" s="24">
        <v>2.1427628417318791E-2</v>
      </c>
      <c r="H779" s="24">
        <v>0.59794568505547419</v>
      </c>
      <c r="I779" s="24">
        <v>0.68205431494452629</v>
      </c>
      <c r="J779" s="24">
        <v>0.26330710624324949</v>
      </c>
      <c r="K779" s="24">
        <v>0.12322792623491963</v>
      </c>
      <c r="L779" s="24">
        <v>1.1567720737650808</v>
      </c>
    </row>
    <row r="780" spans="1:12">
      <c r="A780" s="9" t="s">
        <v>948</v>
      </c>
      <c r="B780" s="16">
        <v>1</v>
      </c>
      <c r="C780" s="24">
        <v>0.5</v>
      </c>
      <c r="D780" s="24">
        <v>0.64000000000000024</v>
      </c>
      <c r="E780" s="24">
        <v>-0.14000000000000024</v>
      </c>
      <c r="F780" s="24">
        <v>-0.53346790929738008</v>
      </c>
      <c r="G780" s="24">
        <v>2.1427628417318791E-2</v>
      </c>
      <c r="H780" s="24">
        <v>0.59794568505547419</v>
      </c>
      <c r="I780" s="24">
        <v>0.68205431494452629</v>
      </c>
      <c r="J780" s="24">
        <v>0.26330710624324949</v>
      </c>
      <c r="K780" s="24">
        <v>0.12322792623491963</v>
      </c>
      <c r="L780" s="24">
        <v>1.1567720737650808</v>
      </c>
    </row>
    <row r="781" spans="1:12">
      <c r="A781" s="9" t="s">
        <v>949</v>
      </c>
      <c r="B781" s="16">
        <v>1</v>
      </c>
      <c r="C781" s="24">
        <v>0.5</v>
      </c>
      <c r="D781" s="24">
        <v>0.64000000000000024</v>
      </c>
      <c r="E781" s="24">
        <v>-0.14000000000000024</v>
      </c>
      <c r="F781" s="24">
        <v>-0.53346790929738008</v>
      </c>
      <c r="G781" s="24">
        <v>2.1427628417318791E-2</v>
      </c>
      <c r="H781" s="24">
        <v>0.59794568505547419</v>
      </c>
      <c r="I781" s="24">
        <v>0.68205431494452629</v>
      </c>
      <c r="J781" s="24">
        <v>0.26330710624324949</v>
      </c>
      <c r="K781" s="24">
        <v>0.12322792623491963</v>
      </c>
      <c r="L781" s="24">
        <v>1.1567720737650808</v>
      </c>
    </row>
    <row r="782" spans="1:12">
      <c r="A782" s="9" t="s">
        <v>950</v>
      </c>
      <c r="B782" s="16">
        <v>1</v>
      </c>
      <c r="C782" s="24">
        <v>0.5</v>
      </c>
      <c r="D782" s="24">
        <v>0.64000000000000024</v>
      </c>
      <c r="E782" s="24">
        <v>-0.14000000000000024</v>
      </c>
      <c r="F782" s="24">
        <v>-0.53346790929738008</v>
      </c>
      <c r="G782" s="24">
        <v>2.1427628417318791E-2</v>
      </c>
      <c r="H782" s="24">
        <v>0.59794568505547419</v>
      </c>
      <c r="I782" s="24">
        <v>0.68205431494452629</v>
      </c>
      <c r="J782" s="24">
        <v>0.26330710624324949</v>
      </c>
      <c r="K782" s="24">
        <v>0.12322792623491963</v>
      </c>
      <c r="L782" s="24">
        <v>1.1567720737650808</v>
      </c>
    </row>
    <row r="783" spans="1:12">
      <c r="A783" s="9" t="s">
        <v>951</v>
      </c>
      <c r="B783" s="16">
        <v>1</v>
      </c>
      <c r="C783" s="24">
        <v>0.5</v>
      </c>
      <c r="D783" s="24">
        <v>0.64000000000000024</v>
      </c>
      <c r="E783" s="24">
        <v>-0.14000000000000024</v>
      </c>
      <c r="F783" s="24">
        <v>-0.53346790929738008</v>
      </c>
      <c r="G783" s="24">
        <v>2.1427628417318791E-2</v>
      </c>
      <c r="H783" s="24">
        <v>0.59794568505547419</v>
      </c>
      <c r="I783" s="24">
        <v>0.68205431494452629</v>
      </c>
      <c r="J783" s="24">
        <v>0.26330710624324949</v>
      </c>
      <c r="K783" s="24">
        <v>0.12322792623491963</v>
      </c>
      <c r="L783" s="24">
        <v>1.1567720737650808</v>
      </c>
    </row>
    <row r="784" spans="1:12">
      <c r="A784" s="9" t="s">
        <v>952</v>
      </c>
      <c r="B784" s="16">
        <v>1</v>
      </c>
      <c r="C784" s="24">
        <v>0.5</v>
      </c>
      <c r="D784" s="24">
        <v>0.64000000000000024</v>
      </c>
      <c r="E784" s="24">
        <v>-0.14000000000000024</v>
      </c>
      <c r="F784" s="24">
        <v>-0.53346790929738008</v>
      </c>
      <c r="G784" s="24">
        <v>2.1427628417318791E-2</v>
      </c>
      <c r="H784" s="24">
        <v>0.59794568505547419</v>
      </c>
      <c r="I784" s="24">
        <v>0.68205431494452629</v>
      </c>
      <c r="J784" s="24">
        <v>0.26330710624324949</v>
      </c>
      <c r="K784" s="24">
        <v>0.12322792623491963</v>
      </c>
      <c r="L784" s="24">
        <v>1.1567720737650808</v>
      </c>
    </row>
    <row r="785" spans="1:12">
      <c r="A785" s="9" t="s">
        <v>953</v>
      </c>
      <c r="B785" s="16">
        <v>1</v>
      </c>
      <c r="C785" s="24">
        <v>0.5</v>
      </c>
      <c r="D785" s="24">
        <v>0.64000000000000024</v>
      </c>
      <c r="E785" s="24">
        <v>-0.14000000000000024</v>
      </c>
      <c r="F785" s="24">
        <v>-0.53346790929738008</v>
      </c>
      <c r="G785" s="24">
        <v>2.1427628417318791E-2</v>
      </c>
      <c r="H785" s="24">
        <v>0.59794568505547419</v>
      </c>
      <c r="I785" s="24">
        <v>0.68205431494452629</v>
      </c>
      <c r="J785" s="24">
        <v>0.26330710624324949</v>
      </c>
      <c r="K785" s="24">
        <v>0.12322792623491963</v>
      </c>
      <c r="L785" s="24">
        <v>1.1567720737650808</v>
      </c>
    </row>
    <row r="786" spans="1:12">
      <c r="A786" s="9" t="s">
        <v>954</v>
      </c>
      <c r="B786" s="16">
        <v>1</v>
      </c>
      <c r="C786" s="24">
        <v>0.5</v>
      </c>
      <c r="D786" s="24">
        <v>0.64000000000000024</v>
      </c>
      <c r="E786" s="24">
        <v>-0.14000000000000024</v>
      </c>
      <c r="F786" s="24">
        <v>-0.53346790929738008</v>
      </c>
      <c r="G786" s="24">
        <v>2.1427628417318791E-2</v>
      </c>
      <c r="H786" s="24">
        <v>0.59794568505547419</v>
      </c>
      <c r="I786" s="24">
        <v>0.68205431494452629</v>
      </c>
      <c r="J786" s="24">
        <v>0.26330710624324949</v>
      </c>
      <c r="K786" s="24">
        <v>0.12322792623491963</v>
      </c>
      <c r="L786" s="24">
        <v>1.1567720737650808</v>
      </c>
    </row>
    <row r="787" spans="1:12">
      <c r="A787" s="9" t="s">
        <v>955</v>
      </c>
      <c r="B787" s="16">
        <v>1</v>
      </c>
      <c r="C787" s="24">
        <v>0.5</v>
      </c>
      <c r="D787" s="24">
        <v>0.64000000000000024</v>
      </c>
      <c r="E787" s="24">
        <v>-0.14000000000000024</v>
      </c>
      <c r="F787" s="24">
        <v>-0.53346790929738008</v>
      </c>
      <c r="G787" s="24">
        <v>2.1427628417318791E-2</v>
      </c>
      <c r="H787" s="24">
        <v>0.59794568505547419</v>
      </c>
      <c r="I787" s="24">
        <v>0.68205431494452629</v>
      </c>
      <c r="J787" s="24">
        <v>0.26330710624324949</v>
      </c>
      <c r="K787" s="24">
        <v>0.12322792623491963</v>
      </c>
      <c r="L787" s="24">
        <v>1.1567720737650808</v>
      </c>
    </row>
    <row r="788" spans="1:12">
      <c r="A788" s="9" t="s">
        <v>956</v>
      </c>
      <c r="B788" s="16">
        <v>1</v>
      </c>
      <c r="C788" s="24">
        <v>0.5</v>
      </c>
      <c r="D788" s="24">
        <v>0.64000000000000024</v>
      </c>
      <c r="E788" s="24">
        <v>-0.14000000000000024</v>
      </c>
      <c r="F788" s="24">
        <v>-0.53346790929738008</v>
      </c>
      <c r="G788" s="24">
        <v>2.1427628417318791E-2</v>
      </c>
      <c r="H788" s="24">
        <v>0.59794568505547419</v>
      </c>
      <c r="I788" s="24">
        <v>0.68205431494452629</v>
      </c>
      <c r="J788" s="24">
        <v>0.26330710624324949</v>
      </c>
      <c r="K788" s="24">
        <v>0.12322792623491963</v>
      </c>
      <c r="L788" s="24">
        <v>1.1567720737650808</v>
      </c>
    </row>
    <row r="789" spans="1:12">
      <c r="A789" s="9" t="s">
        <v>957</v>
      </c>
      <c r="B789" s="16">
        <v>1</v>
      </c>
      <c r="C789" s="24">
        <v>1</v>
      </c>
      <c r="D789" s="24">
        <v>0.64000000000000024</v>
      </c>
      <c r="E789" s="24">
        <v>0.35999999999999976</v>
      </c>
      <c r="F789" s="24">
        <v>1.3717746239075455</v>
      </c>
      <c r="G789" s="24">
        <v>2.1427628417318791E-2</v>
      </c>
      <c r="H789" s="24">
        <v>0.59794568505547419</v>
      </c>
      <c r="I789" s="24">
        <v>0.68205431494452629</v>
      </c>
      <c r="J789" s="24">
        <v>0.26330710624324949</v>
      </c>
      <c r="K789" s="24">
        <v>0.12322792623491963</v>
      </c>
      <c r="L789" s="24">
        <v>1.1567720737650808</v>
      </c>
    </row>
    <row r="790" spans="1:12">
      <c r="A790" s="9" t="s">
        <v>958</v>
      </c>
      <c r="B790" s="16">
        <v>1</v>
      </c>
      <c r="C790" s="24">
        <v>0.5</v>
      </c>
      <c r="D790" s="24">
        <v>0.64000000000000024</v>
      </c>
      <c r="E790" s="24">
        <v>-0.14000000000000024</v>
      </c>
      <c r="F790" s="24">
        <v>-0.53346790929738008</v>
      </c>
      <c r="G790" s="24">
        <v>2.1427628417318791E-2</v>
      </c>
      <c r="H790" s="24">
        <v>0.59794568505547419</v>
      </c>
      <c r="I790" s="24">
        <v>0.68205431494452629</v>
      </c>
      <c r="J790" s="24">
        <v>0.26330710624324949</v>
      </c>
      <c r="K790" s="24">
        <v>0.12322792623491963</v>
      </c>
      <c r="L790" s="24">
        <v>1.1567720737650808</v>
      </c>
    </row>
    <row r="791" spans="1:12">
      <c r="A791" s="9" t="s">
        <v>959</v>
      </c>
      <c r="B791" s="16">
        <v>1</v>
      </c>
      <c r="C791" s="24">
        <v>1</v>
      </c>
      <c r="D791" s="24">
        <v>0.64000000000000024</v>
      </c>
      <c r="E791" s="24">
        <v>0.35999999999999976</v>
      </c>
      <c r="F791" s="24">
        <v>1.3717746239075455</v>
      </c>
      <c r="G791" s="24">
        <v>2.1427628417318791E-2</v>
      </c>
      <c r="H791" s="24">
        <v>0.59794568505547419</v>
      </c>
      <c r="I791" s="24">
        <v>0.68205431494452629</v>
      </c>
      <c r="J791" s="24">
        <v>0.26330710624324949</v>
      </c>
      <c r="K791" s="24">
        <v>0.12322792623491963</v>
      </c>
      <c r="L791" s="24">
        <v>1.1567720737650808</v>
      </c>
    </row>
    <row r="792" spans="1:12">
      <c r="A792" s="9" t="s">
        <v>960</v>
      </c>
      <c r="B792" s="16">
        <v>1</v>
      </c>
      <c r="C792" s="24">
        <v>1</v>
      </c>
      <c r="D792" s="24">
        <v>0.64000000000000024</v>
      </c>
      <c r="E792" s="24">
        <v>0.35999999999999976</v>
      </c>
      <c r="F792" s="24">
        <v>1.3717746239075455</v>
      </c>
      <c r="G792" s="24">
        <v>2.1427628417318791E-2</v>
      </c>
      <c r="H792" s="24">
        <v>0.59794568505547419</v>
      </c>
      <c r="I792" s="24">
        <v>0.68205431494452629</v>
      </c>
      <c r="J792" s="24">
        <v>0.26330710624324949</v>
      </c>
      <c r="K792" s="24">
        <v>0.12322792623491963</v>
      </c>
      <c r="L792" s="24">
        <v>1.1567720737650808</v>
      </c>
    </row>
    <row r="793" spans="1:12">
      <c r="A793" s="9" t="s">
        <v>961</v>
      </c>
      <c r="B793" s="16">
        <v>1</v>
      </c>
      <c r="C793" s="24">
        <v>0.5</v>
      </c>
      <c r="D793" s="24">
        <v>0.64000000000000024</v>
      </c>
      <c r="E793" s="24">
        <v>-0.14000000000000024</v>
      </c>
      <c r="F793" s="24">
        <v>-0.53346790929738008</v>
      </c>
      <c r="G793" s="24">
        <v>2.1427628417318791E-2</v>
      </c>
      <c r="H793" s="24">
        <v>0.59794568505547419</v>
      </c>
      <c r="I793" s="24">
        <v>0.68205431494452629</v>
      </c>
      <c r="J793" s="24">
        <v>0.26330710624324949</v>
      </c>
      <c r="K793" s="24">
        <v>0.12322792623491963</v>
      </c>
      <c r="L793" s="24">
        <v>1.1567720737650808</v>
      </c>
    </row>
    <row r="794" spans="1:12">
      <c r="A794" s="9" t="s">
        <v>962</v>
      </c>
      <c r="B794" s="16">
        <v>1</v>
      </c>
      <c r="C794" s="24">
        <v>0</v>
      </c>
      <c r="D794" s="24">
        <v>0.64000000000000024</v>
      </c>
      <c r="E794" s="24">
        <v>-0.64000000000000024</v>
      </c>
      <c r="F794" s="24">
        <v>-2.4387104425023054</v>
      </c>
      <c r="G794" s="24">
        <v>2.1427628417318791E-2</v>
      </c>
      <c r="H794" s="24">
        <v>0.59794568505547419</v>
      </c>
      <c r="I794" s="24">
        <v>0.68205431494452629</v>
      </c>
      <c r="J794" s="24">
        <v>0.26330710624324949</v>
      </c>
      <c r="K794" s="24">
        <v>0.12322792623491963</v>
      </c>
      <c r="L794" s="24">
        <v>1.1567720737650808</v>
      </c>
    </row>
    <row r="795" spans="1:12">
      <c r="A795" s="9" t="s">
        <v>963</v>
      </c>
      <c r="B795" s="16">
        <v>1</v>
      </c>
      <c r="C795" s="24">
        <v>0.5</v>
      </c>
      <c r="D795" s="24">
        <v>0.64000000000000024</v>
      </c>
      <c r="E795" s="24">
        <v>-0.14000000000000024</v>
      </c>
      <c r="F795" s="24">
        <v>-0.53346790929738008</v>
      </c>
      <c r="G795" s="24">
        <v>2.1427628417318791E-2</v>
      </c>
      <c r="H795" s="24">
        <v>0.59794568505547419</v>
      </c>
      <c r="I795" s="24">
        <v>0.68205431494452629</v>
      </c>
      <c r="J795" s="24">
        <v>0.26330710624324949</v>
      </c>
      <c r="K795" s="24">
        <v>0.12322792623491963</v>
      </c>
      <c r="L795" s="24">
        <v>1.1567720737650808</v>
      </c>
    </row>
    <row r="796" spans="1:12">
      <c r="A796" s="9" t="s">
        <v>964</v>
      </c>
      <c r="B796" s="16">
        <v>1</v>
      </c>
      <c r="C796" s="24">
        <v>0</v>
      </c>
      <c r="D796" s="24">
        <v>0.64000000000000024</v>
      </c>
      <c r="E796" s="24">
        <v>-0.64000000000000024</v>
      </c>
      <c r="F796" s="24">
        <v>-2.4387104425023054</v>
      </c>
      <c r="G796" s="24">
        <v>2.1427628417318791E-2</v>
      </c>
      <c r="H796" s="24">
        <v>0.59794568505547419</v>
      </c>
      <c r="I796" s="24">
        <v>0.68205431494452629</v>
      </c>
      <c r="J796" s="24">
        <v>0.26330710624324949</v>
      </c>
      <c r="K796" s="24">
        <v>0.12322792623491963</v>
      </c>
      <c r="L796" s="24">
        <v>1.1567720737650808</v>
      </c>
    </row>
    <row r="797" spans="1:12">
      <c r="A797" s="9" t="s">
        <v>965</v>
      </c>
      <c r="B797" s="16">
        <v>1</v>
      </c>
      <c r="C797" s="24">
        <v>1</v>
      </c>
      <c r="D797" s="24">
        <v>0.64000000000000024</v>
      </c>
      <c r="E797" s="24">
        <v>0.35999999999999976</v>
      </c>
      <c r="F797" s="24">
        <v>1.3717746239075455</v>
      </c>
      <c r="G797" s="24">
        <v>2.1427628417318791E-2</v>
      </c>
      <c r="H797" s="24">
        <v>0.59794568505547419</v>
      </c>
      <c r="I797" s="24">
        <v>0.68205431494452629</v>
      </c>
      <c r="J797" s="24">
        <v>0.26330710624324949</v>
      </c>
      <c r="K797" s="24">
        <v>0.12322792623491963</v>
      </c>
      <c r="L797" s="24">
        <v>1.1567720737650808</v>
      </c>
    </row>
    <row r="798" spans="1:12">
      <c r="A798" s="9" t="s">
        <v>966</v>
      </c>
      <c r="B798" s="16">
        <v>1</v>
      </c>
      <c r="C798" s="24">
        <v>0.5</v>
      </c>
      <c r="D798" s="24">
        <v>0.64000000000000024</v>
      </c>
      <c r="E798" s="24">
        <v>-0.14000000000000024</v>
      </c>
      <c r="F798" s="24">
        <v>-0.53346790929738008</v>
      </c>
      <c r="G798" s="24">
        <v>2.1427628417318791E-2</v>
      </c>
      <c r="H798" s="24">
        <v>0.59794568505547419</v>
      </c>
      <c r="I798" s="24">
        <v>0.68205431494452629</v>
      </c>
      <c r="J798" s="24">
        <v>0.26330710624324949</v>
      </c>
      <c r="K798" s="24">
        <v>0.12322792623491963</v>
      </c>
      <c r="L798" s="24">
        <v>1.1567720737650808</v>
      </c>
    </row>
    <row r="799" spans="1:12">
      <c r="A799" s="9" t="s">
        <v>967</v>
      </c>
      <c r="B799" s="16">
        <v>1</v>
      </c>
      <c r="C799" s="24">
        <v>0.5</v>
      </c>
      <c r="D799" s="24">
        <v>0.64000000000000024</v>
      </c>
      <c r="E799" s="24">
        <v>-0.14000000000000024</v>
      </c>
      <c r="F799" s="24">
        <v>-0.53346790929738008</v>
      </c>
      <c r="G799" s="24">
        <v>2.1427628417318791E-2</v>
      </c>
      <c r="H799" s="24">
        <v>0.59794568505547419</v>
      </c>
      <c r="I799" s="24">
        <v>0.68205431494452629</v>
      </c>
      <c r="J799" s="24">
        <v>0.26330710624324949</v>
      </c>
      <c r="K799" s="24">
        <v>0.12322792623491963</v>
      </c>
      <c r="L799" s="24">
        <v>1.1567720737650808</v>
      </c>
    </row>
    <row r="800" spans="1:12">
      <c r="A800" s="9" t="s">
        <v>968</v>
      </c>
      <c r="B800" s="16">
        <v>1</v>
      </c>
      <c r="C800" s="24">
        <v>0.5</v>
      </c>
      <c r="D800" s="24">
        <v>0.64000000000000024</v>
      </c>
      <c r="E800" s="24">
        <v>-0.14000000000000024</v>
      </c>
      <c r="F800" s="24">
        <v>-0.53346790929738008</v>
      </c>
      <c r="G800" s="24">
        <v>2.1427628417318791E-2</v>
      </c>
      <c r="H800" s="24">
        <v>0.59794568505547419</v>
      </c>
      <c r="I800" s="24">
        <v>0.68205431494452629</v>
      </c>
      <c r="J800" s="24">
        <v>0.26330710624324949</v>
      </c>
      <c r="K800" s="24">
        <v>0.12322792623491963</v>
      </c>
      <c r="L800" s="24">
        <v>1.1567720737650808</v>
      </c>
    </row>
    <row r="801" spans="1:12">
      <c r="A801" s="9" t="s">
        <v>969</v>
      </c>
      <c r="B801" s="16">
        <v>1</v>
      </c>
      <c r="C801" s="24">
        <v>0.5</v>
      </c>
      <c r="D801" s="24">
        <v>0.64000000000000024</v>
      </c>
      <c r="E801" s="24">
        <v>-0.14000000000000024</v>
      </c>
      <c r="F801" s="24">
        <v>-0.53346790929738008</v>
      </c>
      <c r="G801" s="24">
        <v>2.1427628417318791E-2</v>
      </c>
      <c r="H801" s="24">
        <v>0.59794568505547419</v>
      </c>
      <c r="I801" s="24">
        <v>0.68205431494452629</v>
      </c>
      <c r="J801" s="24">
        <v>0.26330710624324949</v>
      </c>
      <c r="K801" s="24">
        <v>0.12322792623491963</v>
      </c>
      <c r="L801" s="24">
        <v>1.1567720737650808</v>
      </c>
    </row>
    <row r="802" spans="1:12">
      <c r="A802" s="9" t="s">
        <v>970</v>
      </c>
      <c r="B802" s="16">
        <v>1</v>
      </c>
      <c r="C802" s="24">
        <v>0.5</v>
      </c>
      <c r="D802" s="24">
        <v>0.64000000000000024</v>
      </c>
      <c r="E802" s="24">
        <v>-0.14000000000000024</v>
      </c>
      <c r="F802" s="24">
        <v>-0.53346790929738008</v>
      </c>
      <c r="G802" s="24">
        <v>2.1427628417318791E-2</v>
      </c>
      <c r="H802" s="24">
        <v>0.59794568505547419</v>
      </c>
      <c r="I802" s="24">
        <v>0.68205431494452629</v>
      </c>
      <c r="J802" s="24">
        <v>0.26330710624324949</v>
      </c>
      <c r="K802" s="24">
        <v>0.12322792623491963</v>
      </c>
      <c r="L802" s="24">
        <v>1.1567720737650808</v>
      </c>
    </row>
    <row r="803" spans="1:12">
      <c r="A803" s="9" t="s">
        <v>971</v>
      </c>
      <c r="B803" s="16">
        <v>1</v>
      </c>
      <c r="C803" s="24">
        <v>0.5</v>
      </c>
      <c r="D803" s="24">
        <v>0.64000000000000024</v>
      </c>
      <c r="E803" s="24">
        <v>-0.14000000000000024</v>
      </c>
      <c r="F803" s="24">
        <v>-0.53346790929738008</v>
      </c>
      <c r="G803" s="24">
        <v>2.1427628417318791E-2</v>
      </c>
      <c r="H803" s="24">
        <v>0.59794568505547419</v>
      </c>
      <c r="I803" s="24">
        <v>0.68205431494452629</v>
      </c>
      <c r="J803" s="24">
        <v>0.26330710624324949</v>
      </c>
      <c r="K803" s="24">
        <v>0.12322792623491963</v>
      </c>
      <c r="L803" s="24">
        <v>1.1567720737650808</v>
      </c>
    </row>
    <row r="804" spans="1:12">
      <c r="A804" s="9" t="s">
        <v>972</v>
      </c>
      <c r="B804" s="16">
        <v>1</v>
      </c>
      <c r="C804" s="24">
        <v>0</v>
      </c>
      <c r="D804" s="24">
        <v>0.64000000000000024</v>
      </c>
      <c r="E804" s="24">
        <v>-0.64000000000000024</v>
      </c>
      <c r="F804" s="24">
        <v>-2.4387104425023054</v>
      </c>
      <c r="G804" s="24">
        <v>2.1427628417318791E-2</v>
      </c>
      <c r="H804" s="24">
        <v>0.59794568505547419</v>
      </c>
      <c r="I804" s="24">
        <v>0.68205431494452629</v>
      </c>
      <c r="J804" s="24">
        <v>0.26330710624324949</v>
      </c>
      <c r="K804" s="24">
        <v>0.12322792623491963</v>
      </c>
      <c r="L804" s="24">
        <v>1.1567720737650808</v>
      </c>
    </row>
    <row r="805" spans="1:12">
      <c r="A805" s="9" t="s">
        <v>973</v>
      </c>
      <c r="B805" s="16">
        <v>1</v>
      </c>
      <c r="C805" s="24">
        <v>0.5</v>
      </c>
      <c r="D805" s="24">
        <v>0.64000000000000024</v>
      </c>
      <c r="E805" s="24">
        <v>-0.14000000000000024</v>
      </c>
      <c r="F805" s="24">
        <v>-0.53346790929738008</v>
      </c>
      <c r="G805" s="24">
        <v>2.1427628417318791E-2</v>
      </c>
      <c r="H805" s="24">
        <v>0.59794568505547419</v>
      </c>
      <c r="I805" s="24">
        <v>0.68205431494452629</v>
      </c>
      <c r="J805" s="24">
        <v>0.26330710624324949</v>
      </c>
      <c r="K805" s="24">
        <v>0.12322792623491963</v>
      </c>
      <c r="L805" s="24">
        <v>1.1567720737650808</v>
      </c>
    </row>
    <row r="806" spans="1:12">
      <c r="A806" s="9" t="s">
        <v>974</v>
      </c>
      <c r="B806" s="16">
        <v>1</v>
      </c>
      <c r="C806" s="24">
        <v>0.5</v>
      </c>
      <c r="D806" s="24">
        <v>0.64000000000000024</v>
      </c>
      <c r="E806" s="24">
        <v>-0.14000000000000024</v>
      </c>
      <c r="F806" s="24">
        <v>-0.53346790929738008</v>
      </c>
      <c r="G806" s="24">
        <v>2.1427628417318791E-2</v>
      </c>
      <c r="H806" s="24">
        <v>0.59794568505547419</v>
      </c>
      <c r="I806" s="24">
        <v>0.68205431494452629</v>
      </c>
      <c r="J806" s="24">
        <v>0.26330710624324949</v>
      </c>
      <c r="K806" s="24">
        <v>0.12322792623491963</v>
      </c>
      <c r="L806" s="24">
        <v>1.1567720737650808</v>
      </c>
    </row>
    <row r="807" spans="1:12">
      <c r="A807" s="9" t="s">
        <v>975</v>
      </c>
      <c r="B807" s="16">
        <v>1</v>
      </c>
      <c r="C807" s="24">
        <v>0.5</v>
      </c>
      <c r="D807" s="24">
        <v>0.64000000000000024</v>
      </c>
      <c r="E807" s="24">
        <v>-0.14000000000000024</v>
      </c>
      <c r="F807" s="24">
        <v>-0.53346790929738008</v>
      </c>
      <c r="G807" s="24">
        <v>2.1427628417318791E-2</v>
      </c>
      <c r="H807" s="24">
        <v>0.59794568505547419</v>
      </c>
      <c r="I807" s="24">
        <v>0.68205431494452629</v>
      </c>
      <c r="J807" s="24">
        <v>0.26330710624324949</v>
      </c>
      <c r="K807" s="24">
        <v>0.12322792623491963</v>
      </c>
      <c r="L807" s="24">
        <v>1.1567720737650808</v>
      </c>
    </row>
    <row r="808" spans="1:12">
      <c r="A808" s="9" t="s">
        <v>976</v>
      </c>
      <c r="B808" s="16">
        <v>1</v>
      </c>
      <c r="C808" s="24">
        <v>0.5</v>
      </c>
      <c r="D808" s="24">
        <v>0.64000000000000024</v>
      </c>
      <c r="E808" s="24">
        <v>-0.14000000000000024</v>
      </c>
      <c r="F808" s="24">
        <v>-0.53346790929738008</v>
      </c>
      <c r="G808" s="24">
        <v>2.1427628417318791E-2</v>
      </c>
      <c r="H808" s="24">
        <v>0.59794568505547419</v>
      </c>
      <c r="I808" s="24">
        <v>0.68205431494452629</v>
      </c>
      <c r="J808" s="24">
        <v>0.26330710624324949</v>
      </c>
      <c r="K808" s="24">
        <v>0.12322792623491963</v>
      </c>
      <c r="L808" s="24">
        <v>1.1567720737650808</v>
      </c>
    </row>
    <row r="809" spans="1:12">
      <c r="A809" s="9" t="s">
        <v>977</v>
      </c>
      <c r="B809" s="16">
        <v>1</v>
      </c>
      <c r="C809" s="24">
        <v>0.5</v>
      </c>
      <c r="D809" s="24">
        <v>0.64000000000000024</v>
      </c>
      <c r="E809" s="24">
        <v>-0.14000000000000024</v>
      </c>
      <c r="F809" s="24">
        <v>-0.53346790929738008</v>
      </c>
      <c r="G809" s="24">
        <v>2.1427628417318791E-2</v>
      </c>
      <c r="H809" s="24">
        <v>0.59794568505547419</v>
      </c>
      <c r="I809" s="24">
        <v>0.68205431494452629</v>
      </c>
      <c r="J809" s="24">
        <v>0.26330710624324949</v>
      </c>
      <c r="K809" s="24">
        <v>0.12322792623491963</v>
      </c>
      <c r="L809" s="24">
        <v>1.1567720737650808</v>
      </c>
    </row>
    <row r="810" spans="1:12">
      <c r="A810" s="9" t="s">
        <v>978</v>
      </c>
      <c r="B810" s="16">
        <v>1</v>
      </c>
      <c r="C810" s="24">
        <v>0.5</v>
      </c>
      <c r="D810" s="24">
        <v>0.64000000000000024</v>
      </c>
      <c r="E810" s="24">
        <v>-0.14000000000000024</v>
      </c>
      <c r="F810" s="24">
        <v>-0.53346790929738008</v>
      </c>
      <c r="G810" s="24">
        <v>2.1427628417318791E-2</v>
      </c>
      <c r="H810" s="24">
        <v>0.59794568505547419</v>
      </c>
      <c r="I810" s="24">
        <v>0.68205431494452629</v>
      </c>
      <c r="J810" s="24">
        <v>0.26330710624324949</v>
      </c>
      <c r="K810" s="24">
        <v>0.12322792623491963</v>
      </c>
      <c r="L810" s="24">
        <v>1.1567720737650808</v>
      </c>
    </row>
    <row r="811" spans="1:12">
      <c r="A811" s="9" t="s">
        <v>979</v>
      </c>
      <c r="B811" s="16">
        <v>1</v>
      </c>
      <c r="C811" s="24">
        <v>0.5</v>
      </c>
      <c r="D811" s="24">
        <v>0.64000000000000024</v>
      </c>
      <c r="E811" s="24">
        <v>-0.14000000000000024</v>
      </c>
      <c r="F811" s="24">
        <v>-0.53346790929738008</v>
      </c>
      <c r="G811" s="24">
        <v>2.1427628417318791E-2</v>
      </c>
      <c r="H811" s="24">
        <v>0.59794568505547419</v>
      </c>
      <c r="I811" s="24">
        <v>0.68205431494452629</v>
      </c>
      <c r="J811" s="24">
        <v>0.26330710624324949</v>
      </c>
      <c r="K811" s="24">
        <v>0.12322792623491963</v>
      </c>
      <c r="L811" s="24">
        <v>1.1567720737650808</v>
      </c>
    </row>
    <row r="812" spans="1:12">
      <c r="A812" s="9" t="s">
        <v>980</v>
      </c>
      <c r="B812" s="16">
        <v>1</v>
      </c>
      <c r="C812" s="24">
        <v>0.5</v>
      </c>
      <c r="D812" s="24">
        <v>0.64000000000000024</v>
      </c>
      <c r="E812" s="24">
        <v>-0.14000000000000024</v>
      </c>
      <c r="F812" s="24">
        <v>-0.53346790929738008</v>
      </c>
      <c r="G812" s="24">
        <v>2.1427628417318791E-2</v>
      </c>
      <c r="H812" s="24">
        <v>0.59794568505547419</v>
      </c>
      <c r="I812" s="24">
        <v>0.68205431494452629</v>
      </c>
      <c r="J812" s="24">
        <v>0.26330710624324949</v>
      </c>
      <c r="K812" s="24">
        <v>0.12322792623491963</v>
      </c>
      <c r="L812" s="24">
        <v>1.1567720737650808</v>
      </c>
    </row>
    <row r="813" spans="1:12">
      <c r="A813" s="9" t="s">
        <v>981</v>
      </c>
      <c r="B813" s="16">
        <v>1</v>
      </c>
      <c r="C813" s="24">
        <v>0.5</v>
      </c>
      <c r="D813" s="24">
        <v>0.64000000000000024</v>
      </c>
      <c r="E813" s="24">
        <v>-0.14000000000000024</v>
      </c>
      <c r="F813" s="24">
        <v>-0.53346790929738008</v>
      </c>
      <c r="G813" s="24">
        <v>2.1427628417318791E-2</v>
      </c>
      <c r="H813" s="24">
        <v>0.59794568505547419</v>
      </c>
      <c r="I813" s="24">
        <v>0.68205431494452629</v>
      </c>
      <c r="J813" s="24">
        <v>0.26330710624324949</v>
      </c>
      <c r="K813" s="24">
        <v>0.12322792623491963</v>
      </c>
      <c r="L813" s="24">
        <v>1.1567720737650808</v>
      </c>
    </row>
    <row r="814" spans="1:12">
      <c r="A814" s="9" t="s">
        <v>982</v>
      </c>
      <c r="B814" s="16">
        <v>1</v>
      </c>
      <c r="C814" s="24">
        <v>0.5</v>
      </c>
      <c r="D814" s="24">
        <v>0.64000000000000024</v>
      </c>
      <c r="E814" s="24">
        <v>-0.14000000000000024</v>
      </c>
      <c r="F814" s="24">
        <v>-0.53346790929738008</v>
      </c>
      <c r="G814" s="24">
        <v>2.1427628417318791E-2</v>
      </c>
      <c r="H814" s="24">
        <v>0.59794568505547419</v>
      </c>
      <c r="I814" s="24">
        <v>0.68205431494452629</v>
      </c>
      <c r="J814" s="24">
        <v>0.26330710624324949</v>
      </c>
      <c r="K814" s="24">
        <v>0.12322792623491963</v>
      </c>
      <c r="L814" s="24">
        <v>1.1567720737650808</v>
      </c>
    </row>
    <row r="815" spans="1:12">
      <c r="A815" s="9" t="s">
        <v>983</v>
      </c>
      <c r="B815" s="16">
        <v>1</v>
      </c>
      <c r="C815" s="24">
        <v>0.5</v>
      </c>
      <c r="D815" s="24">
        <v>0.64000000000000024</v>
      </c>
      <c r="E815" s="24">
        <v>-0.14000000000000024</v>
      </c>
      <c r="F815" s="24">
        <v>-0.53346790929738008</v>
      </c>
      <c r="G815" s="24">
        <v>2.1427628417318791E-2</v>
      </c>
      <c r="H815" s="24">
        <v>0.59794568505547419</v>
      </c>
      <c r="I815" s="24">
        <v>0.68205431494452629</v>
      </c>
      <c r="J815" s="24">
        <v>0.26330710624324949</v>
      </c>
      <c r="K815" s="24">
        <v>0.12322792623491963</v>
      </c>
      <c r="L815" s="24">
        <v>1.1567720737650808</v>
      </c>
    </row>
    <row r="816" spans="1:12">
      <c r="A816" s="9" t="s">
        <v>984</v>
      </c>
      <c r="B816" s="16">
        <v>1</v>
      </c>
      <c r="C816" s="24">
        <v>0.5</v>
      </c>
      <c r="D816" s="24">
        <v>0.64000000000000024</v>
      </c>
      <c r="E816" s="24">
        <v>-0.14000000000000024</v>
      </c>
      <c r="F816" s="24">
        <v>-0.53346790929738008</v>
      </c>
      <c r="G816" s="24">
        <v>2.1427628417318791E-2</v>
      </c>
      <c r="H816" s="24">
        <v>0.59794568505547419</v>
      </c>
      <c r="I816" s="24">
        <v>0.68205431494452629</v>
      </c>
      <c r="J816" s="24">
        <v>0.26330710624324949</v>
      </c>
      <c r="K816" s="24">
        <v>0.12322792623491963</v>
      </c>
      <c r="L816" s="24">
        <v>1.1567720737650808</v>
      </c>
    </row>
    <row r="817" spans="1:12">
      <c r="A817" s="9" t="s">
        <v>985</v>
      </c>
      <c r="B817" s="16">
        <v>1</v>
      </c>
      <c r="C817" s="24">
        <v>0.5</v>
      </c>
      <c r="D817" s="24">
        <v>0.64000000000000024</v>
      </c>
      <c r="E817" s="24">
        <v>-0.14000000000000024</v>
      </c>
      <c r="F817" s="24">
        <v>-0.53346790929738008</v>
      </c>
      <c r="G817" s="24">
        <v>2.1427628417318791E-2</v>
      </c>
      <c r="H817" s="24">
        <v>0.59794568505547419</v>
      </c>
      <c r="I817" s="24">
        <v>0.68205431494452629</v>
      </c>
      <c r="J817" s="24">
        <v>0.26330710624324949</v>
      </c>
      <c r="K817" s="24">
        <v>0.12322792623491963</v>
      </c>
      <c r="L817" s="24">
        <v>1.1567720737650808</v>
      </c>
    </row>
    <row r="818" spans="1:12">
      <c r="A818" s="9" t="s">
        <v>986</v>
      </c>
      <c r="B818" s="16">
        <v>1</v>
      </c>
      <c r="C818" s="24">
        <v>0.5</v>
      </c>
      <c r="D818" s="24">
        <v>0.64000000000000024</v>
      </c>
      <c r="E818" s="24">
        <v>-0.14000000000000024</v>
      </c>
      <c r="F818" s="24">
        <v>-0.53346790929738008</v>
      </c>
      <c r="G818" s="24">
        <v>2.1427628417318791E-2</v>
      </c>
      <c r="H818" s="24">
        <v>0.59794568505547419</v>
      </c>
      <c r="I818" s="24">
        <v>0.68205431494452629</v>
      </c>
      <c r="J818" s="24">
        <v>0.26330710624324949</v>
      </c>
      <c r="K818" s="24">
        <v>0.12322792623491963</v>
      </c>
      <c r="L818" s="24">
        <v>1.1567720737650808</v>
      </c>
    </row>
    <row r="819" spans="1:12">
      <c r="A819" s="9" t="s">
        <v>987</v>
      </c>
      <c r="B819" s="16">
        <v>1</v>
      </c>
      <c r="C819" s="24">
        <v>0.5</v>
      </c>
      <c r="D819" s="24">
        <v>0.64000000000000024</v>
      </c>
      <c r="E819" s="24">
        <v>-0.14000000000000024</v>
      </c>
      <c r="F819" s="24">
        <v>-0.53346790929738008</v>
      </c>
      <c r="G819" s="24">
        <v>2.1427628417318791E-2</v>
      </c>
      <c r="H819" s="24">
        <v>0.59794568505547419</v>
      </c>
      <c r="I819" s="24">
        <v>0.68205431494452629</v>
      </c>
      <c r="J819" s="24">
        <v>0.26330710624324949</v>
      </c>
      <c r="K819" s="24">
        <v>0.12322792623491963</v>
      </c>
      <c r="L819" s="24">
        <v>1.1567720737650808</v>
      </c>
    </row>
    <row r="820" spans="1:12">
      <c r="A820" s="9" t="s">
        <v>988</v>
      </c>
      <c r="B820" s="16">
        <v>1</v>
      </c>
      <c r="C820" s="24">
        <v>0.5</v>
      </c>
      <c r="D820" s="24">
        <v>0.64000000000000024</v>
      </c>
      <c r="E820" s="24">
        <v>-0.14000000000000024</v>
      </c>
      <c r="F820" s="24">
        <v>-0.53346790929738008</v>
      </c>
      <c r="G820" s="24">
        <v>2.1427628417318791E-2</v>
      </c>
      <c r="H820" s="24">
        <v>0.59794568505547419</v>
      </c>
      <c r="I820" s="24">
        <v>0.68205431494452629</v>
      </c>
      <c r="J820" s="24">
        <v>0.26330710624324949</v>
      </c>
      <c r="K820" s="24">
        <v>0.12322792623491963</v>
      </c>
      <c r="L820" s="24">
        <v>1.1567720737650808</v>
      </c>
    </row>
    <row r="821" spans="1:12">
      <c r="A821" s="9" t="s">
        <v>989</v>
      </c>
      <c r="B821" s="16">
        <v>1</v>
      </c>
      <c r="C821" s="24">
        <v>1</v>
      </c>
      <c r="D821" s="24">
        <v>0.64000000000000024</v>
      </c>
      <c r="E821" s="24">
        <v>0.35999999999999976</v>
      </c>
      <c r="F821" s="24">
        <v>1.3717746239075455</v>
      </c>
      <c r="G821" s="24">
        <v>2.1427628417318791E-2</v>
      </c>
      <c r="H821" s="24">
        <v>0.59794568505547419</v>
      </c>
      <c r="I821" s="24">
        <v>0.68205431494452629</v>
      </c>
      <c r="J821" s="24">
        <v>0.26330710624324949</v>
      </c>
      <c r="K821" s="24">
        <v>0.12322792623491963</v>
      </c>
      <c r="L821" s="24">
        <v>1.1567720737650808</v>
      </c>
    </row>
    <row r="822" spans="1:12">
      <c r="A822" s="9" t="s">
        <v>990</v>
      </c>
      <c r="B822" s="16">
        <v>1</v>
      </c>
      <c r="C822" s="24">
        <v>0.5</v>
      </c>
      <c r="D822" s="24">
        <v>0.64000000000000024</v>
      </c>
      <c r="E822" s="24">
        <v>-0.14000000000000024</v>
      </c>
      <c r="F822" s="24">
        <v>-0.53346790929738008</v>
      </c>
      <c r="G822" s="24">
        <v>2.1427628417318791E-2</v>
      </c>
      <c r="H822" s="24">
        <v>0.59794568505547419</v>
      </c>
      <c r="I822" s="24">
        <v>0.68205431494452629</v>
      </c>
      <c r="J822" s="24">
        <v>0.26330710624324949</v>
      </c>
      <c r="K822" s="24">
        <v>0.12322792623491963</v>
      </c>
      <c r="L822" s="24">
        <v>1.1567720737650808</v>
      </c>
    </row>
    <row r="823" spans="1:12">
      <c r="A823" s="9" t="s">
        <v>991</v>
      </c>
      <c r="B823" s="16">
        <v>1</v>
      </c>
      <c r="C823" s="24">
        <v>0.5</v>
      </c>
      <c r="D823" s="24">
        <v>0.64000000000000024</v>
      </c>
      <c r="E823" s="24">
        <v>-0.14000000000000024</v>
      </c>
      <c r="F823" s="24">
        <v>-0.53346790929738008</v>
      </c>
      <c r="G823" s="24">
        <v>2.1427628417318791E-2</v>
      </c>
      <c r="H823" s="24">
        <v>0.59794568505547419</v>
      </c>
      <c r="I823" s="24">
        <v>0.68205431494452629</v>
      </c>
      <c r="J823" s="24">
        <v>0.26330710624324949</v>
      </c>
      <c r="K823" s="24">
        <v>0.12322792623491963</v>
      </c>
      <c r="L823" s="24">
        <v>1.1567720737650808</v>
      </c>
    </row>
    <row r="824" spans="1:12">
      <c r="A824" s="9" t="s">
        <v>992</v>
      </c>
      <c r="B824" s="16">
        <v>1</v>
      </c>
      <c r="C824" s="24">
        <v>0.5</v>
      </c>
      <c r="D824" s="24">
        <v>0.64000000000000024</v>
      </c>
      <c r="E824" s="24">
        <v>-0.14000000000000024</v>
      </c>
      <c r="F824" s="24">
        <v>-0.53346790929738008</v>
      </c>
      <c r="G824" s="24">
        <v>2.1427628417318791E-2</v>
      </c>
      <c r="H824" s="24">
        <v>0.59794568505547419</v>
      </c>
      <c r="I824" s="24">
        <v>0.68205431494452629</v>
      </c>
      <c r="J824" s="24">
        <v>0.26330710624324949</v>
      </c>
      <c r="K824" s="24">
        <v>0.12322792623491963</v>
      </c>
      <c r="L824" s="24">
        <v>1.1567720737650808</v>
      </c>
    </row>
    <row r="825" spans="1:12">
      <c r="A825" s="9" t="s">
        <v>993</v>
      </c>
      <c r="B825" s="16">
        <v>1</v>
      </c>
      <c r="C825" s="24">
        <v>1</v>
      </c>
      <c r="D825" s="24">
        <v>0.64000000000000024</v>
      </c>
      <c r="E825" s="24">
        <v>0.35999999999999976</v>
      </c>
      <c r="F825" s="24">
        <v>1.3717746239075455</v>
      </c>
      <c r="G825" s="24">
        <v>2.1427628417318791E-2</v>
      </c>
      <c r="H825" s="24">
        <v>0.59794568505547419</v>
      </c>
      <c r="I825" s="24">
        <v>0.68205431494452629</v>
      </c>
      <c r="J825" s="24">
        <v>0.26330710624324949</v>
      </c>
      <c r="K825" s="24">
        <v>0.12322792623491963</v>
      </c>
      <c r="L825" s="24">
        <v>1.1567720737650808</v>
      </c>
    </row>
    <row r="826" spans="1:12">
      <c r="A826" s="9" t="s">
        <v>994</v>
      </c>
      <c r="B826" s="16">
        <v>1</v>
      </c>
      <c r="C826" s="24">
        <v>0.5</v>
      </c>
      <c r="D826" s="24">
        <v>0.64000000000000024</v>
      </c>
      <c r="E826" s="24">
        <v>-0.14000000000000024</v>
      </c>
      <c r="F826" s="24">
        <v>-0.53346790929738008</v>
      </c>
      <c r="G826" s="24">
        <v>2.1427628417318791E-2</v>
      </c>
      <c r="H826" s="24">
        <v>0.59794568505547419</v>
      </c>
      <c r="I826" s="24">
        <v>0.68205431494452629</v>
      </c>
      <c r="J826" s="24">
        <v>0.26330710624324949</v>
      </c>
      <c r="K826" s="24">
        <v>0.12322792623491963</v>
      </c>
      <c r="L826" s="24">
        <v>1.1567720737650808</v>
      </c>
    </row>
    <row r="827" spans="1:12">
      <c r="A827" s="9" t="s">
        <v>995</v>
      </c>
      <c r="B827" s="16">
        <v>1</v>
      </c>
      <c r="C827" s="24">
        <v>0.5</v>
      </c>
      <c r="D827" s="24">
        <v>0.64000000000000024</v>
      </c>
      <c r="E827" s="24">
        <v>-0.14000000000000024</v>
      </c>
      <c r="F827" s="24">
        <v>-0.53346790929738008</v>
      </c>
      <c r="G827" s="24">
        <v>2.1427628417318791E-2</v>
      </c>
      <c r="H827" s="24">
        <v>0.59794568505547419</v>
      </c>
      <c r="I827" s="24">
        <v>0.68205431494452629</v>
      </c>
      <c r="J827" s="24">
        <v>0.26330710624324949</v>
      </c>
      <c r="K827" s="24">
        <v>0.12322792623491963</v>
      </c>
      <c r="L827" s="24">
        <v>1.1567720737650808</v>
      </c>
    </row>
    <row r="828" spans="1:12">
      <c r="A828" s="9" t="s">
        <v>996</v>
      </c>
      <c r="B828" s="16">
        <v>1</v>
      </c>
      <c r="C828" s="24">
        <v>1</v>
      </c>
      <c r="D828" s="24">
        <v>0.64000000000000024</v>
      </c>
      <c r="E828" s="24">
        <v>0.35999999999999976</v>
      </c>
      <c r="F828" s="24">
        <v>1.3717746239075455</v>
      </c>
      <c r="G828" s="24">
        <v>2.1427628417318791E-2</v>
      </c>
      <c r="H828" s="24">
        <v>0.59794568505547419</v>
      </c>
      <c r="I828" s="24">
        <v>0.68205431494452629</v>
      </c>
      <c r="J828" s="24">
        <v>0.26330710624324949</v>
      </c>
      <c r="K828" s="24">
        <v>0.12322792623491963</v>
      </c>
      <c r="L828" s="24">
        <v>1.1567720737650808</v>
      </c>
    </row>
    <row r="829" spans="1:12">
      <c r="A829" s="9" t="s">
        <v>997</v>
      </c>
      <c r="B829" s="16">
        <v>1</v>
      </c>
      <c r="C829" s="24">
        <v>1</v>
      </c>
      <c r="D829" s="24">
        <v>0.95999999999999963</v>
      </c>
      <c r="E829" s="24">
        <v>4.0000000000000369E-2</v>
      </c>
      <c r="F829" s="24">
        <v>0.15241940265639545</v>
      </c>
      <c r="G829" s="24">
        <v>2.1427628417318791E-2</v>
      </c>
      <c r="H829" s="24">
        <v>0.91794568505547358</v>
      </c>
      <c r="I829" s="24">
        <v>1.0020543149445258</v>
      </c>
      <c r="J829" s="24">
        <v>0.26330710624324949</v>
      </c>
      <c r="K829" s="24">
        <v>0.44322792623491902</v>
      </c>
      <c r="L829" s="24">
        <v>1.4767720737650802</v>
      </c>
    </row>
    <row r="830" spans="1:12">
      <c r="A830" s="9" t="s">
        <v>998</v>
      </c>
      <c r="B830" s="16">
        <v>1</v>
      </c>
      <c r="C830" s="24">
        <v>1</v>
      </c>
      <c r="D830" s="24">
        <v>0.95999999999999963</v>
      </c>
      <c r="E830" s="24">
        <v>4.0000000000000369E-2</v>
      </c>
      <c r="F830" s="24">
        <v>0.15241940265639545</v>
      </c>
      <c r="G830" s="24">
        <v>2.1427628417318791E-2</v>
      </c>
      <c r="H830" s="24">
        <v>0.91794568505547358</v>
      </c>
      <c r="I830" s="24">
        <v>1.0020543149445258</v>
      </c>
      <c r="J830" s="24">
        <v>0.26330710624324949</v>
      </c>
      <c r="K830" s="24">
        <v>0.44322792623491902</v>
      </c>
      <c r="L830" s="24">
        <v>1.4767720737650802</v>
      </c>
    </row>
    <row r="831" spans="1:12">
      <c r="A831" s="9" t="s">
        <v>999</v>
      </c>
      <c r="B831" s="16">
        <v>1</v>
      </c>
      <c r="C831" s="24">
        <v>1</v>
      </c>
      <c r="D831" s="24">
        <v>0.95999999999999963</v>
      </c>
      <c r="E831" s="24">
        <v>4.0000000000000369E-2</v>
      </c>
      <c r="F831" s="24">
        <v>0.15241940265639545</v>
      </c>
      <c r="G831" s="24">
        <v>2.1427628417318791E-2</v>
      </c>
      <c r="H831" s="24">
        <v>0.91794568505547358</v>
      </c>
      <c r="I831" s="24">
        <v>1.0020543149445258</v>
      </c>
      <c r="J831" s="24">
        <v>0.26330710624324949</v>
      </c>
      <c r="K831" s="24">
        <v>0.44322792623491902</v>
      </c>
      <c r="L831" s="24">
        <v>1.4767720737650802</v>
      </c>
    </row>
    <row r="832" spans="1:12">
      <c r="A832" s="9" t="s">
        <v>1000</v>
      </c>
      <c r="B832" s="16">
        <v>1</v>
      </c>
      <c r="C832" s="24">
        <v>1</v>
      </c>
      <c r="D832" s="24">
        <v>0.95999999999999963</v>
      </c>
      <c r="E832" s="24">
        <v>4.0000000000000369E-2</v>
      </c>
      <c r="F832" s="24">
        <v>0.15241940265639545</v>
      </c>
      <c r="G832" s="24">
        <v>2.1427628417318791E-2</v>
      </c>
      <c r="H832" s="24">
        <v>0.91794568505547358</v>
      </c>
      <c r="I832" s="24">
        <v>1.0020543149445258</v>
      </c>
      <c r="J832" s="24">
        <v>0.26330710624324949</v>
      </c>
      <c r="K832" s="24">
        <v>0.44322792623491902</v>
      </c>
      <c r="L832" s="24">
        <v>1.4767720737650802</v>
      </c>
    </row>
    <row r="833" spans="1:12">
      <c r="A833" s="9" t="s">
        <v>1001</v>
      </c>
      <c r="B833" s="16">
        <v>1</v>
      </c>
      <c r="C833" s="24">
        <v>1</v>
      </c>
      <c r="D833" s="24">
        <v>0.95999999999999963</v>
      </c>
      <c r="E833" s="24">
        <v>4.0000000000000369E-2</v>
      </c>
      <c r="F833" s="24">
        <v>0.15241940265639545</v>
      </c>
      <c r="G833" s="24">
        <v>2.1427628417318791E-2</v>
      </c>
      <c r="H833" s="24">
        <v>0.91794568505547358</v>
      </c>
      <c r="I833" s="24">
        <v>1.0020543149445258</v>
      </c>
      <c r="J833" s="24">
        <v>0.26330710624324949</v>
      </c>
      <c r="K833" s="24">
        <v>0.44322792623491902</v>
      </c>
      <c r="L833" s="24">
        <v>1.4767720737650802</v>
      </c>
    </row>
    <row r="834" spans="1:12">
      <c r="A834" s="9" t="s">
        <v>1002</v>
      </c>
      <c r="B834" s="16">
        <v>1</v>
      </c>
      <c r="C834" s="24">
        <v>1</v>
      </c>
      <c r="D834" s="24">
        <v>0.95999999999999963</v>
      </c>
      <c r="E834" s="24">
        <v>4.0000000000000369E-2</v>
      </c>
      <c r="F834" s="24">
        <v>0.15241940265639545</v>
      </c>
      <c r="G834" s="24">
        <v>2.1427628417318791E-2</v>
      </c>
      <c r="H834" s="24">
        <v>0.91794568505547358</v>
      </c>
      <c r="I834" s="24">
        <v>1.0020543149445258</v>
      </c>
      <c r="J834" s="24">
        <v>0.26330710624324949</v>
      </c>
      <c r="K834" s="24">
        <v>0.44322792623491902</v>
      </c>
      <c r="L834" s="24">
        <v>1.4767720737650802</v>
      </c>
    </row>
    <row r="835" spans="1:12">
      <c r="A835" s="9" t="s">
        <v>1003</v>
      </c>
      <c r="B835" s="16">
        <v>1</v>
      </c>
      <c r="C835" s="24">
        <v>1</v>
      </c>
      <c r="D835" s="24">
        <v>0.95999999999999963</v>
      </c>
      <c r="E835" s="24">
        <v>4.0000000000000369E-2</v>
      </c>
      <c r="F835" s="24">
        <v>0.15241940265639545</v>
      </c>
      <c r="G835" s="24">
        <v>2.1427628417318791E-2</v>
      </c>
      <c r="H835" s="24">
        <v>0.91794568505547358</v>
      </c>
      <c r="I835" s="24">
        <v>1.0020543149445258</v>
      </c>
      <c r="J835" s="24">
        <v>0.26330710624324949</v>
      </c>
      <c r="K835" s="24">
        <v>0.44322792623491902</v>
      </c>
      <c r="L835" s="24">
        <v>1.4767720737650802</v>
      </c>
    </row>
    <row r="836" spans="1:12">
      <c r="A836" s="9" t="s">
        <v>1004</v>
      </c>
      <c r="B836" s="16">
        <v>1</v>
      </c>
      <c r="C836" s="24">
        <v>1</v>
      </c>
      <c r="D836" s="24">
        <v>0.95999999999999963</v>
      </c>
      <c r="E836" s="24">
        <v>4.0000000000000369E-2</v>
      </c>
      <c r="F836" s="24">
        <v>0.15241940265639545</v>
      </c>
      <c r="G836" s="24">
        <v>2.1427628417318791E-2</v>
      </c>
      <c r="H836" s="24">
        <v>0.91794568505547358</v>
      </c>
      <c r="I836" s="24">
        <v>1.0020543149445258</v>
      </c>
      <c r="J836" s="24">
        <v>0.26330710624324949</v>
      </c>
      <c r="K836" s="24">
        <v>0.44322792623491902</v>
      </c>
      <c r="L836" s="24">
        <v>1.4767720737650802</v>
      </c>
    </row>
    <row r="837" spans="1:12">
      <c r="A837" s="9" t="s">
        <v>1005</v>
      </c>
      <c r="B837" s="16">
        <v>1</v>
      </c>
      <c r="C837" s="24">
        <v>1</v>
      </c>
      <c r="D837" s="24">
        <v>0.95999999999999963</v>
      </c>
      <c r="E837" s="24">
        <v>4.0000000000000369E-2</v>
      </c>
      <c r="F837" s="24">
        <v>0.15241940265639545</v>
      </c>
      <c r="G837" s="24">
        <v>2.1427628417318791E-2</v>
      </c>
      <c r="H837" s="24">
        <v>0.91794568505547358</v>
      </c>
      <c r="I837" s="24">
        <v>1.0020543149445258</v>
      </c>
      <c r="J837" s="24">
        <v>0.26330710624324949</v>
      </c>
      <c r="K837" s="24">
        <v>0.44322792623491902</v>
      </c>
      <c r="L837" s="24">
        <v>1.4767720737650802</v>
      </c>
    </row>
    <row r="838" spans="1:12">
      <c r="A838" s="9" t="s">
        <v>1006</v>
      </c>
      <c r="B838" s="16">
        <v>1</v>
      </c>
      <c r="C838" s="24">
        <v>1</v>
      </c>
      <c r="D838" s="24">
        <v>0.95999999999999963</v>
      </c>
      <c r="E838" s="24">
        <v>4.0000000000000369E-2</v>
      </c>
      <c r="F838" s="24">
        <v>0.15241940265639545</v>
      </c>
      <c r="G838" s="24">
        <v>2.1427628417318791E-2</v>
      </c>
      <c r="H838" s="24">
        <v>0.91794568505547358</v>
      </c>
      <c r="I838" s="24">
        <v>1.0020543149445258</v>
      </c>
      <c r="J838" s="24">
        <v>0.26330710624324949</v>
      </c>
      <c r="K838" s="24">
        <v>0.44322792623491902</v>
      </c>
      <c r="L838" s="24">
        <v>1.4767720737650802</v>
      </c>
    </row>
    <row r="839" spans="1:12">
      <c r="A839" s="9" t="s">
        <v>1007</v>
      </c>
      <c r="B839" s="16">
        <v>1</v>
      </c>
      <c r="C839" s="24">
        <v>1</v>
      </c>
      <c r="D839" s="24">
        <v>0.95999999999999963</v>
      </c>
      <c r="E839" s="24">
        <v>4.0000000000000369E-2</v>
      </c>
      <c r="F839" s="24">
        <v>0.15241940265639545</v>
      </c>
      <c r="G839" s="24">
        <v>2.1427628417318791E-2</v>
      </c>
      <c r="H839" s="24">
        <v>0.91794568505547358</v>
      </c>
      <c r="I839" s="24">
        <v>1.0020543149445258</v>
      </c>
      <c r="J839" s="24">
        <v>0.26330710624324949</v>
      </c>
      <c r="K839" s="24">
        <v>0.44322792623491902</v>
      </c>
      <c r="L839" s="24">
        <v>1.4767720737650802</v>
      </c>
    </row>
    <row r="840" spans="1:12">
      <c r="A840" s="9" t="s">
        <v>1008</v>
      </c>
      <c r="B840" s="16">
        <v>1</v>
      </c>
      <c r="C840" s="24">
        <v>1</v>
      </c>
      <c r="D840" s="24">
        <v>0.95999999999999963</v>
      </c>
      <c r="E840" s="24">
        <v>4.0000000000000369E-2</v>
      </c>
      <c r="F840" s="24">
        <v>0.15241940265639545</v>
      </c>
      <c r="G840" s="24">
        <v>2.1427628417318791E-2</v>
      </c>
      <c r="H840" s="24">
        <v>0.91794568505547358</v>
      </c>
      <c r="I840" s="24">
        <v>1.0020543149445258</v>
      </c>
      <c r="J840" s="24">
        <v>0.26330710624324949</v>
      </c>
      <c r="K840" s="24">
        <v>0.44322792623491902</v>
      </c>
      <c r="L840" s="24">
        <v>1.4767720737650802</v>
      </c>
    </row>
    <row r="841" spans="1:12">
      <c r="A841" s="9" t="s">
        <v>1009</v>
      </c>
      <c r="B841" s="16">
        <v>1</v>
      </c>
      <c r="C841" s="24">
        <v>1</v>
      </c>
      <c r="D841" s="24">
        <v>0.95999999999999963</v>
      </c>
      <c r="E841" s="24">
        <v>4.0000000000000369E-2</v>
      </c>
      <c r="F841" s="24">
        <v>0.15241940265639545</v>
      </c>
      <c r="G841" s="24">
        <v>2.1427628417318791E-2</v>
      </c>
      <c r="H841" s="24">
        <v>0.91794568505547358</v>
      </c>
      <c r="I841" s="24">
        <v>1.0020543149445258</v>
      </c>
      <c r="J841" s="24">
        <v>0.26330710624324949</v>
      </c>
      <c r="K841" s="24">
        <v>0.44322792623491902</v>
      </c>
      <c r="L841" s="24">
        <v>1.4767720737650802</v>
      </c>
    </row>
    <row r="842" spans="1:12">
      <c r="A842" s="9" t="s">
        <v>1010</v>
      </c>
      <c r="B842" s="16">
        <v>1</v>
      </c>
      <c r="C842" s="24">
        <v>1</v>
      </c>
      <c r="D842" s="24">
        <v>0.95999999999999963</v>
      </c>
      <c r="E842" s="24">
        <v>4.0000000000000369E-2</v>
      </c>
      <c r="F842" s="24">
        <v>0.15241940265639545</v>
      </c>
      <c r="G842" s="24">
        <v>2.1427628417318791E-2</v>
      </c>
      <c r="H842" s="24">
        <v>0.91794568505547358</v>
      </c>
      <c r="I842" s="24">
        <v>1.0020543149445258</v>
      </c>
      <c r="J842" s="24">
        <v>0.26330710624324949</v>
      </c>
      <c r="K842" s="24">
        <v>0.44322792623491902</v>
      </c>
      <c r="L842" s="24">
        <v>1.4767720737650802</v>
      </c>
    </row>
    <row r="843" spans="1:12">
      <c r="A843" s="9" t="s">
        <v>1011</v>
      </c>
      <c r="B843" s="16">
        <v>1</v>
      </c>
      <c r="C843" s="24">
        <v>1</v>
      </c>
      <c r="D843" s="24">
        <v>0.95999999999999963</v>
      </c>
      <c r="E843" s="24">
        <v>4.0000000000000369E-2</v>
      </c>
      <c r="F843" s="24">
        <v>0.15241940265639545</v>
      </c>
      <c r="G843" s="24">
        <v>2.1427628417318791E-2</v>
      </c>
      <c r="H843" s="24">
        <v>0.91794568505547358</v>
      </c>
      <c r="I843" s="24">
        <v>1.0020543149445258</v>
      </c>
      <c r="J843" s="24">
        <v>0.26330710624324949</v>
      </c>
      <c r="K843" s="24">
        <v>0.44322792623491902</v>
      </c>
      <c r="L843" s="24">
        <v>1.4767720737650802</v>
      </c>
    </row>
    <row r="844" spans="1:12">
      <c r="A844" s="9" t="s">
        <v>1012</v>
      </c>
      <c r="B844" s="16">
        <v>1</v>
      </c>
      <c r="C844" s="24">
        <v>1</v>
      </c>
      <c r="D844" s="24">
        <v>0.95999999999999963</v>
      </c>
      <c r="E844" s="24">
        <v>4.0000000000000369E-2</v>
      </c>
      <c r="F844" s="24">
        <v>0.15241940265639545</v>
      </c>
      <c r="G844" s="24">
        <v>2.1427628417318791E-2</v>
      </c>
      <c r="H844" s="24">
        <v>0.91794568505547358</v>
      </c>
      <c r="I844" s="24">
        <v>1.0020543149445258</v>
      </c>
      <c r="J844" s="24">
        <v>0.26330710624324949</v>
      </c>
      <c r="K844" s="24">
        <v>0.44322792623491902</v>
      </c>
      <c r="L844" s="24">
        <v>1.4767720737650802</v>
      </c>
    </row>
    <row r="845" spans="1:12">
      <c r="A845" s="9" t="s">
        <v>1013</v>
      </c>
      <c r="B845" s="16">
        <v>1</v>
      </c>
      <c r="C845" s="24">
        <v>1</v>
      </c>
      <c r="D845" s="24">
        <v>0.95999999999999963</v>
      </c>
      <c r="E845" s="24">
        <v>4.0000000000000369E-2</v>
      </c>
      <c r="F845" s="24">
        <v>0.15241940265639545</v>
      </c>
      <c r="G845" s="24">
        <v>2.1427628417318791E-2</v>
      </c>
      <c r="H845" s="24">
        <v>0.91794568505547358</v>
      </c>
      <c r="I845" s="24">
        <v>1.0020543149445258</v>
      </c>
      <c r="J845" s="24">
        <v>0.26330710624324949</v>
      </c>
      <c r="K845" s="24">
        <v>0.44322792623491902</v>
      </c>
      <c r="L845" s="24">
        <v>1.4767720737650802</v>
      </c>
    </row>
    <row r="846" spans="1:12">
      <c r="A846" s="9" t="s">
        <v>1014</v>
      </c>
      <c r="B846" s="16">
        <v>1</v>
      </c>
      <c r="C846" s="24">
        <v>1</v>
      </c>
      <c r="D846" s="24">
        <v>0.95999999999999963</v>
      </c>
      <c r="E846" s="24">
        <v>4.0000000000000369E-2</v>
      </c>
      <c r="F846" s="24">
        <v>0.15241940265639545</v>
      </c>
      <c r="G846" s="24">
        <v>2.1427628417318791E-2</v>
      </c>
      <c r="H846" s="24">
        <v>0.91794568505547358</v>
      </c>
      <c r="I846" s="24">
        <v>1.0020543149445258</v>
      </c>
      <c r="J846" s="24">
        <v>0.26330710624324949</v>
      </c>
      <c r="K846" s="24">
        <v>0.44322792623491902</v>
      </c>
      <c r="L846" s="24">
        <v>1.4767720737650802</v>
      </c>
    </row>
    <row r="847" spans="1:12">
      <c r="A847" s="9" t="s">
        <v>1015</v>
      </c>
      <c r="B847" s="16">
        <v>1</v>
      </c>
      <c r="C847" s="24">
        <v>1</v>
      </c>
      <c r="D847" s="24">
        <v>0.95999999999999963</v>
      </c>
      <c r="E847" s="24">
        <v>4.0000000000000369E-2</v>
      </c>
      <c r="F847" s="24">
        <v>0.15241940265639545</v>
      </c>
      <c r="G847" s="24">
        <v>2.1427628417318791E-2</v>
      </c>
      <c r="H847" s="24">
        <v>0.91794568505547358</v>
      </c>
      <c r="I847" s="24">
        <v>1.0020543149445258</v>
      </c>
      <c r="J847" s="24">
        <v>0.26330710624324949</v>
      </c>
      <c r="K847" s="24">
        <v>0.44322792623491902</v>
      </c>
      <c r="L847" s="24">
        <v>1.4767720737650802</v>
      </c>
    </row>
    <row r="848" spans="1:12">
      <c r="A848" s="9" t="s">
        <v>1016</v>
      </c>
      <c r="B848" s="16">
        <v>1</v>
      </c>
      <c r="C848" s="24">
        <v>1</v>
      </c>
      <c r="D848" s="24">
        <v>0.95999999999999963</v>
      </c>
      <c r="E848" s="24">
        <v>4.0000000000000369E-2</v>
      </c>
      <c r="F848" s="24">
        <v>0.15241940265639545</v>
      </c>
      <c r="G848" s="24">
        <v>2.1427628417318791E-2</v>
      </c>
      <c r="H848" s="24">
        <v>0.91794568505547358</v>
      </c>
      <c r="I848" s="24">
        <v>1.0020543149445258</v>
      </c>
      <c r="J848" s="24">
        <v>0.26330710624324949</v>
      </c>
      <c r="K848" s="24">
        <v>0.44322792623491902</v>
      </c>
      <c r="L848" s="24">
        <v>1.4767720737650802</v>
      </c>
    </row>
    <row r="849" spans="1:12">
      <c r="A849" s="9" t="s">
        <v>1017</v>
      </c>
      <c r="B849" s="16">
        <v>1</v>
      </c>
      <c r="C849" s="24">
        <v>1</v>
      </c>
      <c r="D849" s="24">
        <v>0.95999999999999963</v>
      </c>
      <c r="E849" s="24">
        <v>4.0000000000000369E-2</v>
      </c>
      <c r="F849" s="24">
        <v>0.15241940265639545</v>
      </c>
      <c r="G849" s="24">
        <v>2.1427628417318791E-2</v>
      </c>
      <c r="H849" s="24">
        <v>0.91794568505547358</v>
      </c>
      <c r="I849" s="24">
        <v>1.0020543149445258</v>
      </c>
      <c r="J849" s="24">
        <v>0.26330710624324949</v>
      </c>
      <c r="K849" s="24">
        <v>0.44322792623491902</v>
      </c>
      <c r="L849" s="24">
        <v>1.4767720737650802</v>
      </c>
    </row>
    <row r="850" spans="1:12">
      <c r="A850" s="9" t="s">
        <v>1018</v>
      </c>
      <c r="B850" s="16">
        <v>1</v>
      </c>
      <c r="C850" s="24">
        <v>1</v>
      </c>
      <c r="D850" s="24">
        <v>0.95999999999999963</v>
      </c>
      <c r="E850" s="24">
        <v>4.0000000000000369E-2</v>
      </c>
      <c r="F850" s="24">
        <v>0.15241940265639545</v>
      </c>
      <c r="G850" s="24">
        <v>2.1427628417318791E-2</v>
      </c>
      <c r="H850" s="24">
        <v>0.91794568505547358</v>
      </c>
      <c r="I850" s="24">
        <v>1.0020543149445258</v>
      </c>
      <c r="J850" s="24">
        <v>0.26330710624324949</v>
      </c>
      <c r="K850" s="24">
        <v>0.44322792623491902</v>
      </c>
      <c r="L850" s="24">
        <v>1.4767720737650802</v>
      </c>
    </row>
    <row r="851" spans="1:12">
      <c r="A851" s="9" t="s">
        <v>1019</v>
      </c>
      <c r="B851" s="16">
        <v>1</v>
      </c>
      <c r="C851" s="24">
        <v>1</v>
      </c>
      <c r="D851" s="24">
        <v>0.95999999999999963</v>
      </c>
      <c r="E851" s="24">
        <v>4.0000000000000369E-2</v>
      </c>
      <c r="F851" s="24">
        <v>0.15241940265639545</v>
      </c>
      <c r="G851" s="24">
        <v>2.1427628417318791E-2</v>
      </c>
      <c r="H851" s="24">
        <v>0.91794568505547358</v>
      </c>
      <c r="I851" s="24">
        <v>1.0020543149445258</v>
      </c>
      <c r="J851" s="24">
        <v>0.26330710624324949</v>
      </c>
      <c r="K851" s="24">
        <v>0.44322792623491902</v>
      </c>
      <c r="L851" s="24">
        <v>1.4767720737650802</v>
      </c>
    </row>
    <row r="852" spans="1:12">
      <c r="A852" s="9" t="s">
        <v>1020</v>
      </c>
      <c r="B852" s="16">
        <v>1</v>
      </c>
      <c r="C852" s="24">
        <v>1</v>
      </c>
      <c r="D852" s="24">
        <v>0.95999999999999963</v>
      </c>
      <c r="E852" s="24">
        <v>4.0000000000000369E-2</v>
      </c>
      <c r="F852" s="24">
        <v>0.15241940265639545</v>
      </c>
      <c r="G852" s="24">
        <v>2.1427628417318791E-2</v>
      </c>
      <c r="H852" s="24">
        <v>0.91794568505547358</v>
      </c>
      <c r="I852" s="24">
        <v>1.0020543149445258</v>
      </c>
      <c r="J852" s="24">
        <v>0.26330710624324949</v>
      </c>
      <c r="K852" s="24">
        <v>0.44322792623491902</v>
      </c>
      <c r="L852" s="24">
        <v>1.4767720737650802</v>
      </c>
    </row>
    <row r="853" spans="1:12">
      <c r="A853" s="9" t="s">
        <v>1021</v>
      </c>
      <c r="B853" s="16">
        <v>1</v>
      </c>
      <c r="C853" s="24">
        <v>1</v>
      </c>
      <c r="D853" s="24">
        <v>0.95999999999999963</v>
      </c>
      <c r="E853" s="24">
        <v>4.0000000000000369E-2</v>
      </c>
      <c r="F853" s="24">
        <v>0.15241940265639545</v>
      </c>
      <c r="G853" s="24">
        <v>2.1427628417318791E-2</v>
      </c>
      <c r="H853" s="24">
        <v>0.91794568505547358</v>
      </c>
      <c r="I853" s="24">
        <v>1.0020543149445258</v>
      </c>
      <c r="J853" s="24">
        <v>0.26330710624324949</v>
      </c>
      <c r="K853" s="24">
        <v>0.44322792623491902</v>
      </c>
      <c r="L853" s="24">
        <v>1.4767720737650802</v>
      </c>
    </row>
    <row r="854" spans="1:12">
      <c r="A854" s="9" t="s">
        <v>1022</v>
      </c>
      <c r="B854" s="16">
        <v>1</v>
      </c>
      <c r="C854" s="24">
        <v>1</v>
      </c>
      <c r="D854" s="24">
        <v>0.95999999999999963</v>
      </c>
      <c r="E854" s="24">
        <v>4.0000000000000369E-2</v>
      </c>
      <c r="F854" s="24">
        <v>0.15241940265639545</v>
      </c>
      <c r="G854" s="24">
        <v>2.1427628417318791E-2</v>
      </c>
      <c r="H854" s="24">
        <v>0.91794568505547358</v>
      </c>
      <c r="I854" s="24">
        <v>1.0020543149445258</v>
      </c>
      <c r="J854" s="24">
        <v>0.26330710624324949</v>
      </c>
      <c r="K854" s="24">
        <v>0.44322792623491902</v>
      </c>
      <c r="L854" s="24">
        <v>1.4767720737650802</v>
      </c>
    </row>
    <row r="855" spans="1:12">
      <c r="A855" s="9" t="s">
        <v>1023</v>
      </c>
      <c r="B855" s="16">
        <v>1</v>
      </c>
      <c r="C855" s="24">
        <v>1</v>
      </c>
      <c r="D855" s="24">
        <v>0.95999999999999963</v>
      </c>
      <c r="E855" s="24">
        <v>4.0000000000000369E-2</v>
      </c>
      <c r="F855" s="24">
        <v>0.15241940265639545</v>
      </c>
      <c r="G855" s="24">
        <v>2.1427628417318791E-2</v>
      </c>
      <c r="H855" s="24">
        <v>0.91794568505547358</v>
      </c>
      <c r="I855" s="24">
        <v>1.0020543149445258</v>
      </c>
      <c r="J855" s="24">
        <v>0.26330710624324949</v>
      </c>
      <c r="K855" s="24">
        <v>0.44322792623491902</v>
      </c>
      <c r="L855" s="24">
        <v>1.4767720737650802</v>
      </c>
    </row>
    <row r="856" spans="1:12">
      <c r="A856" s="9" t="s">
        <v>1024</v>
      </c>
      <c r="B856" s="16">
        <v>1</v>
      </c>
      <c r="C856" s="24">
        <v>1</v>
      </c>
      <c r="D856" s="24">
        <v>0.95999999999999963</v>
      </c>
      <c r="E856" s="24">
        <v>4.0000000000000369E-2</v>
      </c>
      <c r="F856" s="24">
        <v>0.15241940265639545</v>
      </c>
      <c r="G856" s="24">
        <v>2.1427628417318791E-2</v>
      </c>
      <c r="H856" s="24">
        <v>0.91794568505547358</v>
      </c>
      <c r="I856" s="24">
        <v>1.0020543149445258</v>
      </c>
      <c r="J856" s="24">
        <v>0.26330710624324949</v>
      </c>
      <c r="K856" s="24">
        <v>0.44322792623491902</v>
      </c>
      <c r="L856" s="24">
        <v>1.4767720737650802</v>
      </c>
    </row>
    <row r="857" spans="1:12">
      <c r="A857" s="9" t="s">
        <v>1025</v>
      </c>
      <c r="B857" s="16">
        <v>1</v>
      </c>
      <c r="C857" s="24">
        <v>1</v>
      </c>
      <c r="D857" s="24">
        <v>0.95999999999999963</v>
      </c>
      <c r="E857" s="24">
        <v>4.0000000000000369E-2</v>
      </c>
      <c r="F857" s="24">
        <v>0.15241940265639545</v>
      </c>
      <c r="G857" s="24">
        <v>2.1427628417318791E-2</v>
      </c>
      <c r="H857" s="24">
        <v>0.91794568505547358</v>
      </c>
      <c r="I857" s="24">
        <v>1.0020543149445258</v>
      </c>
      <c r="J857" s="24">
        <v>0.26330710624324949</v>
      </c>
      <c r="K857" s="24">
        <v>0.44322792623491902</v>
      </c>
      <c r="L857" s="24">
        <v>1.4767720737650802</v>
      </c>
    </row>
    <row r="858" spans="1:12">
      <c r="A858" s="9" t="s">
        <v>1026</v>
      </c>
      <c r="B858" s="16">
        <v>1</v>
      </c>
      <c r="C858" s="24">
        <v>1</v>
      </c>
      <c r="D858" s="24">
        <v>0.95999999999999963</v>
      </c>
      <c r="E858" s="24">
        <v>4.0000000000000369E-2</v>
      </c>
      <c r="F858" s="24">
        <v>0.15241940265639545</v>
      </c>
      <c r="G858" s="24">
        <v>2.1427628417318791E-2</v>
      </c>
      <c r="H858" s="24">
        <v>0.91794568505547358</v>
      </c>
      <c r="I858" s="24">
        <v>1.0020543149445258</v>
      </c>
      <c r="J858" s="24">
        <v>0.26330710624324949</v>
      </c>
      <c r="K858" s="24">
        <v>0.44322792623491902</v>
      </c>
      <c r="L858" s="24">
        <v>1.4767720737650802</v>
      </c>
    </row>
    <row r="859" spans="1:12">
      <c r="A859" s="9" t="s">
        <v>1027</v>
      </c>
      <c r="B859" s="16">
        <v>1</v>
      </c>
      <c r="C859" s="24">
        <v>1</v>
      </c>
      <c r="D859" s="24">
        <v>0.95999999999999963</v>
      </c>
      <c r="E859" s="24">
        <v>4.0000000000000369E-2</v>
      </c>
      <c r="F859" s="24">
        <v>0.15241940265639545</v>
      </c>
      <c r="G859" s="24">
        <v>2.1427628417318791E-2</v>
      </c>
      <c r="H859" s="24">
        <v>0.91794568505547358</v>
      </c>
      <c r="I859" s="24">
        <v>1.0020543149445258</v>
      </c>
      <c r="J859" s="24">
        <v>0.26330710624324949</v>
      </c>
      <c r="K859" s="24">
        <v>0.44322792623491902</v>
      </c>
      <c r="L859" s="24">
        <v>1.4767720737650802</v>
      </c>
    </row>
    <row r="860" spans="1:12">
      <c r="A860" s="9" t="s">
        <v>1028</v>
      </c>
      <c r="B860" s="16">
        <v>1</v>
      </c>
      <c r="C860" s="24">
        <v>1</v>
      </c>
      <c r="D860" s="24">
        <v>0.95999999999999963</v>
      </c>
      <c r="E860" s="24">
        <v>4.0000000000000369E-2</v>
      </c>
      <c r="F860" s="24">
        <v>0.15241940265639545</v>
      </c>
      <c r="G860" s="24">
        <v>2.1427628417318791E-2</v>
      </c>
      <c r="H860" s="24">
        <v>0.91794568505547358</v>
      </c>
      <c r="I860" s="24">
        <v>1.0020543149445258</v>
      </c>
      <c r="J860" s="24">
        <v>0.26330710624324949</v>
      </c>
      <c r="K860" s="24">
        <v>0.44322792623491902</v>
      </c>
      <c r="L860" s="24">
        <v>1.4767720737650802</v>
      </c>
    </row>
    <row r="861" spans="1:12">
      <c r="A861" s="9" t="s">
        <v>1029</v>
      </c>
      <c r="B861" s="16">
        <v>1</v>
      </c>
      <c r="C861" s="24">
        <v>1</v>
      </c>
      <c r="D861" s="24">
        <v>0.95999999999999963</v>
      </c>
      <c r="E861" s="24">
        <v>4.0000000000000369E-2</v>
      </c>
      <c r="F861" s="24">
        <v>0.15241940265639545</v>
      </c>
      <c r="G861" s="24">
        <v>2.1427628417318791E-2</v>
      </c>
      <c r="H861" s="24">
        <v>0.91794568505547358</v>
      </c>
      <c r="I861" s="24">
        <v>1.0020543149445258</v>
      </c>
      <c r="J861" s="24">
        <v>0.26330710624324949</v>
      </c>
      <c r="K861" s="24">
        <v>0.44322792623491902</v>
      </c>
      <c r="L861" s="24">
        <v>1.4767720737650802</v>
      </c>
    </row>
    <row r="862" spans="1:12">
      <c r="A862" s="9" t="s">
        <v>1030</v>
      </c>
      <c r="B862" s="16">
        <v>1</v>
      </c>
      <c r="C862" s="24">
        <v>1</v>
      </c>
      <c r="D862" s="24">
        <v>0.95999999999999963</v>
      </c>
      <c r="E862" s="24">
        <v>4.0000000000000369E-2</v>
      </c>
      <c r="F862" s="24">
        <v>0.15241940265639545</v>
      </c>
      <c r="G862" s="24">
        <v>2.1427628417318791E-2</v>
      </c>
      <c r="H862" s="24">
        <v>0.91794568505547358</v>
      </c>
      <c r="I862" s="24">
        <v>1.0020543149445258</v>
      </c>
      <c r="J862" s="24">
        <v>0.26330710624324949</v>
      </c>
      <c r="K862" s="24">
        <v>0.44322792623491902</v>
      </c>
      <c r="L862" s="24">
        <v>1.4767720737650802</v>
      </c>
    </row>
    <row r="863" spans="1:12">
      <c r="A863" s="9" t="s">
        <v>1031</v>
      </c>
      <c r="B863" s="16">
        <v>1</v>
      </c>
      <c r="C863" s="24">
        <v>1</v>
      </c>
      <c r="D863" s="24">
        <v>0.95999999999999963</v>
      </c>
      <c r="E863" s="24">
        <v>4.0000000000000369E-2</v>
      </c>
      <c r="F863" s="24">
        <v>0.15241940265639545</v>
      </c>
      <c r="G863" s="24">
        <v>2.1427628417318791E-2</v>
      </c>
      <c r="H863" s="24">
        <v>0.91794568505547358</v>
      </c>
      <c r="I863" s="24">
        <v>1.0020543149445258</v>
      </c>
      <c r="J863" s="24">
        <v>0.26330710624324949</v>
      </c>
      <c r="K863" s="24">
        <v>0.44322792623491902</v>
      </c>
      <c r="L863" s="24">
        <v>1.4767720737650802</v>
      </c>
    </row>
    <row r="864" spans="1:12">
      <c r="A864" s="9" t="s">
        <v>1032</v>
      </c>
      <c r="B864" s="16">
        <v>1</v>
      </c>
      <c r="C864" s="24">
        <v>1</v>
      </c>
      <c r="D864" s="24">
        <v>0.95999999999999963</v>
      </c>
      <c r="E864" s="24">
        <v>4.0000000000000369E-2</v>
      </c>
      <c r="F864" s="24">
        <v>0.15241940265639545</v>
      </c>
      <c r="G864" s="24">
        <v>2.1427628417318791E-2</v>
      </c>
      <c r="H864" s="24">
        <v>0.91794568505547358</v>
      </c>
      <c r="I864" s="24">
        <v>1.0020543149445258</v>
      </c>
      <c r="J864" s="24">
        <v>0.26330710624324949</v>
      </c>
      <c r="K864" s="24">
        <v>0.44322792623491902</v>
      </c>
      <c r="L864" s="24">
        <v>1.4767720737650802</v>
      </c>
    </row>
    <row r="865" spans="1:12">
      <c r="A865" s="9" t="s">
        <v>1033</v>
      </c>
      <c r="B865" s="16">
        <v>1</v>
      </c>
      <c r="C865" s="24">
        <v>1</v>
      </c>
      <c r="D865" s="24">
        <v>0.95999999999999963</v>
      </c>
      <c r="E865" s="24">
        <v>4.0000000000000369E-2</v>
      </c>
      <c r="F865" s="24">
        <v>0.15241940265639545</v>
      </c>
      <c r="G865" s="24">
        <v>2.1427628417318791E-2</v>
      </c>
      <c r="H865" s="24">
        <v>0.91794568505547358</v>
      </c>
      <c r="I865" s="24">
        <v>1.0020543149445258</v>
      </c>
      <c r="J865" s="24">
        <v>0.26330710624324949</v>
      </c>
      <c r="K865" s="24">
        <v>0.44322792623491902</v>
      </c>
      <c r="L865" s="24">
        <v>1.4767720737650802</v>
      </c>
    </row>
    <row r="866" spans="1:12">
      <c r="A866" s="9" t="s">
        <v>1034</v>
      </c>
      <c r="B866" s="16">
        <v>1</v>
      </c>
      <c r="C866" s="24">
        <v>1</v>
      </c>
      <c r="D866" s="24">
        <v>0.95999999999999963</v>
      </c>
      <c r="E866" s="24">
        <v>4.0000000000000369E-2</v>
      </c>
      <c r="F866" s="24">
        <v>0.15241940265639545</v>
      </c>
      <c r="G866" s="24">
        <v>2.1427628417318791E-2</v>
      </c>
      <c r="H866" s="24">
        <v>0.91794568505547358</v>
      </c>
      <c r="I866" s="24">
        <v>1.0020543149445258</v>
      </c>
      <c r="J866" s="24">
        <v>0.26330710624324949</v>
      </c>
      <c r="K866" s="24">
        <v>0.44322792623491902</v>
      </c>
      <c r="L866" s="24">
        <v>1.4767720737650802</v>
      </c>
    </row>
    <row r="867" spans="1:12">
      <c r="A867" s="9" t="s">
        <v>1035</v>
      </c>
      <c r="B867" s="16">
        <v>1</v>
      </c>
      <c r="C867" s="24">
        <v>1</v>
      </c>
      <c r="D867" s="24">
        <v>0.95999999999999963</v>
      </c>
      <c r="E867" s="24">
        <v>4.0000000000000369E-2</v>
      </c>
      <c r="F867" s="24">
        <v>0.15241940265639545</v>
      </c>
      <c r="G867" s="24">
        <v>2.1427628417318791E-2</v>
      </c>
      <c r="H867" s="24">
        <v>0.91794568505547358</v>
      </c>
      <c r="I867" s="24">
        <v>1.0020543149445258</v>
      </c>
      <c r="J867" s="24">
        <v>0.26330710624324949</v>
      </c>
      <c r="K867" s="24">
        <v>0.44322792623491902</v>
      </c>
      <c r="L867" s="24">
        <v>1.4767720737650802</v>
      </c>
    </row>
    <row r="868" spans="1:12">
      <c r="A868" s="9" t="s">
        <v>1036</v>
      </c>
      <c r="B868" s="16">
        <v>1</v>
      </c>
      <c r="C868" s="24">
        <v>1</v>
      </c>
      <c r="D868" s="24">
        <v>0.95999999999999963</v>
      </c>
      <c r="E868" s="24">
        <v>4.0000000000000369E-2</v>
      </c>
      <c r="F868" s="24">
        <v>0.15241940265639545</v>
      </c>
      <c r="G868" s="24">
        <v>2.1427628417318791E-2</v>
      </c>
      <c r="H868" s="24">
        <v>0.91794568505547358</v>
      </c>
      <c r="I868" s="24">
        <v>1.0020543149445258</v>
      </c>
      <c r="J868" s="24">
        <v>0.26330710624324949</v>
      </c>
      <c r="K868" s="24">
        <v>0.44322792623491902</v>
      </c>
      <c r="L868" s="24">
        <v>1.4767720737650802</v>
      </c>
    </row>
    <row r="869" spans="1:12">
      <c r="A869" s="9" t="s">
        <v>1037</v>
      </c>
      <c r="B869" s="16">
        <v>1</v>
      </c>
      <c r="C869" s="24">
        <v>1</v>
      </c>
      <c r="D869" s="24">
        <v>0.95999999999999963</v>
      </c>
      <c r="E869" s="24">
        <v>4.0000000000000369E-2</v>
      </c>
      <c r="F869" s="24">
        <v>0.15241940265639545</v>
      </c>
      <c r="G869" s="24">
        <v>2.1427628417318791E-2</v>
      </c>
      <c r="H869" s="24">
        <v>0.91794568505547358</v>
      </c>
      <c r="I869" s="24">
        <v>1.0020543149445258</v>
      </c>
      <c r="J869" s="24">
        <v>0.26330710624324949</v>
      </c>
      <c r="K869" s="24">
        <v>0.44322792623491902</v>
      </c>
      <c r="L869" s="24">
        <v>1.4767720737650802</v>
      </c>
    </row>
    <row r="870" spans="1:12">
      <c r="A870" s="9" t="s">
        <v>1038</v>
      </c>
      <c r="B870" s="16">
        <v>1</v>
      </c>
      <c r="C870" s="24">
        <v>1</v>
      </c>
      <c r="D870" s="24">
        <v>0.95999999999999963</v>
      </c>
      <c r="E870" s="24">
        <v>4.0000000000000369E-2</v>
      </c>
      <c r="F870" s="24">
        <v>0.15241940265639545</v>
      </c>
      <c r="G870" s="24">
        <v>2.1427628417318791E-2</v>
      </c>
      <c r="H870" s="24">
        <v>0.91794568505547358</v>
      </c>
      <c r="I870" s="24">
        <v>1.0020543149445258</v>
      </c>
      <c r="J870" s="24">
        <v>0.26330710624324949</v>
      </c>
      <c r="K870" s="24">
        <v>0.44322792623491902</v>
      </c>
      <c r="L870" s="24">
        <v>1.4767720737650802</v>
      </c>
    </row>
    <row r="871" spans="1:12">
      <c r="A871" s="9" t="s">
        <v>1039</v>
      </c>
      <c r="B871" s="16">
        <v>1</v>
      </c>
      <c r="C871" s="24">
        <v>1</v>
      </c>
      <c r="D871" s="24">
        <v>0.95999999999999963</v>
      </c>
      <c r="E871" s="24">
        <v>4.0000000000000369E-2</v>
      </c>
      <c r="F871" s="24">
        <v>0.15241940265639545</v>
      </c>
      <c r="G871" s="24">
        <v>2.1427628417318791E-2</v>
      </c>
      <c r="H871" s="24">
        <v>0.91794568505547358</v>
      </c>
      <c r="I871" s="24">
        <v>1.0020543149445258</v>
      </c>
      <c r="J871" s="24">
        <v>0.26330710624324949</v>
      </c>
      <c r="K871" s="24">
        <v>0.44322792623491902</v>
      </c>
      <c r="L871" s="24">
        <v>1.4767720737650802</v>
      </c>
    </row>
    <row r="872" spans="1:12">
      <c r="A872" s="9" t="s">
        <v>1040</v>
      </c>
      <c r="B872" s="16">
        <v>1</v>
      </c>
      <c r="C872" s="24">
        <v>1</v>
      </c>
      <c r="D872" s="24">
        <v>0.95999999999999963</v>
      </c>
      <c r="E872" s="24">
        <v>4.0000000000000369E-2</v>
      </c>
      <c r="F872" s="24">
        <v>0.15241940265639545</v>
      </c>
      <c r="G872" s="24">
        <v>2.1427628417318791E-2</v>
      </c>
      <c r="H872" s="24">
        <v>0.91794568505547358</v>
      </c>
      <c r="I872" s="24">
        <v>1.0020543149445258</v>
      </c>
      <c r="J872" s="24">
        <v>0.26330710624324949</v>
      </c>
      <c r="K872" s="24">
        <v>0.44322792623491902</v>
      </c>
      <c r="L872" s="24">
        <v>1.4767720737650802</v>
      </c>
    </row>
    <row r="873" spans="1:12">
      <c r="A873" s="9" t="s">
        <v>1041</v>
      </c>
      <c r="B873" s="16">
        <v>1</v>
      </c>
      <c r="C873" s="24">
        <v>1</v>
      </c>
      <c r="D873" s="24">
        <v>0.95999999999999963</v>
      </c>
      <c r="E873" s="24">
        <v>4.0000000000000369E-2</v>
      </c>
      <c r="F873" s="24">
        <v>0.15241940265639545</v>
      </c>
      <c r="G873" s="24">
        <v>2.1427628417318791E-2</v>
      </c>
      <c r="H873" s="24">
        <v>0.91794568505547358</v>
      </c>
      <c r="I873" s="24">
        <v>1.0020543149445258</v>
      </c>
      <c r="J873" s="24">
        <v>0.26330710624324949</v>
      </c>
      <c r="K873" s="24">
        <v>0.44322792623491902</v>
      </c>
      <c r="L873" s="24">
        <v>1.4767720737650802</v>
      </c>
    </row>
    <row r="874" spans="1:12">
      <c r="A874" s="9" t="s">
        <v>1042</v>
      </c>
      <c r="B874" s="16">
        <v>1</v>
      </c>
      <c r="C874" s="24">
        <v>1</v>
      </c>
      <c r="D874" s="24">
        <v>0.95999999999999963</v>
      </c>
      <c r="E874" s="24">
        <v>4.0000000000000369E-2</v>
      </c>
      <c r="F874" s="24">
        <v>0.15241940265639545</v>
      </c>
      <c r="G874" s="24">
        <v>2.1427628417318791E-2</v>
      </c>
      <c r="H874" s="24">
        <v>0.91794568505547358</v>
      </c>
      <c r="I874" s="24">
        <v>1.0020543149445258</v>
      </c>
      <c r="J874" s="24">
        <v>0.26330710624324949</v>
      </c>
      <c r="K874" s="24">
        <v>0.44322792623491902</v>
      </c>
      <c r="L874" s="24">
        <v>1.4767720737650802</v>
      </c>
    </row>
    <row r="875" spans="1:12">
      <c r="A875" s="9" t="s">
        <v>1043</v>
      </c>
      <c r="B875" s="16">
        <v>1</v>
      </c>
      <c r="C875" s="24">
        <v>1</v>
      </c>
      <c r="D875" s="24">
        <v>0.95999999999999963</v>
      </c>
      <c r="E875" s="24">
        <v>4.0000000000000369E-2</v>
      </c>
      <c r="F875" s="24">
        <v>0.15241940265639545</v>
      </c>
      <c r="G875" s="24">
        <v>2.1427628417318791E-2</v>
      </c>
      <c r="H875" s="24">
        <v>0.91794568505547358</v>
      </c>
      <c r="I875" s="24">
        <v>1.0020543149445258</v>
      </c>
      <c r="J875" s="24">
        <v>0.26330710624324949</v>
      </c>
      <c r="K875" s="24">
        <v>0.44322792623491902</v>
      </c>
      <c r="L875" s="24">
        <v>1.4767720737650802</v>
      </c>
    </row>
    <row r="876" spans="1:12">
      <c r="A876" s="9" t="s">
        <v>1044</v>
      </c>
      <c r="B876" s="16">
        <v>1</v>
      </c>
      <c r="C876" s="24">
        <v>1</v>
      </c>
      <c r="D876" s="24">
        <v>0.95999999999999963</v>
      </c>
      <c r="E876" s="24">
        <v>4.0000000000000369E-2</v>
      </c>
      <c r="F876" s="24">
        <v>0.15241940265639545</v>
      </c>
      <c r="G876" s="24">
        <v>2.1427628417318791E-2</v>
      </c>
      <c r="H876" s="24">
        <v>0.91794568505547358</v>
      </c>
      <c r="I876" s="24">
        <v>1.0020543149445258</v>
      </c>
      <c r="J876" s="24">
        <v>0.26330710624324949</v>
      </c>
      <c r="K876" s="24">
        <v>0.44322792623491902</v>
      </c>
      <c r="L876" s="24">
        <v>1.4767720737650802</v>
      </c>
    </row>
    <row r="877" spans="1:12">
      <c r="A877" s="9" t="s">
        <v>1045</v>
      </c>
      <c r="B877" s="16">
        <v>1</v>
      </c>
      <c r="C877" s="24">
        <v>1</v>
      </c>
      <c r="D877" s="24">
        <v>0.95999999999999963</v>
      </c>
      <c r="E877" s="24">
        <v>4.0000000000000369E-2</v>
      </c>
      <c r="F877" s="24">
        <v>0.15241940265639545</v>
      </c>
      <c r="G877" s="24">
        <v>2.1427628417318791E-2</v>
      </c>
      <c r="H877" s="24">
        <v>0.91794568505547358</v>
      </c>
      <c r="I877" s="24">
        <v>1.0020543149445258</v>
      </c>
      <c r="J877" s="24">
        <v>0.26330710624324949</v>
      </c>
      <c r="K877" s="24">
        <v>0.44322792623491902</v>
      </c>
      <c r="L877" s="24">
        <v>1.4767720737650802</v>
      </c>
    </row>
    <row r="878" spans="1:12">
      <c r="A878" s="9" t="s">
        <v>1046</v>
      </c>
      <c r="B878" s="16">
        <v>1</v>
      </c>
      <c r="C878" s="24">
        <v>1</v>
      </c>
      <c r="D878" s="24">
        <v>0.95999999999999963</v>
      </c>
      <c r="E878" s="24">
        <v>4.0000000000000369E-2</v>
      </c>
      <c r="F878" s="24">
        <v>0.15241940265639545</v>
      </c>
      <c r="G878" s="24">
        <v>2.1427628417318791E-2</v>
      </c>
      <c r="H878" s="24">
        <v>0.91794568505547358</v>
      </c>
      <c r="I878" s="24">
        <v>1.0020543149445258</v>
      </c>
      <c r="J878" s="24">
        <v>0.26330710624324949</v>
      </c>
      <c r="K878" s="24">
        <v>0.44322792623491902</v>
      </c>
      <c r="L878" s="24">
        <v>1.4767720737650802</v>
      </c>
    </row>
    <row r="879" spans="1:12">
      <c r="A879" s="9" t="s">
        <v>1047</v>
      </c>
      <c r="B879" s="16">
        <v>1</v>
      </c>
      <c r="C879" s="24">
        <v>1</v>
      </c>
      <c r="D879" s="24">
        <v>0.95999999999999963</v>
      </c>
      <c r="E879" s="24">
        <v>4.0000000000000369E-2</v>
      </c>
      <c r="F879" s="24">
        <v>0.15241940265639545</v>
      </c>
      <c r="G879" s="24">
        <v>2.1427628417318791E-2</v>
      </c>
      <c r="H879" s="24">
        <v>0.91794568505547358</v>
      </c>
      <c r="I879" s="24">
        <v>1.0020543149445258</v>
      </c>
      <c r="J879" s="24">
        <v>0.26330710624324949</v>
      </c>
      <c r="K879" s="24">
        <v>0.44322792623491902</v>
      </c>
      <c r="L879" s="24">
        <v>1.4767720737650802</v>
      </c>
    </row>
    <row r="880" spans="1:12">
      <c r="A880" s="9" t="s">
        <v>1048</v>
      </c>
      <c r="B880" s="16">
        <v>1</v>
      </c>
      <c r="C880" s="24">
        <v>1</v>
      </c>
      <c r="D880" s="24">
        <v>0.95999999999999963</v>
      </c>
      <c r="E880" s="24">
        <v>4.0000000000000369E-2</v>
      </c>
      <c r="F880" s="24">
        <v>0.15241940265639545</v>
      </c>
      <c r="G880" s="24">
        <v>2.1427628417318791E-2</v>
      </c>
      <c r="H880" s="24">
        <v>0.91794568505547358</v>
      </c>
      <c r="I880" s="24">
        <v>1.0020543149445258</v>
      </c>
      <c r="J880" s="24">
        <v>0.26330710624324949</v>
      </c>
      <c r="K880" s="24">
        <v>0.44322792623491902</v>
      </c>
      <c r="L880" s="24">
        <v>1.4767720737650802</v>
      </c>
    </row>
    <row r="881" spans="1:12">
      <c r="A881" s="9" t="s">
        <v>1049</v>
      </c>
      <c r="B881" s="16">
        <v>1</v>
      </c>
      <c r="C881" s="24">
        <v>1</v>
      </c>
      <c r="D881" s="24">
        <v>0.95999999999999963</v>
      </c>
      <c r="E881" s="24">
        <v>4.0000000000000369E-2</v>
      </c>
      <c r="F881" s="24">
        <v>0.15241940265639545</v>
      </c>
      <c r="G881" s="24">
        <v>2.1427628417318791E-2</v>
      </c>
      <c r="H881" s="24">
        <v>0.91794568505547358</v>
      </c>
      <c r="I881" s="24">
        <v>1.0020543149445258</v>
      </c>
      <c r="J881" s="24">
        <v>0.26330710624324949</v>
      </c>
      <c r="K881" s="24">
        <v>0.44322792623491902</v>
      </c>
      <c r="L881" s="24">
        <v>1.4767720737650802</v>
      </c>
    </row>
    <row r="882" spans="1:12">
      <c r="A882" s="9" t="s">
        <v>1050</v>
      </c>
      <c r="B882" s="16">
        <v>1</v>
      </c>
      <c r="C882" s="24">
        <v>1</v>
      </c>
      <c r="D882" s="24">
        <v>0.95999999999999963</v>
      </c>
      <c r="E882" s="24">
        <v>4.0000000000000369E-2</v>
      </c>
      <c r="F882" s="24">
        <v>0.15241940265639545</v>
      </c>
      <c r="G882" s="24">
        <v>2.1427628417318791E-2</v>
      </c>
      <c r="H882" s="24">
        <v>0.91794568505547358</v>
      </c>
      <c r="I882" s="24">
        <v>1.0020543149445258</v>
      </c>
      <c r="J882" s="24">
        <v>0.26330710624324949</v>
      </c>
      <c r="K882" s="24">
        <v>0.44322792623491902</v>
      </c>
      <c r="L882" s="24">
        <v>1.4767720737650802</v>
      </c>
    </row>
    <row r="883" spans="1:12">
      <c r="A883" s="9" t="s">
        <v>1051</v>
      </c>
      <c r="B883" s="16">
        <v>1</v>
      </c>
      <c r="C883" s="24">
        <v>1</v>
      </c>
      <c r="D883" s="24">
        <v>0.95999999999999963</v>
      </c>
      <c r="E883" s="24">
        <v>4.0000000000000369E-2</v>
      </c>
      <c r="F883" s="24">
        <v>0.15241940265639545</v>
      </c>
      <c r="G883" s="24">
        <v>2.1427628417318791E-2</v>
      </c>
      <c r="H883" s="24">
        <v>0.91794568505547358</v>
      </c>
      <c r="I883" s="24">
        <v>1.0020543149445258</v>
      </c>
      <c r="J883" s="24">
        <v>0.26330710624324949</v>
      </c>
      <c r="K883" s="24">
        <v>0.44322792623491902</v>
      </c>
      <c r="L883" s="24">
        <v>1.4767720737650802</v>
      </c>
    </row>
    <row r="884" spans="1:12">
      <c r="A884" s="9" t="s">
        <v>1052</v>
      </c>
      <c r="B884" s="16">
        <v>1</v>
      </c>
      <c r="C884" s="24">
        <v>1</v>
      </c>
      <c r="D884" s="24">
        <v>0.95999999999999963</v>
      </c>
      <c r="E884" s="24">
        <v>4.0000000000000369E-2</v>
      </c>
      <c r="F884" s="24">
        <v>0.15241940265639545</v>
      </c>
      <c r="G884" s="24">
        <v>2.1427628417318791E-2</v>
      </c>
      <c r="H884" s="24">
        <v>0.91794568505547358</v>
      </c>
      <c r="I884" s="24">
        <v>1.0020543149445258</v>
      </c>
      <c r="J884" s="24">
        <v>0.26330710624324949</v>
      </c>
      <c r="K884" s="24">
        <v>0.44322792623491902</v>
      </c>
      <c r="L884" s="24">
        <v>1.4767720737650802</v>
      </c>
    </row>
    <row r="885" spans="1:12">
      <c r="A885" s="9" t="s">
        <v>1053</v>
      </c>
      <c r="B885" s="16">
        <v>1</v>
      </c>
      <c r="C885" s="24">
        <v>1</v>
      </c>
      <c r="D885" s="24">
        <v>0.95999999999999963</v>
      </c>
      <c r="E885" s="24">
        <v>4.0000000000000369E-2</v>
      </c>
      <c r="F885" s="24">
        <v>0.15241940265639545</v>
      </c>
      <c r="G885" s="24">
        <v>2.1427628417318791E-2</v>
      </c>
      <c r="H885" s="24">
        <v>0.91794568505547358</v>
      </c>
      <c r="I885" s="24">
        <v>1.0020543149445258</v>
      </c>
      <c r="J885" s="24">
        <v>0.26330710624324949</v>
      </c>
      <c r="K885" s="24">
        <v>0.44322792623491902</v>
      </c>
      <c r="L885" s="24">
        <v>1.4767720737650802</v>
      </c>
    </row>
    <row r="886" spans="1:12">
      <c r="A886" s="9" t="s">
        <v>1054</v>
      </c>
      <c r="B886" s="16">
        <v>1</v>
      </c>
      <c r="C886" s="24">
        <v>1</v>
      </c>
      <c r="D886" s="24">
        <v>0.95999999999999963</v>
      </c>
      <c r="E886" s="24">
        <v>4.0000000000000369E-2</v>
      </c>
      <c r="F886" s="24">
        <v>0.15241940265639545</v>
      </c>
      <c r="G886" s="24">
        <v>2.1427628417318791E-2</v>
      </c>
      <c r="H886" s="24">
        <v>0.91794568505547358</v>
      </c>
      <c r="I886" s="24">
        <v>1.0020543149445258</v>
      </c>
      <c r="J886" s="24">
        <v>0.26330710624324949</v>
      </c>
      <c r="K886" s="24">
        <v>0.44322792623491902</v>
      </c>
      <c r="L886" s="24">
        <v>1.4767720737650802</v>
      </c>
    </row>
    <row r="887" spans="1:12">
      <c r="A887" s="9" t="s">
        <v>1055</v>
      </c>
      <c r="B887" s="16">
        <v>1</v>
      </c>
      <c r="C887" s="24">
        <v>1</v>
      </c>
      <c r="D887" s="24">
        <v>0.95999999999999963</v>
      </c>
      <c r="E887" s="24">
        <v>4.0000000000000369E-2</v>
      </c>
      <c r="F887" s="24">
        <v>0.15241940265639545</v>
      </c>
      <c r="G887" s="24">
        <v>2.1427628417318791E-2</v>
      </c>
      <c r="H887" s="24">
        <v>0.91794568505547358</v>
      </c>
      <c r="I887" s="24">
        <v>1.0020543149445258</v>
      </c>
      <c r="J887" s="24">
        <v>0.26330710624324949</v>
      </c>
      <c r="K887" s="24">
        <v>0.44322792623491902</v>
      </c>
      <c r="L887" s="24">
        <v>1.4767720737650802</v>
      </c>
    </row>
    <row r="888" spans="1:12">
      <c r="A888" s="9" t="s">
        <v>1056</v>
      </c>
      <c r="B888" s="16">
        <v>1</v>
      </c>
      <c r="C888" s="24">
        <v>1</v>
      </c>
      <c r="D888" s="24">
        <v>0.95999999999999963</v>
      </c>
      <c r="E888" s="24">
        <v>4.0000000000000369E-2</v>
      </c>
      <c r="F888" s="24">
        <v>0.15241940265639545</v>
      </c>
      <c r="G888" s="24">
        <v>2.1427628417318791E-2</v>
      </c>
      <c r="H888" s="24">
        <v>0.91794568505547358</v>
      </c>
      <c r="I888" s="24">
        <v>1.0020543149445258</v>
      </c>
      <c r="J888" s="24">
        <v>0.26330710624324949</v>
      </c>
      <c r="K888" s="24">
        <v>0.44322792623491902</v>
      </c>
      <c r="L888" s="24">
        <v>1.4767720737650802</v>
      </c>
    </row>
    <row r="889" spans="1:12">
      <c r="A889" s="9" t="s">
        <v>1057</v>
      </c>
      <c r="B889" s="16">
        <v>1</v>
      </c>
      <c r="C889" s="24">
        <v>1</v>
      </c>
      <c r="D889" s="24">
        <v>0.95999999999999963</v>
      </c>
      <c r="E889" s="24">
        <v>4.0000000000000369E-2</v>
      </c>
      <c r="F889" s="24">
        <v>0.15241940265639545</v>
      </c>
      <c r="G889" s="24">
        <v>2.1427628417318791E-2</v>
      </c>
      <c r="H889" s="24">
        <v>0.91794568505547358</v>
      </c>
      <c r="I889" s="24">
        <v>1.0020543149445258</v>
      </c>
      <c r="J889" s="24">
        <v>0.26330710624324949</v>
      </c>
      <c r="K889" s="24">
        <v>0.44322792623491902</v>
      </c>
      <c r="L889" s="24">
        <v>1.4767720737650802</v>
      </c>
    </row>
    <row r="890" spans="1:12">
      <c r="A890" s="9" t="s">
        <v>1058</v>
      </c>
      <c r="B890" s="16">
        <v>1</v>
      </c>
      <c r="C890" s="24">
        <v>0</v>
      </c>
      <c r="D890" s="24">
        <v>0.95999999999999963</v>
      </c>
      <c r="E890" s="24">
        <v>-0.95999999999999963</v>
      </c>
      <c r="F890" s="24">
        <v>-3.6580656637534554</v>
      </c>
      <c r="G890" s="24">
        <v>2.1427628417318791E-2</v>
      </c>
      <c r="H890" s="24">
        <v>0.91794568505547358</v>
      </c>
      <c r="I890" s="24">
        <v>1.0020543149445258</v>
      </c>
      <c r="J890" s="24">
        <v>0.26330710624324949</v>
      </c>
      <c r="K890" s="24">
        <v>0.44322792623491902</v>
      </c>
      <c r="L890" s="24">
        <v>1.4767720737650802</v>
      </c>
    </row>
    <row r="891" spans="1:12">
      <c r="A891" s="9" t="s">
        <v>1059</v>
      </c>
      <c r="B891" s="16">
        <v>1</v>
      </c>
      <c r="C891" s="24">
        <v>1</v>
      </c>
      <c r="D891" s="24">
        <v>0.95999999999999963</v>
      </c>
      <c r="E891" s="24">
        <v>4.0000000000000369E-2</v>
      </c>
      <c r="F891" s="24">
        <v>0.15241940265639545</v>
      </c>
      <c r="G891" s="24">
        <v>2.1427628417318791E-2</v>
      </c>
      <c r="H891" s="24">
        <v>0.91794568505547358</v>
      </c>
      <c r="I891" s="24">
        <v>1.0020543149445258</v>
      </c>
      <c r="J891" s="24">
        <v>0.26330710624324949</v>
      </c>
      <c r="K891" s="24">
        <v>0.44322792623491902</v>
      </c>
      <c r="L891" s="24">
        <v>1.4767720737650802</v>
      </c>
    </row>
    <row r="892" spans="1:12">
      <c r="A892" s="9" t="s">
        <v>1060</v>
      </c>
      <c r="B892" s="16">
        <v>1</v>
      </c>
      <c r="C892" s="24">
        <v>1</v>
      </c>
      <c r="D892" s="24">
        <v>0.95999999999999963</v>
      </c>
      <c r="E892" s="24">
        <v>4.0000000000000369E-2</v>
      </c>
      <c r="F892" s="24">
        <v>0.15241940265639545</v>
      </c>
      <c r="G892" s="24">
        <v>2.1427628417318791E-2</v>
      </c>
      <c r="H892" s="24">
        <v>0.91794568505547358</v>
      </c>
      <c r="I892" s="24">
        <v>1.0020543149445258</v>
      </c>
      <c r="J892" s="24">
        <v>0.26330710624324949</v>
      </c>
      <c r="K892" s="24">
        <v>0.44322792623491902</v>
      </c>
      <c r="L892" s="24">
        <v>1.4767720737650802</v>
      </c>
    </row>
    <row r="893" spans="1:12">
      <c r="A893" s="9" t="s">
        <v>1061</v>
      </c>
      <c r="B893" s="16">
        <v>1</v>
      </c>
      <c r="C893" s="24">
        <v>1</v>
      </c>
      <c r="D893" s="24">
        <v>0.95999999999999963</v>
      </c>
      <c r="E893" s="24">
        <v>4.0000000000000369E-2</v>
      </c>
      <c r="F893" s="24">
        <v>0.15241940265639545</v>
      </c>
      <c r="G893" s="24">
        <v>2.1427628417318791E-2</v>
      </c>
      <c r="H893" s="24">
        <v>0.91794568505547358</v>
      </c>
      <c r="I893" s="24">
        <v>1.0020543149445258</v>
      </c>
      <c r="J893" s="24">
        <v>0.26330710624324949</v>
      </c>
      <c r="K893" s="24">
        <v>0.44322792623491902</v>
      </c>
      <c r="L893" s="24">
        <v>1.4767720737650802</v>
      </c>
    </row>
    <row r="894" spans="1:12">
      <c r="A894" s="9" t="s">
        <v>1062</v>
      </c>
      <c r="B894" s="16">
        <v>1</v>
      </c>
      <c r="C894" s="24">
        <v>1</v>
      </c>
      <c r="D894" s="24">
        <v>0.95999999999999963</v>
      </c>
      <c r="E894" s="24">
        <v>4.0000000000000369E-2</v>
      </c>
      <c r="F894" s="24">
        <v>0.15241940265639545</v>
      </c>
      <c r="G894" s="24">
        <v>2.1427628417318791E-2</v>
      </c>
      <c r="H894" s="24">
        <v>0.91794568505547358</v>
      </c>
      <c r="I894" s="24">
        <v>1.0020543149445258</v>
      </c>
      <c r="J894" s="24">
        <v>0.26330710624324949</v>
      </c>
      <c r="K894" s="24">
        <v>0.44322792623491902</v>
      </c>
      <c r="L894" s="24">
        <v>1.4767720737650802</v>
      </c>
    </row>
    <row r="895" spans="1:12">
      <c r="A895" s="9" t="s">
        <v>1063</v>
      </c>
      <c r="B895" s="16">
        <v>1</v>
      </c>
      <c r="C895" s="24">
        <v>1</v>
      </c>
      <c r="D895" s="24">
        <v>0.95999999999999963</v>
      </c>
      <c r="E895" s="24">
        <v>4.0000000000000369E-2</v>
      </c>
      <c r="F895" s="24">
        <v>0.15241940265639545</v>
      </c>
      <c r="G895" s="24">
        <v>2.1427628417318791E-2</v>
      </c>
      <c r="H895" s="24">
        <v>0.91794568505547358</v>
      </c>
      <c r="I895" s="24">
        <v>1.0020543149445258</v>
      </c>
      <c r="J895" s="24">
        <v>0.26330710624324949</v>
      </c>
      <c r="K895" s="24">
        <v>0.44322792623491902</v>
      </c>
      <c r="L895" s="24">
        <v>1.4767720737650802</v>
      </c>
    </row>
    <row r="896" spans="1:12">
      <c r="A896" s="9" t="s">
        <v>1064</v>
      </c>
      <c r="B896" s="16">
        <v>1</v>
      </c>
      <c r="C896" s="24">
        <v>1</v>
      </c>
      <c r="D896" s="24">
        <v>0.95999999999999963</v>
      </c>
      <c r="E896" s="24">
        <v>4.0000000000000369E-2</v>
      </c>
      <c r="F896" s="24">
        <v>0.15241940265639545</v>
      </c>
      <c r="G896" s="24">
        <v>2.1427628417318791E-2</v>
      </c>
      <c r="H896" s="24">
        <v>0.91794568505547358</v>
      </c>
      <c r="I896" s="24">
        <v>1.0020543149445258</v>
      </c>
      <c r="J896" s="24">
        <v>0.26330710624324949</v>
      </c>
      <c r="K896" s="24">
        <v>0.44322792623491902</v>
      </c>
      <c r="L896" s="24">
        <v>1.4767720737650802</v>
      </c>
    </row>
    <row r="897" spans="1:12">
      <c r="A897" s="9" t="s">
        <v>1065</v>
      </c>
      <c r="B897" s="16">
        <v>1</v>
      </c>
      <c r="C897" s="24">
        <v>1</v>
      </c>
      <c r="D897" s="24">
        <v>0.95999999999999963</v>
      </c>
      <c r="E897" s="24">
        <v>4.0000000000000369E-2</v>
      </c>
      <c r="F897" s="24">
        <v>0.15241940265639545</v>
      </c>
      <c r="G897" s="24">
        <v>2.1427628417318791E-2</v>
      </c>
      <c r="H897" s="24">
        <v>0.91794568505547358</v>
      </c>
      <c r="I897" s="24">
        <v>1.0020543149445258</v>
      </c>
      <c r="J897" s="24">
        <v>0.26330710624324949</v>
      </c>
      <c r="K897" s="24">
        <v>0.44322792623491902</v>
      </c>
      <c r="L897" s="24">
        <v>1.4767720737650802</v>
      </c>
    </row>
    <row r="898" spans="1:12">
      <c r="A898" s="9" t="s">
        <v>1066</v>
      </c>
      <c r="B898" s="16">
        <v>1</v>
      </c>
      <c r="C898" s="24">
        <v>1</v>
      </c>
      <c r="D898" s="24">
        <v>0.95999999999999963</v>
      </c>
      <c r="E898" s="24">
        <v>4.0000000000000369E-2</v>
      </c>
      <c r="F898" s="24">
        <v>0.15241940265639545</v>
      </c>
      <c r="G898" s="24">
        <v>2.1427628417318791E-2</v>
      </c>
      <c r="H898" s="24">
        <v>0.91794568505547358</v>
      </c>
      <c r="I898" s="24">
        <v>1.0020543149445258</v>
      </c>
      <c r="J898" s="24">
        <v>0.26330710624324949</v>
      </c>
      <c r="K898" s="24">
        <v>0.44322792623491902</v>
      </c>
      <c r="L898" s="24">
        <v>1.4767720737650802</v>
      </c>
    </row>
    <row r="899" spans="1:12">
      <c r="A899" s="9" t="s">
        <v>1067</v>
      </c>
      <c r="B899" s="16">
        <v>1</v>
      </c>
      <c r="C899" s="24">
        <v>1</v>
      </c>
      <c r="D899" s="24">
        <v>0.95999999999999963</v>
      </c>
      <c r="E899" s="24">
        <v>4.0000000000000369E-2</v>
      </c>
      <c r="F899" s="24">
        <v>0.15241940265639545</v>
      </c>
      <c r="G899" s="24">
        <v>2.1427628417318791E-2</v>
      </c>
      <c r="H899" s="24">
        <v>0.91794568505547358</v>
      </c>
      <c r="I899" s="24">
        <v>1.0020543149445258</v>
      </c>
      <c r="J899" s="24">
        <v>0.26330710624324949</v>
      </c>
      <c r="K899" s="24">
        <v>0.44322792623491902</v>
      </c>
      <c r="L899" s="24">
        <v>1.4767720737650802</v>
      </c>
    </row>
    <row r="900" spans="1:12">
      <c r="A900" s="9" t="s">
        <v>1068</v>
      </c>
      <c r="B900" s="16">
        <v>1</v>
      </c>
      <c r="C900" s="24">
        <v>1</v>
      </c>
      <c r="D900" s="24">
        <v>0.95999999999999963</v>
      </c>
      <c r="E900" s="24">
        <v>4.0000000000000369E-2</v>
      </c>
      <c r="F900" s="24">
        <v>0.15241940265639545</v>
      </c>
      <c r="G900" s="24">
        <v>2.1427628417318791E-2</v>
      </c>
      <c r="H900" s="24">
        <v>0.91794568505547358</v>
      </c>
      <c r="I900" s="24">
        <v>1.0020543149445258</v>
      </c>
      <c r="J900" s="24">
        <v>0.26330710624324949</v>
      </c>
      <c r="K900" s="24">
        <v>0.44322792623491902</v>
      </c>
      <c r="L900" s="24">
        <v>1.4767720737650802</v>
      </c>
    </row>
    <row r="901" spans="1:12">
      <c r="A901" s="9" t="s">
        <v>1069</v>
      </c>
      <c r="B901" s="16">
        <v>1</v>
      </c>
      <c r="C901" s="24">
        <v>1</v>
      </c>
      <c r="D901" s="24">
        <v>0.95999999999999963</v>
      </c>
      <c r="E901" s="24">
        <v>4.0000000000000369E-2</v>
      </c>
      <c r="F901" s="24">
        <v>0.15241940265639545</v>
      </c>
      <c r="G901" s="24">
        <v>2.1427628417318791E-2</v>
      </c>
      <c r="H901" s="24">
        <v>0.91794568505547358</v>
      </c>
      <c r="I901" s="24">
        <v>1.0020543149445258</v>
      </c>
      <c r="J901" s="24">
        <v>0.26330710624324949</v>
      </c>
      <c r="K901" s="24">
        <v>0.44322792623491902</v>
      </c>
      <c r="L901" s="24">
        <v>1.4767720737650802</v>
      </c>
    </row>
    <row r="902" spans="1:12">
      <c r="A902" s="9" t="s">
        <v>1070</v>
      </c>
      <c r="B902" s="16">
        <v>1</v>
      </c>
      <c r="C902" s="24">
        <v>1</v>
      </c>
      <c r="D902" s="24">
        <v>0.95999999999999963</v>
      </c>
      <c r="E902" s="24">
        <v>4.0000000000000369E-2</v>
      </c>
      <c r="F902" s="24">
        <v>0.15241940265639545</v>
      </c>
      <c r="G902" s="24">
        <v>2.1427628417318791E-2</v>
      </c>
      <c r="H902" s="24">
        <v>0.91794568505547358</v>
      </c>
      <c r="I902" s="24">
        <v>1.0020543149445258</v>
      </c>
      <c r="J902" s="24">
        <v>0.26330710624324949</v>
      </c>
      <c r="K902" s="24">
        <v>0.44322792623491902</v>
      </c>
      <c r="L902" s="24">
        <v>1.4767720737650802</v>
      </c>
    </row>
    <row r="903" spans="1:12" ht="16" thickBot="1">
      <c r="A903" s="22" t="s">
        <v>1071</v>
      </c>
      <c r="B903" s="17">
        <v>1</v>
      </c>
      <c r="C903" s="25">
        <v>1</v>
      </c>
      <c r="D903" s="25">
        <v>0.95999999999999963</v>
      </c>
      <c r="E903" s="25">
        <v>4.0000000000000369E-2</v>
      </c>
      <c r="F903" s="25">
        <v>0.15241940265639545</v>
      </c>
      <c r="G903" s="25">
        <v>2.1427628417318791E-2</v>
      </c>
      <c r="H903" s="25">
        <v>0.91794568505547358</v>
      </c>
      <c r="I903" s="25">
        <v>1.0020543149445258</v>
      </c>
      <c r="J903" s="25">
        <v>0.26330710624324949</v>
      </c>
      <c r="K903" s="25">
        <v>0.44322792623491902</v>
      </c>
      <c r="L903" s="25">
        <v>1.4767720737650802</v>
      </c>
    </row>
  </sheetData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 enableFormatConditionsCalculation="0"/>
  <dimension ref="A1:C70"/>
  <sheetViews>
    <sheetView workbookViewId="0"/>
  </sheetViews>
  <sheetFormatPr baseColWidth="10" defaultRowHeight="15" x14ac:dyDescent="0"/>
  <sheetData>
    <row r="1" spans="1:3">
      <c r="A1" s="8">
        <v>1</v>
      </c>
      <c r="B1">
        <f t="shared" ref="B1:B32" si="0">0.576533333333334+(A1-1)*0.0077603864734299</f>
        <v>0.57653333333333401</v>
      </c>
      <c r="C1">
        <f t="shared" ref="C1:C32" si="1">0+1*B1-0.320714750108746*(1.00444444444444+(B1-0.797777777777778)^2/5.87958333333336)^0.5</f>
        <v>0.25377736151443547</v>
      </c>
    </row>
    <row r="2" spans="1:3">
      <c r="A2" s="8">
        <v>2</v>
      </c>
      <c r="B2">
        <f t="shared" si="0"/>
        <v>0.58429371980676392</v>
      </c>
      <c r="C2">
        <f t="shared" si="1"/>
        <v>0.26162919089558012</v>
      </c>
    </row>
    <row r="3" spans="1:3">
      <c r="A3" s="8">
        <v>3</v>
      </c>
      <c r="B3">
        <f t="shared" si="0"/>
        <v>0.59205410628019384</v>
      </c>
      <c r="C3">
        <f t="shared" si="1"/>
        <v>0.26947778011210721</v>
      </c>
    </row>
    <row r="4" spans="1:3">
      <c r="A4" s="8">
        <v>4</v>
      </c>
      <c r="B4">
        <f t="shared" si="0"/>
        <v>0.59981449275362375</v>
      </c>
      <c r="C4">
        <f t="shared" si="1"/>
        <v>0.27732312650542085</v>
      </c>
    </row>
    <row r="5" spans="1:3">
      <c r="A5" s="8">
        <v>5</v>
      </c>
      <c r="B5">
        <f t="shared" si="0"/>
        <v>0.60757487922705355</v>
      </c>
      <c r="C5">
        <f t="shared" si="1"/>
        <v>0.28516522751191892</v>
      </c>
    </row>
    <row r="6" spans="1:3">
      <c r="A6" s="8">
        <v>6</v>
      </c>
      <c r="B6">
        <f t="shared" si="0"/>
        <v>0.61533526570048347</v>
      </c>
      <c r="C6">
        <f t="shared" si="1"/>
        <v>0.29300408066337702</v>
      </c>
    </row>
    <row r="7" spans="1:3">
      <c r="A7" s="8">
        <v>7</v>
      </c>
      <c r="B7">
        <f t="shared" si="0"/>
        <v>0.62309565217391338</v>
      </c>
      <c r="C7">
        <f t="shared" si="1"/>
        <v>0.30083968358731711</v>
      </c>
    </row>
    <row r="8" spans="1:3">
      <c r="A8" s="8">
        <v>8</v>
      </c>
      <c r="B8">
        <f t="shared" si="0"/>
        <v>0.6308560386473433</v>
      </c>
      <c r="C8">
        <f t="shared" si="1"/>
        <v>0.30867203400736359</v>
      </c>
    </row>
    <row r="9" spans="1:3">
      <c r="A9" s="8">
        <v>9</v>
      </c>
      <c r="B9">
        <f t="shared" si="0"/>
        <v>0.63861642512077321</v>
      </c>
      <c r="C9">
        <f t="shared" si="1"/>
        <v>0.3165011297435858</v>
      </c>
    </row>
    <row r="10" spans="1:3">
      <c r="A10" s="8">
        <v>10</v>
      </c>
      <c r="B10">
        <f t="shared" si="0"/>
        <v>0.64637681159420313</v>
      </c>
      <c r="C10">
        <f t="shared" si="1"/>
        <v>0.32432696871282551</v>
      </c>
    </row>
    <row r="11" spans="1:3">
      <c r="A11" s="8">
        <v>11</v>
      </c>
      <c r="B11">
        <f t="shared" si="0"/>
        <v>0.65413719806763304</v>
      </c>
      <c r="C11">
        <f t="shared" si="1"/>
        <v>0.332149548929011</v>
      </c>
    </row>
    <row r="12" spans="1:3">
      <c r="A12" s="8">
        <v>12</v>
      </c>
      <c r="B12">
        <f t="shared" si="0"/>
        <v>0.66189758454106284</v>
      </c>
      <c r="C12">
        <f t="shared" si="1"/>
        <v>0.33996886850345637</v>
      </c>
    </row>
    <row r="13" spans="1:3">
      <c r="A13" s="8">
        <v>13</v>
      </c>
      <c r="B13">
        <f t="shared" si="0"/>
        <v>0.66965797101449276</v>
      </c>
      <c r="C13">
        <f t="shared" si="1"/>
        <v>0.34778492564514768</v>
      </c>
    </row>
    <row r="14" spans="1:3">
      <c r="A14" s="8">
        <v>14</v>
      </c>
      <c r="B14">
        <f t="shared" si="0"/>
        <v>0.67741835748792267</v>
      </c>
      <c r="C14">
        <f t="shared" si="1"/>
        <v>0.35559771866101314</v>
      </c>
    </row>
    <row r="15" spans="1:3">
      <c r="A15" s="8">
        <v>15</v>
      </c>
      <c r="B15">
        <f t="shared" si="0"/>
        <v>0.68517874396135259</v>
      </c>
      <c r="C15">
        <f t="shared" si="1"/>
        <v>0.36340724595617979</v>
      </c>
    </row>
    <row r="16" spans="1:3">
      <c r="A16" s="8">
        <v>16</v>
      </c>
      <c r="B16">
        <f t="shared" si="0"/>
        <v>0.6929391304347825</v>
      </c>
      <c r="C16">
        <f t="shared" si="1"/>
        <v>0.37121350603421538</v>
      </c>
    </row>
    <row r="17" spans="1:3">
      <c r="A17" s="8">
        <v>17</v>
      </c>
      <c r="B17">
        <f t="shared" si="0"/>
        <v>0.70069951690821242</v>
      </c>
      <c r="C17">
        <f t="shared" si="1"/>
        <v>0.3790164974973555</v>
      </c>
    </row>
    <row r="18" spans="1:3">
      <c r="A18" s="8">
        <v>18</v>
      </c>
      <c r="B18">
        <f t="shared" si="0"/>
        <v>0.70845990338164233</v>
      </c>
      <c r="C18">
        <f t="shared" si="1"/>
        <v>0.38681621904671587</v>
      </c>
    </row>
    <row r="19" spans="1:3">
      <c r="A19" s="8">
        <v>19</v>
      </c>
      <c r="B19">
        <f t="shared" si="0"/>
        <v>0.71622028985507225</v>
      </c>
      <c r="C19">
        <f t="shared" si="1"/>
        <v>0.39461266948249002</v>
      </c>
    </row>
    <row r="20" spans="1:3">
      <c r="A20" s="8">
        <v>20</v>
      </c>
      <c r="B20">
        <f t="shared" si="0"/>
        <v>0.72398067632850216</v>
      </c>
      <c r="C20">
        <f t="shared" si="1"/>
        <v>0.40240584770413168</v>
      </c>
    </row>
    <row r="21" spans="1:3">
      <c r="A21" s="8">
        <v>21</v>
      </c>
      <c r="B21">
        <f t="shared" si="0"/>
        <v>0.73174106280193196</v>
      </c>
      <c r="C21">
        <f t="shared" si="1"/>
        <v>0.41019575271052267</v>
      </c>
    </row>
    <row r="22" spans="1:3">
      <c r="A22" s="8">
        <v>22</v>
      </c>
      <c r="B22">
        <f t="shared" si="0"/>
        <v>0.73950144927536188</v>
      </c>
      <c r="C22">
        <f t="shared" si="1"/>
        <v>0.41798238360012546</v>
      </c>
    </row>
    <row r="23" spans="1:3">
      <c r="A23" s="8">
        <v>23</v>
      </c>
      <c r="B23">
        <f t="shared" si="0"/>
        <v>0.74726183574879179</v>
      </c>
      <c r="C23">
        <f t="shared" si="1"/>
        <v>0.42576573957112041</v>
      </c>
    </row>
    <row r="24" spans="1:3">
      <c r="A24" s="8">
        <v>24</v>
      </c>
      <c r="B24">
        <f t="shared" si="0"/>
        <v>0.75502222222222171</v>
      </c>
      <c r="C24">
        <f t="shared" si="1"/>
        <v>0.43354581992152846</v>
      </c>
    </row>
    <row r="25" spans="1:3">
      <c r="A25" s="8">
        <v>25</v>
      </c>
      <c r="B25">
        <f t="shared" si="0"/>
        <v>0.76278260869565162</v>
      </c>
      <c r="C25">
        <f t="shared" si="1"/>
        <v>0.44132262404931832</v>
      </c>
    </row>
    <row r="26" spans="1:3">
      <c r="A26" s="8">
        <v>26</v>
      </c>
      <c r="B26">
        <f t="shared" si="0"/>
        <v>0.77054299516908153</v>
      </c>
      <c r="C26">
        <f t="shared" si="1"/>
        <v>0.44909615145249804</v>
      </c>
    </row>
    <row r="27" spans="1:3">
      <c r="A27" s="8">
        <v>27</v>
      </c>
      <c r="B27">
        <f t="shared" si="0"/>
        <v>0.77830338164251134</v>
      </c>
      <c r="C27">
        <f t="shared" si="1"/>
        <v>0.45686640172919213</v>
      </c>
    </row>
    <row r="28" spans="1:3">
      <c r="A28" s="8">
        <v>28</v>
      </c>
      <c r="B28">
        <f t="shared" si="0"/>
        <v>0.78606376811594125</v>
      </c>
      <c r="C28">
        <f t="shared" si="1"/>
        <v>0.46463337457770321</v>
      </c>
    </row>
    <row r="29" spans="1:3">
      <c r="A29" s="8">
        <v>29</v>
      </c>
      <c r="B29">
        <f t="shared" si="0"/>
        <v>0.79382415458937117</v>
      </c>
      <c r="C29">
        <f t="shared" si="1"/>
        <v>0.47239706979655743</v>
      </c>
    </row>
    <row r="30" spans="1:3">
      <c r="A30" s="8">
        <v>30</v>
      </c>
      <c r="B30">
        <f t="shared" si="0"/>
        <v>0.80158454106280108</v>
      </c>
      <c r="C30">
        <f t="shared" si="1"/>
        <v>0.48015748728453578</v>
      </c>
    </row>
    <row r="31" spans="1:3">
      <c r="A31" s="8">
        <v>31</v>
      </c>
      <c r="B31">
        <f t="shared" si="0"/>
        <v>0.809344927536231</v>
      </c>
      <c r="C31">
        <f t="shared" si="1"/>
        <v>0.48791462704068944</v>
      </c>
    </row>
    <row r="32" spans="1:3">
      <c r="A32" s="8">
        <v>32</v>
      </c>
      <c r="B32">
        <f t="shared" si="0"/>
        <v>0.81710531400966091</v>
      </c>
      <c r="C32">
        <f t="shared" si="1"/>
        <v>0.49566848916434003</v>
      </c>
    </row>
    <row r="33" spans="1:3">
      <c r="A33" s="8">
        <v>33</v>
      </c>
      <c r="B33">
        <f t="shared" ref="B33:B64" si="2">0.576533333333334+(A33-1)*0.0077603864734299</f>
        <v>0.82486570048309082</v>
      </c>
      <c r="C33">
        <f t="shared" ref="C33:C64" si="3">0+1*B33-0.320714750108746*(1.00444444444444+(B33-0.797777777777778)^2/5.87958333333336)^0.5</f>
        <v>0.50341907385506413</v>
      </c>
    </row>
    <row r="34" spans="1:3">
      <c r="A34" s="8">
        <v>34</v>
      </c>
      <c r="B34">
        <f t="shared" si="2"/>
        <v>0.83262608695652074</v>
      </c>
      <c r="C34">
        <f t="shared" si="3"/>
        <v>0.51116638141266324</v>
      </c>
    </row>
    <row r="35" spans="1:3">
      <c r="A35" s="8">
        <v>35</v>
      </c>
      <c r="B35">
        <f t="shared" si="2"/>
        <v>0.84038647342995065</v>
      </c>
      <c r="C35">
        <f t="shared" si="3"/>
        <v>0.51891041223711754</v>
      </c>
    </row>
    <row r="36" spans="1:3">
      <c r="A36" s="8">
        <v>36</v>
      </c>
      <c r="B36">
        <f t="shared" si="2"/>
        <v>0.84814685990338057</v>
      </c>
      <c r="C36">
        <f t="shared" si="3"/>
        <v>0.52665116682852475</v>
      </c>
    </row>
    <row r="37" spans="1:3">
      <c r="A37" s="8">
        <v>37</v>
      </c>
      <c r="B37">
        <f t="shared" si="2"/>
        <v>0.85590724637681037</v>
      </c>
      <c r="C37">
        <f t="shared" si="3"/>
        <v>0.53438864578702372</v>
      </c>
    </row>
    <row r="38" spans="1:3">
      <c r="A38" s="8">
        <v>38</v>
      </c>
      <c r="B38">
        <f t="shared" si="2"/>
        <v>0.86366763285024029</v>
      </c>
      <c r="C38">
        <f t="shared" si="3"/>
        <v>0.54212284981270331</v>
      </c>
    </row>
    <row r="39" spans="1:3">
      <c r="A39" s="8">
        <v>39</v>
      </c>
      <c r="B39">
        <f t="shared" si="2"/>
        <v>0.8714280193236702</v>
      </c>
      <c r="C39">
        <f t="shared" si="3"/>
        <v>0.54985377970549465</v>
      </c>
    </row>
    <row r="40" spans="1:3">
      <c r="A40" s="8">
        <v>40</v>
      </c>
      <c r="B40">
        <f t="shared" si="2"/>
        <v>0.87918840579710011</v>
      </c>
      <c r="C40">
        <f t="shared" si="3"/>
        <v>0.55758143636504953</v>
      </c>
    </row>
    <row r="41" spans="1:3">
      <c r="A41" s="8">
        <v>41</v>
      </c>
      <c r="B41">
        <f t="shared" si="2"/>
        <v>0.88694879227052992</v>
      </c>
      <c r="C41">
        <f t="shared" si="3"/>
        <v>0.56530582079060299</v>
      </c>
    </row>
    <row r="42" spans="1:3">
      <c r="A42" s="8">
        <v>42</v>
      </c>
      <c r="B42">
        <f t="shared" si="2"/>
        <v>0.89470917874395983</v>
      </c>
      <c r="C42">
        <f t="shared" si="3"/>
        <v>0.57302693408082117</v>
      </c>
    </row>
    <row r="43" spans="1:3">
      <c r="A43" s="8">
        <v>43</v>
      </c>
      <c r="B43">
        <f t="shared" si="2"/>
        <v>0.90246956521738975</v>
      </c>
      <c r="C43">
        <f t="shared" si="3"/>
        <v>0.58074477743363373</v>
      </c>
    </row>
    <row r="44" spans="1:3">
      <c r="A44" s="8">
        <v>44</v>
      </c>
      <c r="B44">
        <f t="shared" si="2"/>
        <v>0.91022995169081966</v>
      </c>
      <c r="C44">
        <f t="shared" si="3"/>
        <v>0.58845935214605172</v>
      </c>
    </row>
    <row r="45" spans="1:3">
      <c r="A45" s="8">
        <v>45</v>
      </c>
      <c r="B45">
        <f t="shared" si="2"/>
        <v>0.91799033816424958</v>
      </c>
      <c r="C45">
        <f t="shared" si="3"/>
        <v>0.59617065961397053</v>
      </c>
    </row>
    <row r="46" spans="1:3">
      <c r="A46" s="8">
        <v>46</v>
      </c>
      <c r="B46">
        <f t="shared" si="2"/>
        <v>0.92575072463767949</v>
      </c>
      <c r="C46">
        <f t="shared" si="3"/>
        <v>0.60387870133195687</v>
      </c>
    </row>
    <row r="47" spans="1:3">
      <c r="A47" s="8">
        <v>47</v>
      </c>
      <c r="B47">
        <f t="shared" si="2"/>
        <v>0.9335111111111094</v>
      </c>
      <c r="C47">
        <f t="shared" si="3"/>
        <v>0.61158347889302322</v>
      </c>
    </row>
    <row r="48" spans="1:3">
      <c r="A48" s="8">
        <v>48</v>
      </c>
      <c r="B48">
        <f t="shared" si="2"/>
        <v>0.94127149758453932</v>
      </c>
      <c r="C48">
        <f t="shared" si="3"/>
        <v>0.61928499398838499</v>
      </c>
    </row>
    <row r="49" spans="1:3">
      <c r="A49" s="8">
        <v>49</v>
      </c>
      <c r="B49">
        <f t="shared" si="2"/>
        <v>0.94903188405796923</v>
      </c>
      <c r="C49">
        <f t="shared" si="3"/>
        <v>0.62698324840720565</v>
      </c>
    </row>
    <row r="50" spans="1:3">
      <c r="A50" s="8">
        <v>50</v>
      </c>
      <c r="B50">
        <f t="shared" si="2"/>
        <v>0.95679227053139915</v>
      </c>
      <c r="C50">
        <f t="shared" si="3"/>
        <v>0.634678244036325</v>
      </c>
    </row>
    <row r="51" spans="1:3">
      <c r="A51" s="8">
        <v>51</v>
      </c>
      <c r="B51">
        <f t="shared" si="2"/>
        <v>0.96455265700482906</v>
      </c>
      <c r="C51">
        <f t="shared" si="3"/>
        <v>0.6423699828599746</v>
      </c>
    </row>
    <row r="52" spans="1:3">
      <c r="A52" s="8">
        <v>52</v>
      </c>
      <c r="B52">
        <f t="shared" si="2"/>
        <v>0.97231304347825886</v>
      </c>
      <c r="C52">
        <f t="shared" si="3"/>
        <v>0.650058466959478</v>
      </c>
    </row>
    <row r="53" spans="1:3">
      <c r="A53" s="8">
        <v>53</v>
      </c>
      <c r="B53">
        <f t="shared" si="2"/>
        <v>0.98007342995168878</v>
      </c>
      <c r="C53">
        <f t="shared" si="3"/>
        <v>0.65774369851293812</v>
      </c>
    </row>
    <row r="54" spans="1:3">
      <c r="A54" s="8">
        <v>54</v>
      </c>
      <c r="B54">
        <f t="shared" si="2"/>
        <v>0.98783381642511869</v>
      </c>
      <c r="C54">
        <f t="shared" si="3"/>
        <v>0.66542567979490808</v>
      </c>
    </row>
    <row r="55" spans="1:3">
      <c r="A55" s="8">
        <v>55</v>
      </c>
      <c r="B55">
        <f t="shared" si="2"/>
        <v>0.99559420289854861</v>
      </c>
      <c r="C55">
        <f t="shared" si="3"/>
        <v>0.67310441317605041</v>
      </c>
    </row>
    <row r="56" spans="1:3">
      <c r="A56" s="8">
        <v>56</v>
      </c>
      <c r="B56">
        <f t="shared" si="2"/>
        <v>1.0033545893719784</v>
      </c>
      <c r="C56">
        <f t="shared" si="3"/>
        <v>0.68077990112278131</v>
      </c>
    </row>
    <row r="57" spans="1:3">
      <c r="A57" s="8">
        <v>57</v>
      </c>
      <c r="B57">
        <f t="shared" si="2"/>
        <v>1.0111149758454083</v>
      </c>
      <c r="C57">
        <f t="shared" si="3"/>
        <v>0.68845214619690132</v>
      </c>
    </row>
    <row r="58" spans="1:3">
      <c r="A58" s="8">
        <v>58</v>
      </c>
      <c r="B58">
        <f t="shared" si="2"/>
        <v>1.0188753623188382</v>
      </c>
      <c r="C58">
        <f t="shared" si="3"/>
        <v>0.69612115105521233</v>
      </c>
    </row>
    <row r="59" spans="1:3">
      <c r="A59" s="8">
        <v>59</v>
      </c>
      <c r="B59">
        <f t="shared" si="2"/>
        <v>1.0266357487922682</v>
      </c>
      <c r="C59">
        <f t="shared" si="3"/>
        <v>0.703786918449121</v>
      </c>
    </row>
    <row r="60" spans="1:3">
      <c r="A60" s="8">
        <v>60</v>
      </c>
      <c r="B60">
        <f t="shared" si="2"/>
        <v>1.0343961352656981</v>
      </c>
      <c r="C60">
        <f t="shared" si="3"/>
        <v>0.71144945122422931</v>
      </c>
    </row>
    <row r="61" spans="1:3">
      <c r="A61" s="8">
        <v>61</v>
      </c>
      <c r="B61">
        <f t="shared" si="2"/>
        <v>1.042156521739128</v>
      </c>
      <c r="C61">
        <f t="shared" si="3"/>
        <v>0.71910875231991156</v>
      </c>
    </row>
    <row r="62" spans="1:3">
      <c r="A62" s="8">
        <v>62</v>
      </c>
      <c r="B62">
        <f t="shared" si="2"/>
        <v>1.0499169082125579</v>
      </c>
      <c r="C62">
        <f t="shared" si="3"/>
        <v>0.72676482476887738</v>
      </c>
    </row>
    <row r="63" spans="1:3">
      <c r="A63" s="8">
        <v>63</v>
      </c>
      <c r="B63">
        <f t="shared" si="2"/>
        <v>1.0576772946859878</v>
      </c>
      <c r="C63">
        <f t="shared" si="3"/>
        <v>0.73441767169672434</v>
      </c>
    </row>
    <row r="64" spans="1:3">
      <c r="A64" s="8">
        <v>64</v>
      </c>
      <c r="B64">
        <f t="shared" si="2"/>
        <v>1.0654376811594177</v>
      </c>
      <c r="C64">
        <f t="shared" si="3"/>
        <v>0.74206729632147506</v>
      </c>
    </row>
    <row r="65" spans="1:3">
      <c r="A65" s="8">
        <v>65</v>
      </c>
      <c r="B65">
        <f t="shared" ref="B65:B70" si="4">0.576533333333334+(A65-1)*0.0077603864734299</f>
        <v>1.0731980676328476</v>
      </c>
      <c r="C65">
        <f t="shared" ref="C65:C70" si="5">0+1*B65-0.320714750108746*(1.00444444444444+(B65-0.797777777777778)^2/5.87958333333336)^0.5</f>
        <v>0.74971370195310316</v>
      </c>
    </row>
    <row r="66" spans="1:3">
      <c r="A66" s="8">
        <v>66</v>
      </c>
      <c r="B66">
        <f t="shared" si="4"/>
        <v>1.0809584541062773</v>
      </c>
      <c r="C66">
        <f t="shared" si="5"/>
        <v>0.75735689199304645</v>
      </c>
    </row>
    <row r="67" spans="1:3">
      <c r="A67" s="8">
        <v>67</v>
      </c>
      <c r="B67">
        <f t="shared" si="4"/>
        <v>1.0887188405797072</v>
      </c>
      <c r="C67">
        <f t="shared" si="5"/>
        <v>0.76499686993370852</v>
      </c>
    </row>
    <row r="68" spans="1:3">
      <c r="A68" s="8">
        <v>68</v>
      </c>
      <c r="B68">
        <f t="shared" si="4"/>
        <v>1.0964792270531372</v>
      </c>
      <c r="C68">
        <f t="shared" si="5"/>
        <v>0.77263363935794627</v>
      </c>
    </row>
    <row r="69" spans="1:3">
      <c r="A69" s="8">
        <v>69</v>
      </c>
      <c r="B69">
        <f t="shared" si="4"/>
        <v>1.1042396135265671</v>
      </c>
      <c r="C69">
        <f t="shared" si="5"/>
        <v>0.78026720393854765</v>
      </c>
    </row>
    <row r="70" spans="1:3">
      <c r="A70" s="8">
        <v>70</v>
      </c>
      <c r="B70">
        <f t="shared" si="4"/>
        <v>1.111999999999997</v>
      </c>
      <c r="C70">
        <f t="shared" si="5"/>
        <v>0.78789756743769668</v>
      </c>
    </row>
  </sheetData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5" enableFormatConditionsCalculation="0"/>
  <dimension ref="A1:C70"/>
  <sheetViews>
    <sheetView workbookViewId="0"/>
  </sheetViews>
  <sheetFormatPr baseColWidth="10" defaultRowHeight="15" x14ac:dyDescent="0"/>
  <sheetData>
    <row r="1" spans="1:3">
      <c r="A1" s="8">
        <v>1</v>
      </c>
      <c r="B1">
        <f t="shared" ref="B1:B32" si="0">0.449866666666668+(A1-1)*0.0109101449275362</f>
        <v>0.44986666666666802</v>
      </c>
      <c r="C1">
        <f t="shared" ref="C1:C32" si="1">0+1*B1-0.51505806548195*(1.00111111111111+(B1-0.81)^2/61.5711111111112)^0.5</f>
        <v>-6.6019346880074103E-2</v>
      </c>
    </row>
    <row r="2" spans="1:3">
      <c r="A2" s="8">
        <v>2</v>
      </c>
      <c r="B2">
        <f t="shared" si="0"/>
        <v>0.46077681159420425</v>
      </c>
      <c r="C2">
        <f t="shared" si="1"/>
        <v>-5.5076882772483571E-2</v>
      </c>
    </row>
    <row r="3" spans="1:3">
      <c r="A3" s="8">
        <v>3</v>
      </c>
      <c r="B3">
        <f t="shared" si="0"/>
        <v>0.47168695652174042</v>
      </c>
      <c r="C3">
        <f t="shared" si="1"/>
        <v>-4.4135410892386706E-2</v>
      </c>
    </row>
    <row r="4" spans="1:3">
      <c r="A4" s="8">
        <v>4</v>
      </c>
      <c r="B4">
        <f t="shared" si="0"/>
        <v>0.48259710144927664</v>
      </c>
      <c r="C4">
        <f t="shared" si="1"/>
        <v>-3.319493142057367E-2</v>
      </c>
    </row>
    <row r="5" spans="1:3">
      <c r="A5" s="8">
        <v>5</v>
      </c>
      <c r="B5">
        <f t="shared" si="0"/>
        <v>0.49350724637681281</v>
      </c>
      <c r="C5">
        <f t="shared" si="1"/>
        <v>-2.2255444532150281E-2</v>
      </c>
    </row>
    <row r="6" spans="1:3">
      <c r="A6" s="8">
        <v>6</v>
      </c>
      <c r="B6">
        <f t="shared" si="0"/>
        <v>0.50441739130434904</v>
      </c>
      <c r="C6">
        <f t="shared" si="1"/>
        <v>-1.1316950396530912E-2</v>
      </c>
    </row>
    <row r="7" spans="1:3">
      <c r="A7" s="8">
        <v>7</v>
      </c>
      <c r="B7">
        <f t="shared" si="0"/>
        <v>0.51532753623188521</v>
      </c>
      <c r="C7">
        <f t="shared" si="1"/>
        <v>-3.7944917743526485E-4</v>
      </c>
    </row>
    <row r="8" spans="1:3">
      <c r="A8" s="8">
        <v>8</v>
      </c>
      <c r="B8">
        <f t="shared" si="0"/>
        <v>0.52623768115942138</v>
      </c>
      <c r="C8">
        <f t="shared" si="1"/>
        <v>1.0557058967117228E-2</v>
      </c>
    </row>
    <row r="9" spans="1:3">
      <c r="A9" s="8">
        <v>9</v>
      </c>
      <c r="B9">
        <f t="shared" si="0"/>
        <v>0.53714782608695766</v>
      </c>
      <c r="C9">
        <f t="shared" si="1"/>
        <v>2.1492573884812183E-2</v>
      </c>
    </row>
    <row r="10" spans="1:3">
      <c r="A10" s="8">
        <v>10</v>
      </c>
      <c r="B10">
        <f t="shared" si="0"/>
        <v>0.54805797101449383</v>
      </c>
      <c r="C10">
        <f t="shared" si="1"/>
        <v>3.2427095429043207E-2</v>
      </c>
    </row>
    <row r="11" spans="1:3">
      <c r="A11" s="8">
        <v>11</v>
      </c>
      <c r="B11">
        <f t="shared" si="0"/>
        <v>0.55896811594203</v>
      </c>
      <c r="C11">
        <f t="shared" si="1"/>
        <v>4.3360623458918113E-2</v>
      </c>
    </row>
    <row r="12" spans="1:3">
      <c r="A12" s="8">
        <v>12</v>
      </c>
      <c r="B12">
        <f t="shared" si="0"/>
        <v>0.56987826086956628</v>
      </c>
      <c r="C12">
        <f t="shared" si="1"/>
        <v>5.4293157839261696E-2</v>
      </c>
    </row>
    <row r="13" spans="1:3">
      <c r="A13" s="8">
        <v>13</v>
      </c>
      <c r="B13">
        <f t="shared" si="0"/>
        <v>0.58078840579710245</v>
      </c>
      <c r="C13">
        <f t="shared" si="1"/>
        <v>6.5224698440619733E-2</v>
      </c>
    </row>
    <row r="14" spans="1:3">
      <c r="A14" s="8">
        <v>14</v>
      </c>
      <c r="B14">
        <f t="shared" si="0"/>
        <v>0.59169855072463862</v>
      </c>
      <c r="C14">
        <f t="shared" si="1"/>
        <v>7.6155245139263306E-2</v>
      </c>
    </row>
    <row r="15" spans="1:3">
      <c r="A15" s="8">
        <v>15</v>
      </c>
      <c r="B15">
        <f t="shared" si="0"/>
        <v>0.60260869565217479</v>
      </c>
      <c r="C15">
        <f t="shared" si="1"/>
        <v>8.7084797817191584E-2</v>
      </c>
    </row>
    <row r="16" spans="1:3">
      <c r="A16" s="8">
        <v>16</v>
      </c>
      <c r="B16">
        <f t="shared" si="0"/>
        <v>0.61351884057971107</v>
      </c>
      <c r="C16">
        <f t="shared" si="1"/>
        <v>9.8013356362136039E-2</v>
      </c>
    </row>
    <row r="17" spans="1:3">
      <c r="A17" s="8">
        <v>17</v>
      </c>
      <c r="B17">
        <f t="shared" si="0"/>
        <v>0.62442898550724724</v>
      </c>
      <c r="C17">
        <f t="shared" si="1"/>
        <v>0.10894092066756322</v>
      </c>
    </row>
    <row r="18" spans="1:3">
      <c r="A18" s="8">
        <v>18</v>
      </c>
      <c r="B18">
        <f t="shared" si="0"/>
        <v>0.63533913043478341</v>
      </c>
      <c r="C18">
        <f t="shared" si="1"/>
        <v>0.11986749063267776</v>
      </c>
    </row>
    <row r="19" spans="1:3">
      <c r="A19" s="8">
        <v>19</v>
      </c>
      <c r="B19">
        <f t="shared" si="0"/>
        <v>0.64624927536231969</v>
      </c>
      <c r="C19">
        <f t="shared" si="1"/>
        <v>0.13079306616242559</v>
      </c>
    </row>
    <row r="20" spans="1:3">
      <c r="A20" s="8">
        <v>20</v>
      </c>
      <c r="B20">
        <f t="shared" si="0"/>
        <v>0.65715942028985586</v>
      </c>
      <c r="C20">
        <f t="shared" si="1"/>
        <v>0.14171764716749646</v>
      </c>
    </row>
    <row r="21" spans="1:3">
      <c r="A21" s="8">
        <v>21</v>
      </c>
      <c r="B21">
        <f t="shared" si="0"/>
        <v>0.66806956521739203</v>
      </c>
      <c r="C21">
        <f t="shared" si="1"/>
        <v>0.15264123356432668</v>
      </c>
    </row>
    <row r="22" spans="1:3">
      <c r="A22" s="8">
        <v>22</v>
      </c>
      <c r="B22">
        <f t="shared" si="0"/>
        <v>0.67897971014492819</v>
      </c>
      <c r="C22">
        <f t="shared" si="1"/>
        <v>0.16356382527510138</v>
      </c>
    </row>
    <row r="23" spans="1:3">
      <c r="A23" s="8">
        <v>23</v>
      </c>
      <c r="B23">
        <f t="shared" si="0"/>
        <v>0.68988985507246448</v>
      </c>
      <c r="C23">
        <f t="shared" si="1"/>
        <v>0.1744854222277572</v>
      </c>
    </row>
    <row r="24" spans="1:3">
      <c r="A24" s="8">
        <v>24</v>
      </c>
      <c r="B24">
        <f t="shared" si="0"/>
        <v>0.70080000000000064</v>
      </c>
      <c r="C24">
        <f t="shared" si="1"/>
        <v>0.1854060243559833</v>
      </c>
    </row>
    <row r="25" spans="1:3">
      <c r="A25" s="8">
        <v>25</v>
      </c>
      <c r="B25">
        <f t="shared" si="0"/>
        <v>0.71171014492753693</v>
      </c>
      <c r="C25">
        <f t="shared" si="1"/>
        <v>0.19632563159922478</v>
      </c>
    </row>
    <row r="26" spans="1:3">
      <c r="A26" s="8">
        <v>26</v>
      </c>
      <c r="B26">
        <f t="shared" si="0"/>
        <v>0.72262028985507309</v>
      </c>
      <c r="C26">
        <f t="shared" si="1"/>
        <v>0.20724424390268303</v>
      </c>
    </row>
    <row r="27" spans="1:3">
      <c r="A27" s="8">
        <v>27</v>
      </c>
      <c r="B27">
        <f t="shared" si="0"/>
        <v>0.73353043478260926</v>
      </c>
      <c r="C27">
        <f t="shared" si="1"/>
        <v>0.2181618612173184</v>
      </c>
    </row>
    <row r="28" spans="1:3">
      <c r="A28" s="8">
        <v>28</v>
      </c>
      <c r="B28">
        <f t="shared" si="0"/>
        <v>0.74444057971014543</v>
      </c>
      <c r="C28">
        <f t="shared" si="1"/>
        <v>0.22907848349985094</v>
      </c>
    </row>
    <row r="29" spans="1:3">
      <c r="A29" s="8">
        <v>29</v>
      </c>
      <c r="B29">
        <f t="shared" si="0"/>
        <v>0.7553507246376816</v>
      </c>
      <c r="C29">
        <f t="shared" si="1"/>
        <v>0.23999411071276189</v>
      </c>
    </row>
    <row r="30" spans="1:3">
      <c r="A30" s="8">
        <v>30</v>
      </c>
      <c r="B30">
        <f t="shared" si="0"/>
        <v>0.76626086956521777</v>
      </c>
      <c r="C30">
        <f t="shared" si="1"/>
        <v>0.25090874282429487</v>
      </c>
    </row>
    <row r="31" spans="1:3">
      <c r="A31" s="8">
        <v>31</v>
      </c>
      <c r="B31">
        <f t="shared" si="0"/>
        <v>0.77717101449275405</v>
      </c>
      <c r="C31">
        <f t="shared" si="1"/>
        <v>0.26182237980845646</v>
      </c>
    </row>
    <row r="32" spans="1:3">
      <c r="A32" s="8">
        <v>32</v>
      </c>
      <c r="B32">
        <f t="shared" si="0"/>
        <v>0.78808115942029022</v>
      </c>
      <c r="C32">
        <f t="shared" si="1"/>
        <v>0.27273502164501739</v>
      </c>
    </row>
    <row r="33" spans="1:3">
      <c r="A33" s="8">
        <v>33</v>
      </c>
      <c r="B33">
        <f t="shared" ref="B33:B64" si="2">0.449866666666668+(A33-1)*0.0109101449275362</f>
        <v>0.7989913043478265</v>
      </c>
      <c r="C33">
        <f t="shared" ref="C33:C64" si="3">0+1*B33-0.51505806548195*(1.00111111111111+(B33-0.81)^2/61.5711111111112)^0.5</f>
        <v>0.2836466683195128</v>
      </c>
    </row>
    <row r="34" spans="1:3">
      <c r="A34" s="8">
        <v>34</v>
      </c>
      <c r="B34">
        <f t="shared" si="2"/>
        <v>0.80990144927536267</v>
      </c>
      <c r="C34">
        <f t="shared" si="3"/>
        <v>0.29455731982324274</v>
      </c>
    </row>
    <row r="35" spans="1:3">
      <c r="A35" s="8">
        <v>35</v>
      </c>
      <c r="B35">
        <f t="shared" si="2"/>
        <v>0.82081159420289884</v>
      </c>
      <c r="C35">
        <f t="shared" si="3"/>
        <v>0.30546697615327245</v>
      </c>
    </row>
    <row r="36" spans="1:3">
      <c r="A36" s="8">
        <v>36</v>
      </c>
      <c r="B36">
        <f t="shared" si="2"/>
        <v>0.83172173913043501</v>
      </c>
      <c r="C36">
        <f t="shared" si="3"/>
        <v>0.31637563731243257</v>
      </c>
    </row>
    <row r="37" spans="1:3">
      <c r="A37" s="8">
        <v>37</v>
      </c>
      <c r="B37">
        <f t="shared" si="2"/>
        <v>0.84263188405797118</v>
      </c>
      <c r="C37">
        <f t="shared" si="3"/>
        <v>0.32728330330931887</v>
      </c>
    </row>
    <row r="38" spans="1:3">
      <c r="A38" s="8">
        <v>38</v>
      </c>
      <c r="B38">
        <f t="shared" si="2"/>
        <v>0.85354202898550746</v>
      </c>
      <c r="C38">
        <f t="shared" si="3"/>
        <v>0.33818997415829211</v>
      </c>
    </row>
    <row r="39" spans="1:3">
      <c r="A39" s="8">
        <v>39</v>
      </c>
      <c r="B39">
        <f t="shared" si="2"/>
        <v>0.86445217391304363</v>
      </c>
      <c r="C39">
        <f t="shared" si="3"/>
        <v>0.34909564987947739</v>
      </c>
    </row>
    <row r="40" spans="1:3">
      <c r="A40" s="8">
        <v>40</v>
      </c>
      <c r="B40">
        <f t="shared" si="2"/>
        <v>0.87536231884057991</v>
      </c>
      <c r="C40">
        <f t="shared" si="3"/>
        <v>0.3600003304987639</v>
      </c>
    </row>
    <row r="41" spans="1:3">
      <c r="A41" s="8">
        <v>41</v>
      </c>
      <c r="B41">
        <f t="shared" si="2"/>
        <v>0.88627246376811608</v>
      </c>
      <c r="C41">
        <f t="shared" si="3"/>
        <v>0.37090401604780399</v>
      </c>
    </row>
    <row r="42" spans="1:3">
      <c r="A42" s="8">
        <v>42</v>
      </c>
      <c r="B42">
        <f t="shared" si="2"/>
        <v>0.89718260869565225</v>
      </c>
      <c r="C42">
        <f t="shared" si="3"/>
        <v>0.38180670656401228</v>
      </c>
    </row>
    <row r="43" spans="1:3">
      <c r="A43" s="8">
        <v>43</v>
      </c>
      <c r="B43">
        <f t="shared" si="2"/>
        <v>0.90809275362318842</v>
      </c>
      <c r="C43">
        <f t="shared" si="3"/>
        <v>0.39270840209056468</v>
      </c>
    </row>
    <row r="44" spans="1:3">
      <c r="A44" s="8">
        <v>44</v>
      </c>
      <c r="B44">
        <f t="shared" si="2"/>
        <v>0.91900289855072459</v>
      </c>
      <c r="C44">
        <f t="shared" si="3"/>
        <v>0.40360910267639705</v>
      </c>
    </row>
    <row r="45" spans="1:3">
      <c r="A45" s="8">
        <v>45</v>
      </c>
      <c r="B45">
        <f t="shared" si="2"/>
        <v>0.92991304347826087</v>
      </c>
      <c r="C45">
        <f t="shared" si="3"/>
        <v>0.41450880837620363</v>
      </c>
    </row>
    <row r="46" spans="1:3">
      <c r="A46" s="8">
        <v>46</v>
      </c>
      <c r="B46">
        <f t="shared" si="2"/>
        <v>0.94082318840579704</v>
      </c>
      <c r="C46">
        <f t="shared" si="3"/>
        <v>0.42540751925043563</v>
      </c>
    </row>
    <row r="47" spans="1:3">
      <c r="A47" s="8">
        <v>47</v>
      </c>
      <c r="B47">
        <f t="shared" si="2"/>
        <v>0.95173333333333332</v>
      </c>
      <c r="C47">
        <f t="shared" si="3"/>
        <v>0.43630523536529953</v>
      </c>
    </row>
    <row r="48" spans="1:3">
      <c r="A48" s="8">
        <v>48</v>
      </c>
      <c r="B48">
        <f t="shared" si="2"/>
        <v>0.96264347826086949</v>
      </c>
      <c r="C48">
        <f t="shared" si="3"/>
        <v>0.4472019567927551</v>
      </c>
    </row>
    <row r="49" spans="1:3">
      <c r="A49" s="8">
        <v>49</v>
      </c>
      <c r="B49">
        <f t="shared" si="2"/>
        <v>0.97355362318840566</v>
      </c>
      <c r="C49">
        <f t="shared" si="3"/>
        <v>0.45809768361051295</v>
      </c>
    </row>
    <row r="50" spans="1:3">
      <c r="A50" s="8">
        <v>50</v>
      </c>
      <c r="B50">
        <f t="shared" si="2"/>
        <v>0.98446376811594183</v>
      </c>
      <c r="C50">
        <f t="shared" si="3"/>
        <v>0.46899241590203355</v>
      </c>
    </row>
    <row r="51" spans="1:3">
      <c r="A51" s="8">
        <v>51</v>
      </c>
      <c r="B51">
        <f t="shared" si="2"/>
        <v>0.995373913043478</v>
      </c>
      <c r="C51">
        <f t="shared" si="3"/>
        <v>0.47988615375652288</v>
      </c>
    </row>
    <row r="52" spans="1:3">
      <c r="A52" s="8">
        <v>52</v>
      </c>
      <c r="B52">
        <f t="shared" si="2"/>
        <v>1.0062840579710142</v>
      </c>
      <c r="C52">
        <f t="shared" si="3"/>
        <v>0.49077889726893142</v>
      </c>
    </row>
    <row r="53" spans="1:3">
      <c r="A53" s="8">
        <v>53</v>
      </c>
      <c r="B53">
        <f t="shared" si="2"/>
        <v>1.0171942028985506</v>
      </c>
      <c r="C53">
        <f t="shared" si="3"/>
        <v>0.50167064653995097</v>
      </c>
    </row>
    <row r="54" spans="1:3">
      <c r="A54" s="8">
        <v>54</v>
      </c>
      <c r="B54">
        <f t="shared" si="2"/>
        <v>1.0281043478260867</v>
      </c>
      <c r="C54">
        <f t="shared" si="3"/>
        <v>0.51256140167601105</v>
      </c>
    </row>
    <row r="55" spans="1:3">
      <c r="A55" s="8">
        <v>55</v>
      </c>
      <c r="B55">
        <f t="shared" si="2"/>
        <v>1.0390144927536229</v>
      </c>
      <c r="C55">
        <f t="shared" si="3"/>
        <v>0.52345116278927661</v>
      </c>
    </row>
    <row r="56" spans="1:3">
      <c r="A56" s="8">
        <v>56</v>
      </c>
      <c r="B56">
        <f t="shared" si="2"/>
        <v>1.0499246376811591</v>
      </c>
      <c r="C56">
        <f t="shared" si="3"/>
        <v>0.53433992999764524</v>
      </c>
    </row>
    <row r="57" spans="1:3">
      <c r="A57" s="8">
        <v>57</v>
      </c>
      <c r="B57">
        <f t="shared" si="2"/>
        <v>1.0608347826086952</v>
      </c>
      <c r="C57">
        <f t="shared" si="3"/>
        <v>0.54522770342474225</v>
      </c>
    </row>
    <row r="58" spans="1:3">
      <c r="A58" s="8">
        <v>58</v>
      </c>
      <c r="B58">
        <f t="shared" si="2"/>
        <v>1.0717449275362314</v>
      </c>
      <c r="C58">
        <f t="shared" si="3"/>
        <v>0.55611448319991852</v>
      </c>
    </row>
    <row r="59" spans="1:3">
      <c r="A59" s="8">
        <v>59</v>
      </c>
      <c r="B59">
        <f t="shared" si="2"/>
        <v>1.0826550724637676</v>
      </c>
      <c r="C59">
        <f t="shared" si="3"/>
        <v>0.56700026945824566</v>
      </c>
    </row>
    <row r="60" spans="1:3">
      <c r="A60" s="8">
        <v>60</v>
      </c>
      <c r="B60">
        <f t="shared" si="2"/>
        <v>1.093565217391304</v>
      </c>
      <c r="C60">
        <f t="shared" si="3"/>
        <v>0.5778850623405134</v>
      </c>
    </row>
    <row r="61" spans="1:3">
      <c r="A61" s="8">
        <v>61</v>
      </c>
      <c r="B61">
        <f t="shared" si="2"/>
        <v>1.1044753623188401</v>
      </c>
      <c r="C61">
        <f t="shared" si="3"/>
        <v>0.58876886199322398</v>
      </c>
    </row>
    <row r="62" spans="1:3">
      <c r="A62" s="8">
        <v>62</v>
      </c>
      <c r="B62">
        <f t="shared" si="2"/>
        <v>1.1153855072463763</v>
      </c>
      <c r="C62">
        <f t="shared" si="3"/>
        <v>0.59965166856858909</v>
      </c>
    </row>
    <row r="63" spans="1:3">
      <c r="A63" s="8">
        <v>63</v>
      </c>
      <c r="B63">
        <f t="shared" si="2"/>
        <v>1.1262956521739125</v>
      </c>
      <c r="C63">
        <f t="shared" si="3"/>
        <v>0.61053348222452519</v>
      </c>
    </row>
    <row r="64" spans="1:3">
      <c r="A64" s="8">
        <v>64</v>
      </c>
      <c r="B64">
        <f t="shared" si="2"/>
        <v>1.1372057971014486</v>
      </c>
      <c r="C64">
        <f t="shared" si="3"/>
        <v>0.62141430312464885</v>
      </c>
    </row>
    <row r="65" spans="1:3">
      <c r="A65" s="8">
        <v>65</v>
      </c>
      <c r="B65">
        <f t="shared" ref="B65:B70" si="4">0.449866666666668+(A65-1)*0.0109101449275362</f>
        <v>1.1481159420289848</v>
      </c>
      <c r="C65">
        <f t="shared" ref="C65:C70" si="5">0+1*B65-0.51505806548195*(1.00111111111111+(B65-0.81)^2/61.5711111111112)^0.5</f>
        <v>0.63229413143827196</v>
      </c>
    </row>
    <row r="66" spans="1:3">
      <c r="A66" s="8">
        <v>66</v>
      </c>
      <c r="B66">
        <f t="shared" si="4"/>
        <v>1.159026086956521</v>
      </c>
      <c r="C66">
        <f t="shared" si="5"/>
        <v>0.64317296734039708</v>
      </c>
    </row>
    <row r="67" spans="1:3">
      <c r="A67" s="8">
        <v>67</v>
      </c>
      <c r="B67">
        <f t="shared" si="4"/>
        <v>1.1699362318840574</v>
      </c>
      <c r="C67">
        <f t="shared" si="5"/>
        <v>0.65405081101171247</v>
      </c>
    </row>
    <row r="68" spans="1:3">
      <c r="A68" s="8">
        <v>68</v>
      </c>
      <c r="B68">
        <f t="shared" si="4"/>
        <v>1.1808463768115935</v>
      </c>
      <c r="C68">
        <f t="shared" si="5"/>
        <v>0.66492766263858594</v>
      </c>
    </row>
    <row r="69" spans="1:3">
      <c r="A69" s="8">
        <v>69</v>
      </c>
      <c r="B69">
        <f t="shared" si="4"/>
        <v>1.1917565217391297</v>
      </c>
      <c r="C69">
        <f t="shared" si="5"/>
        <v>0.67580352241306096</v>
      </c>
    </row>
    <row r="70" spans="1:3">
      <c r="A70" s="8">
        <v>70</v>
      </c>
      <c r="B70">
        <f t="shared" si="4"/>
        <v>1.2026666666666659</v>
      </c>
      <c r="C70">
        <f t="shared" si="5"/>
        <v>0.68667839053285018</v>
      </c>
    </row>
  </sheetData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6" enableFormatConditionsCalculation="0"/>
  <dimension ref="A1:C70"/>
  <sheetViews>
    <sheetView workbookViewId="0"/>
  </sheetViews>
  <sheetFormatPr baseColWidth="10" defaultRowHeight="15" x14ac:dyDescent="0"/>
  <sheetData>
    <row r="1" spans="1:3">
      <c r="A1" s="8">
        <v>1</v>
      </c>
      <c r="B1">
        <f t="shared" ref="B1:B32" si="0">0.37688888888889+(A1-1)*0.0119677938808374</f>
        <v>0.37688888888888999</v>
      </c>
      <c r="C1">
        <f t="shared" ref="C1:C32" si="1">0+1*B1+0.51505806548195*(1.00111111111111+(B1-0.81)^2/61.5711111111112)^0.5</f>
        <v>0.89301658626882219</v>
      </c>
    </row>
    <row r="2" spans="1:3">
      <c r="A2" s="8">
        <v>2</v>
      </c>
      <c r="B2">
        <f t="shared" si="0"/>
        <v>0.3888566827697274</v>
      </c>
      <c r="C2">
        <f t="shared" si="1"/>
        <v>0.9049417057395448</v>
      </c>
    </row>
    <row r="3" spans="1:3">
      <c r="A3" s="8">
        <v>3</v>
      </c>
      <c r="B3">
        <f t="shared" si="0"/>
        <v>0.40082447665056481</v>
      </c>
      <c r="C3">
        <f t="shared" si="1"/>
        <v>0.91686801753415836</v>
      </c>
    </row>
    <row r="4" spans="1:3">
      <c r="A4" s="8">
        <v>4</v>
      </c>
      <c r="B4">
        <f t="shared" si="0"/>
        <v>0.41279227053140222</v>
      </c>
      <c r="C4">
        <f t="shared" si="1"/>
        <v>0.92879552194021986</v>
      </c>
    </row>
    <row r="5" spans="1:3">
      <c r="A5" s="8">
        <v>5</v>
      </c>
      <c r="B5">
        <f t="shared" si="0"/>
        <v>0.42476006441223957</v>
      </c>
      <c r="C5">
        <f t="shared" si="1"/>
        <v>0.94072421923710714</v>
      </c>
    </row>
    <row r="6" spans="1:3">
      <c r="A6" s="8">
        <v>6</v>
      </c>
      <c r="B6">
        <f t="shared" si="0"/>
        <v>0.43672785829307698</v>
      </c>
      <c r="C6">
        <f t="shared" si="1"/>
        <v>0.95265410969601017</v>
      </c>
    </row>
    <row r="7" spans="1:3">
      <c r="A7" s="8">
        <v>7</v>
      </c>
      <c r="B7">
        <f t="shared" si="0"/>
        <v>0.44869565217391438</v>
      </c>
      <c r="C7">
        <f t="shared" si="1"/>
        <v>0.96458519357992034</v>
      </c>
    </row>
    <row r="8" spans="1:3">
      <c r="A8" s="8">
        <v>8</v>
      </c>
      <c r="B8">
        <f t="shared" si="0"/>
        <v>0.46066344605475179</v>
      </c>
      <c r="C8">
        <f t="shared" si="1"/>
        <v>0.97651747114362308</v>
      </c>
    </row>
    <row r="9" spans="1:3">
      <c r="A9" s="8">
        <v>9</v>
      </c>
      <c r="B9">
        <f t="shared" si="0"/>
        <v>0.4726312399355892</v>
      </c>
      <c r="C9">
        <f t="shared" si="1"/>
        <v>0.98845094263368771</v>
      </c>
    </row>
    <row r="10" spans="1:3">
      <c r="A10" s="8">
        <v>10</v>
      </c>
      <c r="B10">
        <f t="shared" si="0"/>
        <v>0.48459903381642661</v>
      </c>
      <c r="C10">
        <f t="shared" si="1"/>
        <v>1.0003856082884592</v>
      </c>
    </row>
    <row r="11" spans="1:3">
      <c r="A11" s="8">
        <v>11</v>
      </c>
      <c r="B11">
        <f t="shared" si="0"/>
        <v>0.49656682769726401</v>
      </c>
      <c r="C11">
        <f t="shared" si="1"/>
        <v>1.0123214683380506</v>
      </c>
    </row>
    <row r="12" spans="1:3">
      <c r="A12" s="8">
        <v>12</v>
      </c>
      <c r="B12">
        <f t="shared" si="0"/>
        <v>0.50853462157810136</v>
      </c>
      <c r="C12">
        <f t="shared" si="1"/>
        <v>1.0242585230043335</v>
      </c>
    </row>
    <row r="13" spans="1:3">
      <c r="A13" s="8">
        <v>13</v>
      </c>
      <c r="B13">
        <f t="shared" si="0"/>
        <v>0.52050241545893883</v>
      </c>
      <c r="C13">
        <f t="shared" si="1"/>
        <v>1.0361967725009325</v>
      </c>
    </row>
    <row r="14" spans="1:3">
      <c r="A14" s="8">
        <v>14</v>
      </c>
      <c r="B14">
        <f t="shared" si="0"/>
        <v>0.53247020933977618</v>
      </c>
      <c r="C14">
        <f t="shared" si="1"/>
        <v>1.0481362170332158</v>
      </c>
    </row>
    <row r="15" spans="1:3">
      <c r="A15" s="8">
        <v>15</v>
      </c>
      <c r="B15">
        <f t="shared" si="0"/>
        <v>0.54443800322061353</v>
      </c>
      <c r="C15">
        <f t="shared" si="1"/>
        <v>1.0600768567982897</v>
      </c>
    </row>
    <row r="16" spans="1:3">
      <c r="A16" s="8">
        <v>16</v>
      </c>
      <c r="B16">
        <f t="shared" si="0"/>
        <v>0.55640579710145099</v>
      </c>
      <c r="C16">
        <f t="shared" si="1"/>
        <v>1.0720186919849903</v>
      </c>
    </row>
    <row r="17" spans="1:3">
      <c r="A17" s="8">
        <v>17</v>
      </c>
      <c r="B17">
        <f t="shared" si="0"/>
        <v>0.56837359098228846</v>
      </c>
      <c r="C17">
        <f t="shared" si="1"/>
        <v>1.083961722773878</v>
      </c>
    </row>
    <row r="18" spans="1:3">
      <c r="A18" s="8">
        <v>18</v>
      </c>
      <c r="B18">
        <f t="shared" si="0"/>
        <v>0.58034138486312581</v>
      </c>
      <c r="C18">
        <f t="shared" si="1"/>
        <v>1.0959059493372305</v>
      </c>
    </row>
    <row r="19" spans="1:3">
      <c r="A19" s="8">
        <v>19</v>
      </c>
      <c r="B19">
        <f t="shared" si="0"/>
        <v>0.59230917874396316</v>
      </c>
      <c r="C19">
        <f t="shared" si="1"/>
        <v>1.1078513718390379</v>
      </c>
    </row>
    <row r="20" spans="1:3">
      <c r="A20" s="8">
        <v>20</v>
      </c>
      <c r="B20">
        <f t="shared" si="0"/>
        <v>0.60427697262480062</v>
      </c>
      <c r="C20">
        <f t="shared" si="1"/>
        <v>1.1197979904349955</v>
      </c>
    </row>
    <row r="21" spans="1:3">
      <c r="A21" s="8">
        <v>21</v>
      </c>
      <c r="B21">
        <f t="shared" si="0"/>
        <v>0.61624476650563798</v>
      </c>
      <c r="C21">
        <f t="shared" si="1"/>
        <v>1.1317458052724996</v>
      </c>
    </row>
    <row r="22" spans="1:3">
      <c r="A22" s="8">
        <v>22</v>
      </c>
      <c r="B22">
        <f t="shared" si="0"/>
        <v>0.62821256038647544</v>
      </c>
      <c r="C22">
        <f t="shared" si="1"/>
        <v>1.1436948164906422</v>
      </c>
    </row>
    <row r="23" spans="1:3">
      <c r="A23" s="8">
        <v>23</v>
      </c>
      <c r="B23">
        <f t="shared" si="0"/>
        <v>0.64018035426731279</v>
      </c>
      <c r="C23">
        <f t="shared" si="1"/>
        <v>1.1556450242202048</v>
      </c>
    </row>
    <row r="24" spans="1:3">
      <c r="A24" s="8">
        <v>24</v>
      </c>
      <c r="B24">
        <f t="shared" si="0"/>
        <v>0.65214814814815014</v>
      </c>
      <c r="C24">
        <f t="shared" si="1"/>
        <v>1.1675964285836566</v>
      </c>
    </row>
    <row r="25" spans="1:3">
      <c r="A25" s="8">
        <v>25</v>
      </c>
      <c r="B25">
        <f t="shared" si="0"/>
        <v>0.6641159420289876</v>
      </c>
      <c r="C25">
        <f t="shared" si="1"/>
        <v>1.1795490296951474</v>
      </c>
    </row>
    <row r="26" spans="1:3">
      <c r="A26" s="8">
        <v>26</v>
      </c>
      <c r="B26">
        <f t="shared" si="0"/>
        <v>0.67608373590982507</v>
      </c>
      <c r="C26">
        <f t="shared" si="1"/>
        <v>1.1915028276605049</v>
      </c>
    </row>
    <row r="27" spans="1:3">
      <c r="A27" s="8">
        <v>27</v>
      </c>
      <c r="B27">
        <f t="shared" si="0"/>
        <v>0.68805152979066242</v>
      </c>
      <c r="C27">
        <f t="shared" si="1"/>
        <v>1.2034578225772314</v>
      </c>
    </row>
    <row r="28" spans="1:3">
      <c r="A28" s="8">
        <v>28</v>
      </c>
      <c r="B28">
        <f t="shared" si="0"/>
        <v>0.70001932367149977</v>
      </c>
      <c r="C28">
        <f t="shared" si="1"/>
        <v>1.2154140145344998</v>
      </c>
    </row>
    <row r="29" spans="1:3">
      <c r="A29" s="8">
        <v>29</v>
      </c>
      <c r="B29">
        <f t="shared" si="0"/>
        <v>0.71198711755233712</v>
      </c>
      <c r="C29">
        <f t="shared" si="1"/>
        <v>1.2273714036131507</v>
      </c>
    </row>
    <row r="30" spans="1:3">
      <c r="A30" s="8">
        <v>30</v>
      </c>
      <c r="B30">
        <f t="shared" si="0"/>
        <v>0.72395491143317459</v>
      </c>
      <c r="C30">
        <f t="shared" si="1"/>
        <v>1.2393299898856891</v>
      </c>
    </row>
    <row r="31" spans="1:3">
      <c r="A31" s="8">
        <v>31</v>
      </c>
      <c r="B31">
        <f t="shared" si="0"/>
        <v>0.73592270531401205</v>
      </c>
      <c r="C31">
        <f t="shared" si="1"/>
        <v>1.2512897734162829</v>
      </c>
    </row>
    <row r="32" spans="1:3">
      <c r="A32" s="8">
        <v>32</v>
      </c>
      <c r="B32">
        <f t="shared" si="0"/>
        <v>0.7478904991948494</v>
      </c>
      <c r="C32">
        <f t="shared" si="1"/>
        <v>1.2632507542607596</v>
      </c>
    </row>
    <row r="33" spans="1:3">
      <c r="A33" s="8">
        <v>33</v>
      </c>
      <c r="B33">
        <f t="shared" ref="B33:B64" si="2">0.37688888888889+(A33-1)*0.0119677938808374</f>
        <v>0.75985829307568675</v>
      </c>
      <c r="C33">
        <f t="shared" ref="C33:C64" si="3">0+1*B33+0.51505806548195*(1.00111111111111+(B33-0.81)^2/61.5711111111112)^0.5</f>
        <v>1.2752129324666051</v>
      </c>
    </row>
    <row r="34" spans="1:3">
      <c r="A34" s="8">
        <v>34</v>
      </c>
      <c r="B34">
        <f t="shared" si="2"/>
        <v>0.77182608695652422</v>
      </c>
      <c r="C34">
        <f t="shared" si="3"/>
        <v>1.2871763080729615</v>
      </c>
    </row>
    <row r="35" spans="1:3">
      <c r="A35" s="8">
        <v>35</v>
      </c>
      <c r="B35">
        <f t="shared" si="2"/>
        <v>0.78379388083736168</v>
      </c>
      <c r="C35">
        <f t="shared" si="3"/>
        <v>1.2991408811106266</v>
      </c>
    </row>
    <row r="36" spans="1:3">
      <c r="A36" s="8">
        <v>36</v>
      </c>
      <c r="B36">
        <f t="shared" si="2"/>
        <v>0.79576167471819903</v>
      </c>
      <c r="C36">
        <f t="shared" si="3"/>
        <v>1.3111066516020515</v>
      </c>
    </row>
    <row r="37" spans="1:3">
      <c r="A37" s="8">
        <v>37</v>
      </c>
      <c r="B37">
        <f t="shared" si="2"/>
        <v>0.80772946859903638</v>
      </c>
      <c r="C37">
        <f t="shared" si="3"/>
        <v>1.3230736195613404</v>
      </c>
    </row>
    <row r="38" spans="1:3">
      <c r="A38" s="8">
        <v>38</v>
      </c>
      <c r="B38">
        <f t="shared" si="2"/>
        <v>0.81969726247987373</v>
      </c>
      <c r="C38">
        <f t="shared" si="3"/>
        <v>1.3350417849942515</v>
      </c>
    </row>
    <row r="39" spans="1:3">
      <c r="A39" s="8">
        <v>39</v>
      </c>
      <c r="B39">
        <f t="shared" si="2"/>
        <v>0.8316650563607112</v>
      </c>
      <c r="C39">
        <f t="shared" si="3"/>
        <v>1.3470111478981945</v>
      </c>
    </row>
    <row r="40" spans="1:3">
      <c r="A40" s="8">
        <v>40</v>
      </c>
      <c r="B40">
        <f t="shared" si="2"/>
        <v>0.84363285024154866</v>
      </c>
      <c r="C40">
        <f t="shared" si="3"/>
        <v>1.358981708262232</v>
      </c>
    </row>
    <row r="41" spans="1:3">
      <c r="A41" s="8">
        <v>41</v>
      </c>
      <c r="B41">
        <f t="shared" si="2"/>
        <v>0.85560064412238601</v>
      </c>
      <c r="C41">
        <f t="shared" si="3"/>
        <v>1.3709534660670792</v>
      </c>
    </row>
    <row r="42" spans="1:3">
      <c r="A42" s="8">
        <v>42</v>
      </c>
      <c r="B42">
        <f t="shared" si="2"/>
        <v>0.86756843800322336</v>
      </c>
      <c r="C42">
        <f t="shared" si="3"/>
        <v>1.3829264212851058</v>
      </c>
    </row>
    <row r="43" spans="1:3">
      <c r="A43" s="8">
        <v>43</v>
      </c>
      <c r="B43">
        <f t="shared" si="2"/>
        <v>0.87953623188406072</v>
      </c>
      <c r="C43">
        <f t="shared" si="3"/>
        <v>1.3949005738803357</v>
      </c>
    </row>
    <row r="44" spans="1:3">
      <c r="A44" s="8">
        <v>44</v>
      </c>
      <c r="B44">
        <f t="shared" si="2"/>
        <v>0.89150402576489829</v>
      </c>
      <c r="C44">
        <f t="shared" si="3"/>
        <v>1.4068759238084492</v>
      </c>
    </row>
    <row r="45" spans="1:3">
      <c r="A45" s="8">
        <v>45</v>
      </c>
      <c r="B45">
        <f t="shared" si="2"/>
        <v>0.90347181964573564</v>
      </c>
      <c r="C45">
        <f t="shared" si="3"/>
        <v>1.4188524710167827</v>
      </c>
    </row>
    <row r="46" spans="1:3">
      <c r="A46" s="8">
        <v>46</v>
      </c>
      <c r="B46">
        <f t="shared" si="2"/>
        <v>0.91543961352657299</v>
      </c>
      <c r="C46">
        <f t="shared" si="3"/>
        <v>1.4308302154443338</v>
      </c>
    </row>
    <row r="47" spans="1:3">
      <c r="A47" s="8">
        <v>47</v>
      </c>
      <c r="B47">
        <f t="shared" si="2"/>
        <v>0.92740740740741034</v>
      </c>
      <c r="C47">
        <f t="shared" si="3"/>
        <v>1.4428091570217596</v>
      </c>
    </row>
    <row r="48" spans="1:3">
      <c r="A48" s="8">
        <v>48</v>
      </c>
      <c r="B48">
        <f t="shared" si="2"/>
        <v>0.93937520128824792</v>
      </c>
      <c r="C48">
        <f t="shared" si="3"/>
        <v>1.4547892956713833</v>
      </c>
    </row>
    <row r="49" spans="1:3">
      <c r="A49" s="8">
        <v>49</v>
      </c>
      <c r="B49">
        <f t="shared" si="2"/>
        <v>0.95134299516908527</v>
      </c>
      <c r="C49">
        <f t="shared" si="3"/>
        <v>1.466770631307192</v>
      </c>
    </row>
    <row r="50" spans="1:3">
      <c r="A50" s="8">
        <v>50</v>
      </c>
      <c r="B50">
        <f t="shared" si="2"/>
        <v>0.96331078904992262</v>
      </c>
      <c r="C50">
        <f t="shared" si="3"/>
        <v>1.4787531638348446</v>
      </c>
    </row>
    <row r="51" spans="1:3">
      <c r="A51" s="8">
        <v>51</v>
      </c>
      <c r="B51">
        <f t="shared" si="2"/>
        <v>0.97527858293075997</v>
      </c>
      <c r="C51">
        <f t="shared" si="3"/>
        <v>1.4907368931516711</v>
      </c>
    </row>
    <row r="52" spans="1:3">
      <c r="A52" s="8">
        <v>52</v>
      </c>
      <c r="B52">
        <f t="shared" si="2"/>
        <v>0.98724637681159733</v>
      </c>
      <c r="C52">
        <f t="shared" si="3"/>
        <v>1.5027218191466796</v>
      </c>
    </row>
    <row r="53" spans="1:3">
      <c r="A53" s="8">
        <v>53</v>
      </c>
      <c r="B53">
        <f t="shared" si="2"/>
        <v>0.9992141706924349</v>
      </c>
      <c r="C53">
        <f t="shared" si="3"/>
        <v>1.5147079417005569</v>
      </c>
    </row>
    <row r="54" spans="1:3">
      <c r="A54" s="8">
        <v>54</v>
      </c>
      <c r="B54">
        <f t="shared" si="2"/>
        <v>1.0111819645732723</v>
      </c>
      <c r="C54">
        <f t="shared" si="3"/>
        <v>1.526695260685675</v>
      </c>
    </row>
    <row r="55" spans="1:3">
      <c r="A55" s="8">
        <v>55</v>
      </c>
      <c r="B55">
        <f t="shared" si="2"/>
        <v>1.0231497584541096</v>
      </c>
      <c r="C55">
        <f t="shared" si="3"/>
        <v>1.5386837759660945</v>
      </c>
    </row>
    <row r="56" spans="1:3">
      <c r="A56" s="8">
        <v>56</v>
      </c>
      <c r="B56">
        <f t="shared" si="2"/>
        <v>1.035117552334947</v>
      </c>
      <c r="C56">
        <f t="shared" si="3"/>
        <v>1.5506734873975698</v>
      </c>
    </row>
    <row r="57" spans="1:3">
      <c r="A57" s="8">
        <v>57</v>
      </c>
      <c r="B57">
        <f t="shared" si="2"/>
        <v>1.0470853462157843</v>
      </c>
      <c r="C57">
        <f t="shared" si="3"/>
        <v>1.5626643948275538</v>
      </c>
    </row>
    <row r="58" spans="1:3">
      <c r="A58" s="8">
        <v>58</v>
      </c>
      <c r="B58">
        <f t="shared" si="2"/>
        <v>1.0590531400966219</v>
      </c>
      <c r="C58">
        <f t="shared" si="3"/>
        <v>1.5746564980952036</v>
      </c>
    </row>
    <row r="59" spans="1:3">
      <c r="A59" s="8">
        <v>59</v>
      </c>
      <c r="B59">
        <f t="shared" si="2"/>
        <v>1.0710209339774592</v>
      </c>
      <c r="C59">
        <f t="shared" si="3"/>
        <v>1.5866497970313846</v>
      </c>
    </row>
    <row r="60" spans="1:3">
      <c r="A60" s="8">
        <v>60</v>
      </c>
      <c r="B60">
        <f t="shared" si="2"/>
        <v>1.0829887278582966</v>
      </c>
      <c r="C60">
        <f t="shared" si="3"/>
        <v>1.5986442914586789</v>
      </c>
    </row>
    <row r="61" spans="1:3">
      <c r="A61" s="8">
        <v>61</v>
      </c>
      <c r="B61">
        <f t="shared" si="2"/>
        <v>1.0949565217391339</v>
      </c>
      <c r="C61">
        <f t="shared" si="3"/>
        <v>1.6106399811913898</v>
      </c>
    </row>
    <row r="62" spans="1:3">
      <c r="A62" s="8">
        <v>62</v>
      </c>
      <c r="B62">
        <f t="shared" si="2"/>
        <v>1.1069243156199715</v>
      </c>
      <c r="C62">
        <f t="shared" si="3"/>
        <v>1.6226368660355484</v>
      </c>
    </row>
    <row r="63" spans="1:3">
      <c r="A63" s="8">
        <v>63</v>
      </c>
      <c r="B63">
        <f t="shared" si="2"/>
        <v>1.1188921095008089</v>
      </c>
      <c r="C63">
        <f t="shared" si="3"/>
        <v>1.6346349457889202</v>
      </c>
    </row>
    <row r="64" spans="1:3">
      <c r="A64" s="8">
        <v>64</v>
      </c>
      <c r="B64">
        <f t="shared" si="2"/>
        <v>1.1308599033816462</v>
      </c>
      <c r="C64">
        <f t="shared" si="3"/>
        <v>1.6466342202410127</v>
      </c>
    </row>
    <row r="65" spans="1:3">
      <c r="A65" s="8">
        <v>65</v>
      </c>
      <c r="B65">
        <f t="shared" ref="B65:B70" si="4">0.37688888888889+(A65-1)*0.0119677938808374</f>
        <v>1.1428276972624836</v>
      </c>
      <c r="C65">
        <f t="shared" ref="C65:C70" si="5">0+1*B65+0.51505806548195*(1.00111111111111+(B65-0.81)^2/61.5711111111112)^0.5</f>
        <v>1.6586346891730828</v>
      </c>
    </row>
    <row r="66" spans="1:3">
      <c r="A66" s="8">
        <v>66</v>
      </c>
      <c r="B66">
        <f t="shared" si="4"/>
        <v>1.1547954911433209</v>
      </c>
      <c r="C66">
        <f t="shared" si="5"/>
        <v>1.6706363523581436</v>
      </c>
    </row>
    <row r="67" spans="1:3">
      <c r="A67" s="8">
        <v>67</v>
      </c>
      <c r="B67">
        <f t="shared" si="4"/>
        <v>1.1667632850241585</v>
      </c>
      <c r="C67">
        <f t="shared" si="5"/>
        <v>1.682639209560973</v>
      </c>
    </row>
    <row r="68" spans="1:3">
      <c r="A68" s="8">
        <v>68</v>
      </c>
      <c r="B68">
        <f t="shared" si="4"/>
        <v>1.1787310789049958</v>
      </c>
      <c r="C68">
        <f t="shared" si="5"/>
        <v>1.6946432605381205</v>
      </c>
    </row>
    <row r="69" spans="1:3">
      <c r="A69" s="8">
        <v>69</v>
      </c>
      <c r="B69">
        <f t="shared" si="4"/>
        <v>1.1906988727858332</v>
      </c>
      <c r="C69">
        <f t="shared" si="5"/>
        <v>1.7066485050379179</v>
      </c>
    </row>
    <row r="70" spans="1:3">
      <c r="A70" s="8">
        <v>70</v>
      </c>
      <c r="B70">
        <f t="shared" si="4"/>
        <v>1.2026666666666705</v>
      </c>
      <c r="C70">
        <f t="shared" si="5"/>
        <v>1.7186549428004863</v>
      </c>
    </row>
  </sheetData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8" enableFormatConditionsCalculation="0"/>
  <dimension ref="A1:L903"/>
  <sheetViews>
    <sheetView workbookViewId="0"/>
  </sheetViews>
  <sheetFormatPr baseColWidth="10" defaultRowHeight="15" x14ac:dyDescent="0"/>
  <sheetData>
    <row r="1" spans="1:12">
      <c r="A1" s="7" t="s">
        <v>101</v>
      </c>
    </row>
    <row r="2" spans="1:12" ht="16" thickBot="1"/>
    <row r="3" spans="1:12">
      <c r="A3" s="10" t="s">
        <v>102</v>
      </c>
      <c r="B3" s="11" t="s">
        <v>103</v>
      </c>
      <c r="C3" s="11" t="s">
        <v>3</v>
      </c>
      <c r="D3" s="11" t="s">
        <v>1072</v>
      </c>
      <c r="E3" s="11" t="s">
        <v>330</v>
      </c>
      <c r="F3" s="11" t="s">
        <v>331</v>
      </c>
      <c r="G3" s="11" t="s">
        <v>332</v>
      </c>
      <c r="H3" s="11" t="s">
        <v>333</v>
      </c>
      <c r="I3" s="11" t="s">
        <v>334</v>
      </c>
      <c r="J3" s="11" t="s">
        <v>335</v>
      </c>
      <c r="K3" s="11" t="s">
        <v>336</v>
      </c>
      <c r="L3" s="11" t="s">
        <v>337</v>
      </c>
    </row>
    <row r="4" spans="1:12">
      <c r="A4" s="21" t="s">
        <v>104</v>
      </c>
      <c r="B4" s="15">
        <v>1</v>
      </c>
      <c r="C4" s="23">
        <v>1</v>
      </c>
      <c r="D4" s="23">
        <v>0.96666666666666379</v>
      </c>
      <c r="E4" s="23">
        <v>3.3333333333336213E-2</v>
      </c>
      <c r="F4" s="23">
        <v>0.1305858178973838</v>
      </c>
      <c r="G4" s="23">
        <v>2.9474883693897263E-2</v>
      </c>
      <c r="H4" s="23">
        <v>0.90881810910625871</v>
      </c>
      <c r="I4" s="23">
        <v>1.0245152242270688</v>
      </c>
      <c r="J4" s="23">
        <v>0.2569560787886262</v>
      </c>
      <c r="K4" s="23">
        <v>0.4623546337958605</v>
      </c>
      <c r="L4" s="23">
        <v>1.4709786995374672</v>
      </c>
    </row>
    <row r="5" spans="1:12">
      <c r="A5" s="9" t="s">
        <v>105</v>
      </c>
      <c r="B5" s="16">
        <v>1</v>
      </c>
      <c r="C5" s="24">
        <v>1</v>
      </c>
      <c r="D5" s="24">
        <v>0.96666666666666379</v>
      </c>
      <c r="E5" s="24">
        <v>3.3333333333336213E-2</v>
      </c>
      <c r="F5" s="24">
        <v>0.1305858178973838</v>
      </c>
      <c r="G5" s="24">
        <v>2.9474883693897263E-2</v>
      </c>
      <c r="H5" s="24">
        <v>0.90881810910625871</v>
      </c>
      <c r="I5" s="24">
        <v>1.0245152242270688</v>
      </c>
      <c r="J5" s="24">
        <v>0.2569560787886262</v>
      </c>
      <c r="K5" s="24">
        <v>0.4623546337958605</v>
      </c>
      <c r="L5" s="24">
        <v>1.4709786995374672</v>
      </c>
    </row>
    <row r="6" spans="1:12">
      <c r="A6" s="9" t="s">
        <v>106</v>
      </c>
      <c r="B6" s="16">
        <v>1</v>
      </c>
      <c r="C6" s="24">
        <v>1</v>
      </c>
      <c r="D6" s="24">
        <v>0.96666666666666379</v>
      </c>
      <c r="E6" s="24">
        <v>3.3333333333336213E-2</v>
      </c>
      <c r="F6" s="24">
        <v>0.1305858178973838</v>
      </c>
      <c r="G6" s="24">
        <v>2.9474883693897263E-2</v>
      </c>
      <c r="H6" s="24">
        <v>0.90881810910625871</v>
      </c>
      <c r="I6" s="24">
        <v>1.0245152242270688</v>
      </c>
      <c r="J6" s="24">
        <v>0.2569560787886262</v>
      </c>
      <c r="K6" s="24">
        <v>0.4623546337958605</v>
      </c>
      <c r="L6" s="24">
        <v>1.4709786995374672</v>
      </c>
    </row>
    <row r="7" spans="1:12">
      <c r="A7" s="9" t="s">
        <v>107</v>
      </c>
      <c r="B7" s="16">
        <v>1</v>
      </c>
      <c r="C7" s="24">
        <v>1</v>
      </c>
      <c r="D7" s="24">
        <v>0.96666666666666379</v>
      </c>
      <c r="E7" s="24">
        <v>3.3333333333336213E-2</v>
      </c>
      <c r="F7" s="24">
        <v>0.1305858178973838</v>
      </c>
      <c r="G7" s="24">
        <v>2.9474883693897263E-2</v>
      </c>
      <c r="H7" s="24">
        <v>0.90881810910625871</v>
      </c>
      <c r="I7" s="24">
        <v>1.0245152242270688</v>
      </c>
      <c r="J7" s="24">
        <v>0.2569560787886262</v>
      </c>
      <c r="K7" s="24">
        <v>0.4623546337958605</v>
      </c>
      <c r="L7" s="24">
        <v>1.4709786995374672</v>
      </c>
    </row>
    <row r="8" spans="1:12">
      <c r="A8" s="9" t="s">
        <v>108</v>
      </c>
      <c r="B8" s="16">
        <v>1</v>
      </c>
      <c r="C8" s="24">
        <v>1</v>
      </c>
      <c r="D8" s="24">
        <v>0.96666666666666379</v>
      </c>
      <c r="E8" s="24">
        <v>3.3333333333336213E-2</v>
      </c>
      <c r="F8" s="24">
        <v>0.1305858178973838</v>
      </c>
      <c r="G8" s="24">
        <v>2.9474883693897263E-2</v>
      </c>
      <c r="H8" s="24">
        <v>0.90881810910625871</v>
      </c>
      <c r="I8" s="24">
        <v>1.0245152242270688</v>
      </c>
      <c r="J8" s="24">
        <v>0.2569560787886262</v>
      </c>
      <c r="K8" s="24">
        <v>0.4623546337958605</v>
      </c>
      <c r="L8" s="24">
        <v>1.4709786995374672</v>
      </c>
    </row>
    <row r="9" spans="1:12">
      <c r="A9" s="9" t="s">
        <v>109</v>
      </c>
      <c r="B9" s="16">
        <v>1</v>
      </c>
      <c r="C9" s="24">
        <v>1</v>
      </c>
      <c r="D9" s="24">
        <v>0.96666666666666379</v>
      </c>
      <c r="E9" s="24">
        <v>3.3333333333336213E-2</v>
      </c>
      <c r="F9" s="24">
        <v>0.1305858178973838</v>
      </c>
      <c r="G9" s="24">
        <v>2.9474883693897263E-2</v>
      </c>
      <c r="H9" s="24">
        <v>0.90881810910625871</v>
      </c>
      <c r="I9" s="24">
        <v>1.0245152242270688</v>
      </c>
      <c r="J9" s="24">
        <v>0.2569560787886262</v>
      </c>
      <c r="K9" s="24">
        <v>0.4623546337958605</v>
      </c>
      <c r="L9" s="24">
        <v>1.4709786995374672</v>
      </c>
    </row>
    <row r="10" spans="1:12">
      <c r="A10" s="9" t="s">
        <v>110</v>
      </c>
      <c r="B10" s="16">
        <v>1</v>
      </c>
      <c r="C10" s="24">
        <v>1</v>
      </c>
      <c r="D10" s="24">
        <v>0.96666666666666379</v>
      </c>
      <c r="E10" s="24">
        <v>3.3333333333336213E-2</v>
      </c>
      <c r="F10" s="24">
        <v>0.1305858178973838</v>
      </c>
      <c r="G10" s="24">
        <v>2.9474883693897263E-2</v>
      </c>
      <c r="H10" s="24">
        <v>0.90881810910625871</v>
      </c>
      <c r="I10" s="24">
        <v>1.0245152242270688</v>
      </c>
      <c r="J10" s="24">
        <v>0.2569560787886262</v>
      </c>
      <c r="K10" s="24">
        <v>0.4623546337958605</v>
      </c>
      <c r="L10" s="24">
        <v>1.4709786995374672</v>
      </c>
    </row>
    <row r="11" spans="1:12">
      <c r="A11" s="9" t="s">
        <v>111</v>
      </c>
      <c r="B11" s="16">
        <v>1</v>
      </c>
      <c r="C11" s="24">
        <v>1</v>
      </c>
      <c r="D11" s="24">
        <v>0.96666666666666379</v>
      </c>
      <c r="E11" s="24">
        <v>3.3333333333336213E-2</v>
      </c>
      <c r="F11" s="24">
        <v>0.1305858178973838</v>
      </c>
      <c r="G11" s="24">
        <v>2.9474883693897263E-2</v>
      </c>
      <c r="H11" s="24">
        <v>0.90881810910625871</v>
      </c>
      <c r="I11" s="24">
        <v>1.0245152242270688</v>
      </c>
      <c r="J11" s="24">
        <v>0.2569560787886262</v>
      </c>
      <c r="K11" s="24">
        <v>0.4623546337958605</v>
      </c>
      <c r="L11" s="24">
        <v>1.4709786995374672</v>
      </c>
    </row>
    <row r="12" spans="1:12">
      <c r="A12" s="9" t="s">
        <v>112</v>
      </c>
      <c r="B12" s="16">
        <v>1</v>
      </c>
      <c r="C12" s="24">
        <v>1</v>
      </c>
      <c r="D12" s="24">
        <v>0.96666666666666379</v>
      </c>
      <c r="E12" s="24">
        <v>3.3333333333336213E-2</v>
      </c>
      <c r="F12" s="24">
        <v>0.1305858178973838</v>
      </c>
      <c r="G12" s="24">
        <v>2.9474883693897263E-2</v>
      </c>
      <c r="H12" s="24">
        <v>0.90881810910625871</v>
      </c>
      <c r="I12" s="24">
        <v>1.0245152242270688</v>
      </c>
      <c r="J12" s="24">
        <v>0.2569560787886262</v>
      </c>
      <c r="K12" s="24">
        <v>0.4623546337958605</v>
      </c>
      <c r="L12" s="24">
        <v>1.4709786995374672</v>
      </c>
    </row>
    <row r="13" spans="1:12">
      <c r="A13" s="9" t="s">
        <v>113</v>
      </c>
      <c r="B13" s="16">
        <v>1</v>
      </c>
      <c r="C13" s="24">
        <v>1</v>
      </c>
      <c r="D13" s="24">
        <v>0.96666666666666379</v>
      </c>
      <c r="E13" s="24">
        <v>3.3333333333336213E-2</v>
      </c>
      <c r="F13" s="24">
        <v>0.1305858178973838</v>
      </c>
      <c r="G13" s="24">
        <v>2.9474883693897263E-2</v>
      </c>
      <c r="H13" s="24">
        <v>0.90881810910625871</v>
      </c>
      <c r="I13" s="24">
        <v>1.0245152242270688</v>
      </c>
      <c r="J13" s="24">
        <v>0.2569560787886262</v>
      </c>
      <c r="K13" s="24">
        <v>0.4623546337958605</v>
      </c>
      <c r="L13" s="24">
        <v>1.4709786995374672</v>
      </c>
    </row>
    <row r="14" spans="1:12">
      <c r="A14" s="9" t="s">
        <v>114</v>
      </c>
      <c r="B14" s="16">
        <v>1</v>
      </c>
      <c r="C14" s="24">
        <v>0.5</v>
      </c>
      <c r="D14" s="24">
        <v>0.96666666666666379</v>
      </c>
      <c r="E14" s="24">
        <v>-0.46666666666666379</v>
      </c>
      <c r="F14" s="24">
        <v>-1.828201450563204</v>
      </c>
      <c r="G14" s="24">
        <v>2.9474883693897263E-2</v>
      </c>
      <c r="H14" s="24">
        <v>0.90881810910625871</v>
      </c>
      <c r="I14" s="24">
        <v>1.0245152242270688</v>
      </c>
      <c r="J14" s="24">
        <v>0.2569560787886262</v>
      </c>
      <c r="K14" s="24">
        <v>0.4623546337958605</v>
      </c>
      <c r="L14" s="24">
        <v>1.4709786995374672</v>
      </c>
    </row>
    <row r="15" spans="1:12">
      <c r="A15" s="9" t="s">
        <v>115</v>
      </c>
      <c r="B15" s="16">
        <v>1</v>
      </c>
      <c r="C15" s="24">
        <v>1</v>
      </c>
      <c r="D15" s="24">
        <v>0.96666666666666379</v>
      </c>
      <c r="E15" s="24">
        <v>3.3333333333336213E-2</v>
      </c>
      <c r="F15" s="24">
        <v>0.1305858178973838</v>
      </c>
      <c r="G15" s="24">
        <v>2.9474883693897263E-2</v>
      </c>
      <c r="H15" s="24">
        <v>0.90881810910625871</v>
      </c>
      <c r="I15" s="24">
        <v>1.0245152242270688</v>
      </c>
      <c r="J15" s="24">
        <v>0.2569560787886262</v>
      </c>
      <c r="K15" s="24">
        <v>0.4623546337958605</v>
      </c>
      <c r="L15" s="24">
        <v>1.4709786995374672</v>
      </c>
    </row>
    <row r="16" spans="1:12">
      <c r="A16" s="9" t="s">
        <v>116</v>
      </c>
      <c r="B16" s="16">
        <v>1</v>
      </c>
      <c r="C16" s="24">
        <v>1</v>
      </c>
      <c r="D16" s="24">
        <v>0.96666666666666379</v>
      </c>
      <c r="E16" s="24">
        <v>3.3333333333336213E-2</v>
      </c>
      <c r="F16" s="24">
        <v>0.1305858178973838</v>
      </c>
      <c r="G16" s="24">
        <v>2.9474883693897263E-2</v>
      </c>
      <c r="H16" s="24">
        <v>0.90881810910625871</v>
      </c>
      <c r="I16" s="24">
        <v>1.0245152242270688</v>
      </c>
      <c r="J16" s="24">
        <v>0.2569560787886262</v>
      </c>
      <c r="K16" s="24">
        <v>0.4623546337958605</v>
      </c>
      <c r="L16" s="24">
        <v>1.4709786995374672</v>
      </c>
    </row>
    <row r="17" spans="1:12">
      <c r="A17" s="9" t="s">
        <v>117</v>
      </c>
      <c r="B17" s="16">
        <v>1</v>
      </c>
      <c r="C17" s="24">
        <v>1</v>
      </c>
      <c r="D17" s="24">
        <v>0.96666666666666379</v>
      </c>
      <c r="E17" s="24">
        <v>3.3333333333336213E-2</v>
      </c>
      <c r="F17" s="24">
        <v>0.1305858178973838</v>
      </c>
      <c r="G17" s="24">
        <v>2.9474883693897263E-2</v>
      </c>
      <c r="H17" s="24">
        <v>0.90881810910625871</v>
      </c>
      <c r="I17" s="24">
        <v>1.0245152242270688</v>
      </c>
      <c r="J17" s="24">
        <v>0.2569560787886262</v>
      </c>
      <c r="K17" s="24">
        <v>0.4623546337958605</v>
      </c>
      <c r="L17" s="24">
        <v>1.4709786995374672</v>
      </c>
    </row>
    <row r="18" spans="1:12">
      <c r="A18" s="9" t="s">
        <v>118</v>
      </c>
      <c r="B18" s="16">
        <v>1</v>
      </c>
      <c r="C18" s="24">
        <v>1</v>
      </c>
      <c r="D18" s="24">
        <v>0.96666666666666379</v>
      </c>
      <c r="E18" s="24">
        <v>3.3333333333336213E-2</v>
      </c>
      <c r="F18" s="24">
        <v>0.1305858178973838</v>
      </c>
      <c r="G18" s="24">
        <v>2.9474883693897263E-2</v>
      </c>
      <c r="H18" s="24">
        <v>0.90881810910625871</v>
      </c>
      <c r="I18" s="24">
        <v>1.0245152242270688</v>
      </c>
      <c r="J18" s="24">
        <v>0.2569560787886262</v>
      </c>
      <c r="K18" s="24">
        <v>0.4623546337958605</v>
      </c>
      <c r="L18" s="24">
        <v>1.4709786995374672</v>
      </c>
    </row>
    <row r="19" spans="1:12">
      <c r="A19" s="9" t="s">
        <v>119</v>
      </c>
      <c r="B19" s="16">
        <v>1</v>
      </c>
      <c r="C19" s="24">
        <v>1</v>
      </c>
      <c r="D19" s="24">
        <v>0.96666666666666379</v>
      </c>
      <c r="E19" s="24">
        <v>3.3333333333336213E-2</v>
      </c>
      <c r="F19" s="24">
        <v>0.1305858178973838</v>
      </c>
      <c r="G19" s="24">
        <v>2.9474883693897263E-2</v>
      </c>
      <c r="H19" s="24">
        <v>0.90881810910625871</v>
      </c>
      <c r="I19" s="24">
        <v>1.0245152242270688</v>
      </c>
      <c r="J19" s="24">
        <v>0.2569560787886262</v>
      </c>
      <c r="K19" s="24">
        <v>0.4623546337958605</v>
      </c>
      <c r="L19" s="24">
        <v>1.4709786995374672</v>
      </c>
    </row>
    <row r="20" spans="1:12">
      <c r="A20" s="9" t="s">
        <v>120</v>
      </c>
      <c r="B20" s="16">
        <v>1</v>
      </c>
      <c r="C20" s="24">
        <v>1</v>
      </c>
      <c r="D20" s="24">
        <v>0.96666666666666379</v>
      </c>
      <c r="E20" s="24">
        <v>3.3333333333336213E-2</v>
      </c>
      <c r="F20" s="24">
        <v>0.1305858178973838</v>
      </c>
      <c r="G20" s="24">
        <v>2.9474883693897263E-2</v>
      </c>
      <c r="H20" s="24">
        <v>0.90881810910625871</v>
      </c>
      <c r="I20" s="24">
        <v>1.0245152242270688</v>
      </c>
      <c r="J20" s="24">
        <v>0.2569560787886262</v>
      </c>
      <c r="K20" s="24">
        <v>0.4623546337958605</v>
      </c>
      <c r="L20" s="24">
        <v>1.4709786995374672</v>
      </c>
    </row>
    <row r="21" spans="1:12">
      <c r="A21" s="9" t="s">
        <v>121</v>
      </c>
      <c r="B21" s="16">
        <v>1</v>
      </c>
      <c r="C21" s="24">
        <v>1</v>
      </c>
      <c r="D21" s="24">
        <v>0.96666666666666379</v>
      </c>
      <c r="E21" s="24">
        <v>3.3333333333336213E-2</v>
      </c>
      <c r="F21" s="24">
        <v>0.1305858178973838</v>
      </c>
      <c r="G21" s="24">
        <v>2.9474883693897263E-2</v>
      </c>
      <c r="H21" s="24">
        <v>0.90881810910625871</v>
      </c>
      <c r="I21" s="24">
        <v>1.0245152242270688</v>
      </c>
      <c r="J21" s="24">
        <v>0.2569560787886262</v>
      </c>
      <c r="K21" s="24">
        <v>0.4623546337958605</v>
      </c>
      <c r="L21" s="24">
        <v>1.4709786995374672</v>
      </c>
    </row>
    <row r="22" spans="1:12">
      <c r="A22" s="9" t="s">
        <v>122</v>
      </c>
      <c r="B22" s="16">
        <v>1</v>
      </c>
      <c r="C22" s="24">
        <v>1</v>
      </c>
      <c r="D22" s="24">
        <v>0.96666666666666379</v>
      </c>
      <c r="E22" s="24">
        <v>3.3333333333336213E-2</v>
      </c>
      <c r="F22" s="24">
        <v>0.1305858178973838</v>
      </c>
      <c r="G22" s="24">
        <v>2.9474883693897263E-2</v>
      </c>
      <c r="H22" s="24">
        <v>0.90881810910625871</v>
      </c>
      <c r="I22" s="24">
        <v>1.0245152242270688</v>
      </c>
      <c r="J22" s="24">
        <v>0.2569560787886262</v>
      </c>
      <c r="K22" s="24">
        <v>0.4623546337958605</v>
      </c>
      <c r="L22" s="24">
        <v>1.4709786995374672</v>
      </c>
    </row>
    <row r="23" spans="1:12">
      <c r="A23" s="9" t="s">
        <v>123</v>
      </c>
      <c r="B23" s="16">
        <v>1</v>
      </c>
      <c r="C23" s="24">
        <v>1</v>
      </c>
      <c r="D23" s="24">
        <v>0.96666666666666379</v>
      </c>
      <c r="E23" s="24">
        <v>3.3333333333336213E-2</v>
      </c>
      <c r="F23" s="24">
        <v>0.1305858178973838</v>
      </c>
      <c r="G23" s="24">
        <v>2.9474883693897263E-2</v>
      </c>
      <c r="H23" s="24">
        <v>0.90881810910625871</v>
      </c>
      <c r="I23" s="24">
        <v>1.0245152242270688</v>
      </c>
      <c r="J23" s="24">
        <v>0.2569560787886262</v>
      </c>
      <c r="K23" s="24">
        <v>0.4623546337958605</v>
      </c>
      <c r="L23" s="24">
        <v>1.4709786995374672</v>
      </c>
    </row>
    <row r="24" spans="1:12">
      <c r="A24" s="9" t="s">
        <v>124</v>
      </c>
      <c r="B24" s="16">
        <v>1</v>
      </c>
      <c r="C24" s="24">
        <v>0.5</v>
      </c>
      <c r="D24" s="24">
        <v>0.96666666666666379</v>
      </c>
      <c r="E24" s="24">
        <v>-0.46666666666666379</v>
      </c>
      <c r="F24" s="24">
        <v>-1.828201450563204</v>
      </c>
      <c r="G24" s="24">
        <v>2.9474883693897263E-2</v>
      </c>
      <c r="H24" s="24">
        <v>0.90881810910625871</v>
      </c>
      <c r="I24" s="24">
        <v>1.0245152242270688</v>
      </c>
      <c r="J24" s="24">
        <v>0.2569560787886262</v>
      </c>
      <c r="K24" s="24">
        <v>0.4623546337958605</v>
      </c>
      <c r="L24" s="24">
        <v>1.4709786995374672</v>
      </c>
    </row>
    <row r="25" spans="1:12">
      <c r="A25" s="9" t="s">
        <v>125</v>
      </c>
      <c r="B25" s="16">
        <v>1</v>
      </c>
      <c r="C25" s="24">
        <v>1</v>
      </c>
      <c r="D25" s="24">
        <v>0.96666666666666379</v>
      </c>
      <c r="E25" s="24">
        <v>3.3333333333336213E-2</v>
      </c>
      <c r="F25" s="24">
        <v>0.1305858178973838</v>
      </c>
      <c r="G25" s="24">
        <v>2.9474883693897263E-2</v>
      </c>
      <c r="H25" s="24">
        <v>0.90881810910625871</v>
      </c>
      <c r="I25" s="24">
        <v>1.0245152242270688</v>
      </c>
      <c r="J25" s="24">
        <v>0.2569560787886262</v>
      </c>
      <c r="K25" s="24">
        <v>0.4623546337958605</v>
      </c>
      <c r="L25" s="24">
        <v>1.4709786995374672</v>
      </c>
    </row>
    <row r="26" spans="1:12">
      <c r="A26" s="9" t="s">
        <v>126</v>
      </c>
      <c r="B26" s="16">
        <v>1</v>
      </c>
      <c r="C26" s="24">
        <v>1</v>
      </c>
      <c r="D26" s="24">
        <v>0.96666666666666379</v>
      </c>
      <c r="E26" s="24">
        <v>3.3333333333336213E-2</v>
      </c>
      <c r="F26" s="24">
        <v>0.1305858178973838</v>
      </c>
      <c r="G26" s="24">
        <v>2.9474883693897263E-2</v>
      </c>
      <c r="H26" s="24">
        <v>0.90881810910625871</v>
      </c>
      <c r="I26" s="24">
        <v>1.0245152242270688</v>
      </c>
      <c r="J26" s="24">
        <v>0.2569560787886262</v>
      </c>
      <c r="K26" s="24">
        <v>0.4623546337958605</v>
      </c>
      <c r="L26" s="24">
        <v>1.4709786995374672</v>
      </c>
    </row>
    <row r="27" spans="1:12">
      <c r="A27" s="9" t="s">
        <v>127</v>
      </c>
      <c r="B27" s="16">
        <v>1</v>
      </c>
      <c r="C27" s="24">
        <v>1</v>
      </c>
      <c r="D27" s="24">
        <v>0.96666666666666379</v>
      </c>
      <c r="E27" s="24">
        <v>3.3333333333336213E-2</v>
      </c>
      <c r="F27" s="24">
        <v>0.1305858178973838</v>
      </c>
      <c r="G27" s="24">
        <v>2.9474883693897263E-2</v>
      </c>
      <c r="H27" s="24">
        <v>0.90881810910625871</v>
      </c>
      <c r="I27" s="24">
        <v>1.0245152242270688</v>
      </c>
      <c r="J27" s="24">
        <v>0.2569560787886262</v>
      </c>
      <c r="K27" s="24">
        <v>0.4623546337958605</v>
      </c>
      <c r="L27" s="24">
        <v>1.4709786995374672</v>
      </c>
    </row>
    <row r="28" spans="1:12">
      <c r="A28" s="9" t="s">
        <v>128</v>
      </c>
      <c r="B28" s="16">
        <v>1</v>
      </c>
      <c r="C28" s="24">
        <v>1</v>
      </c>
      <c r="D28" s="24">
        <v>0.96666666666666379</v>
      </c>
      <c r="E28" s="24">
        <v>3.3333333333336213E-2</v>
      </c>
      <c r="F28" s="24">
        <v>0.1305858178973838</v>
      </c>
      <c r="G28" s="24">
        <v>2.9474883693897263E-2</v>
      </c>
      <c r="H28" s="24">
        <v>0.90881810910625871</v>
      </c>
      <c r="I28" s="24">
        <v>1.0245152242270688</v>
      </c>
      <c r="J28" s="24">
        <v>0.2569560787886262</v>
      </c>
      <c r="K28" s="24">
        <v>0.4623546337958605</v>
      </c>
      <c r="L28" s="24">
        <v>1.4709786995374672</v>
      </c>
    </row>
    <row r="29" spans="1:12">
      <c r="A29" s="9" t="s">
        <v>129</v>
      </c>
      <c r="B29" s="16">
        <v>1</v>
      </c>
      <c r="C29" s="24">
        <v>1</v>
      </c>
      <c r="D29" s="24">
        <v>0.96666666666666379</v>
      </c>
      <c r="E29" s="24">
        <v>3.3333333333336213E-2</v>
      </c>
      <c r="F29" s="24">
        <v>0.1305858178973838</v>
      </c>
      <c r="G29" s="24">
        <v>2.9474883693897263E-2</v>
      </c>
      <c r="H29" s="24">
        <v>0.90881810910625871</v>
      </c>
      <c r="I29" s="24">
        <v>1.0245152242270688</v>
      </c>
      <c r="J29" s="24">
        <v>0.2569560787886262</v>
      </c>
      <c r="K29" s="24">
        <v>0.4623546337958605</v>
      </c>
      <c r="L29" s="24">
        <v>1.4709786995374672</v>
      </c>
    </row>
    <row r="30" spans="1:12">
      <c r="A30" s="9" t="s">
        <v>130</v>
      </c>
      <c r="B30" s="16">
        <v>1</v>
      </c>
      <c r="C30" s="24">
        <v>1</v>
      </c>
      <c r="D30" s="24">
        <v>0.96666666666666379</v>
      </c>
      <c r="E30" s="24">
        <v>3.3333333333336213E-2</v>
      </c>
      <c r="F30" s="24">
        <v>0.1305858178973838</v>
      </c>
      <c r="G30" s="24">
        <v>2.9474883693897263E-2</v>
      </c>
      <c r="H30" s="24">
        <v>0.90881810910625871</v>
      </c>
      <c r="I30" s="24">
        <v>1.0245152242270688</v>
      </c>
      <c r="J30" s="24">
        <v>0.2569560787886262</v>
      </c>
      <c r="K30" s="24">
        <v>0.4623546337958605</v>
      </c>
      <c r="L30" s="24">
        <v>1.4709786995374672</v>
      </c>
    </row>
    <row r="31" spans="1:12">
      <c r="A31" s="9" t="s">
        <v>131</v>
      </c>
      <c r="B31" s="16">
        <v>1</v>
      </c>
      <c r="C31" s="24">
        <v>1</v>
      </c>
      <c r="D31" s="24">
        <v>0.96666666666666379</v>
      </c>
      <c r="E31" s="24">
        <v>3.3333333333336213E-2</v>
      </c>
      <c r="F31" s="24">
        <v>0.1305858178973838</v>
      </c>
      <c r="G31" s="24">
        <v>2.9474883693897263E-2</v>
      </c>
      <c r="H31" s="24">
        <v>0.90881810910625871</v>
      </c>
      <c r="I31" s="24">
        <v>1.0245152242270688</v>
      </c>
      <c r="J31" s="24">
        <v>0.2569560787886262</v>
      </c>
      <c r="K31" s="24">
        <v>0.4623546337958605</v>
      </c>
      <c r="L31" s="24">
        <v>1.4709786995374672</v>
      </c>
    </row>
    <row r="32" spans="1:12">
      <c r="A32" s="9" t="s">
        <v>132</v>
      </c>
      <c r="B32" s="16">
        <v>1</v>
      </c>
      <c r="C32" s="24">
        <v>1</v>
      </c>
      <c r="D32" s="24">
        <v>0.96666666666666379</v>
      </c>
      <c r="E32" s="24">
        <v>3.3333333333336213E-2</v>
      </c>
      <c r="F32" s="24">
        <v>0.1305858178973838</v>
      </c>
      <c r="G32" s="24">
        <v>2.9474883693897263E-2</v>
      </c>
      <c r="H32" s="24">
        <v>0.90881810910625871</v>
      </c>
      <c r="I32" s="24">
        <v>1.0245152242270688</v>
      </c>
      <c r="J32" s="24">
        <v>0.2569560787886262</v>
      </c>
      <c r="K32" s="24">
        <v>0.4623546337958605</v>
      </c>
      <c r="L32" s="24">
        <v>1.4709786995374672</v>
      </c>
    </row>
    <row r="33" spans="1:12">
      <c r="A33" s="9" t="s">
        <v>133</v>
      </c>
      <c r="B33" s="16">
        <v>1</v>
      </c>
      <c r="C33" s="24">
        <v>1</v>
      </c>
      <c r="D33" s="24">
        <v>0.96666666666666379</v>
      </c>
      <c r="E33" s="24">
        <v>3.3333333333336213E-2</v>
      </c>
      <c r="F33" s="24">
        <v>0.1305858178973838</v>
      </c>
      <c r="G33" s="24">
        <v>2.9474883693897263E-2</v>
      </c>
      <c r="H33" s="24">
        <v>0.90881810910625871</v>
      </c>
      <c r="I33" s="24">
        <v>1.0245152242270688</v>
      </c>
      <c r="J33" s="24">
        <v>0.2569560787886262</v>
      </c>
      <c r="K33" s="24">
        <v>0.4623546337958605</v>
      </c>
      <c r="L33" s="24">
        <v>1.4709786995374672</v>
      </c>
    </row>
    <row r="34" spans="1:12">
      <c r="A34" s="9" t="s">
        <v>134</v>
      </c>
      <c r="B34" s="16">
        <v>1</v>
      </c>
      <c r="C34" s="24">
        <v>1</v>
      </c>
      <c r="D34" s="24">
        <v>0.96666666666666379</v>
      </c>
      <c r="E34" s="24">
        <v>3.3333333333336213E-2</v>
      </c>
      <c r="F34" s="24">
        <v>0.1305858178973838</v>
      </c>
      <c r="G34" s="24">
        <v>2.9474883693897263E-2</v>
      </c>
      <c r="H34" s="24">
        <v>0.90881810910625871</v>
      </c>
      <c r="I34" s="24">
        <v>1.0245152242270688</v>
      </c>
      <c r="J34" s="24">
        <v>0.2569560787886262</v>
      </c>
      <c r="K34" s="24">
        <v>0.4623546337958605</v>
      </c>
      <c r="L34" s="24">
        <v>1.4709786995374672</v>
      </c>
    </row>
    <row r="35" spans="1:12">
      <c r="A35" s="9" t="s">
        <v>135</v>
      </c>
      <c r="B35" s="16">
        <v>1</v>
      </c>
      <c r="C35" s="24">
        <v>1</v>
      </c>
      <c r="D35" s="24">
        <v>0.96666666666666379</v>
      </c>
      <c r="E35" s="24">
        <v>3.3333333333336213E-2</v>
      </c>
      <c r="F35" s="24">
        <v>0.1305858178973838</v>
      </c>
      <c r="G35" s="24">
        <v>2.9474883693897263E-2</v>
      </c>
      <c r="H35" s="24">
        <v>0.90881810910625871</v>
      </c>
      <c r="I35" s="24">
        <v>1.0245152242270688</v>
      </c>
      <c r="J35" s="24">
        <v>0.2569560787886262</v>
      </c>
      <c r="K35" s="24">
        <v>0.4623546337958605</v>
      </c>
      <c r="L35" s="24">
        <v>1.4709786995374672</v>
      </c>
    </row>
    <row r="36" spans="1:12">
      <c r="A36" s="9" t="s">
        <v>136</v>
      </c>
      <c r="B36" s="16">
        <v>1</v>
      </c>
      <c r="C36" s="24">
        <v>1</v>
      </c>
      <c r="D36" s="24">
        <v>0.96666666666666379</v>
      </c>
      <c r="E36" s="24">
        <v>3.3333333333336213E-2</v>
      </c>
      <c r="F36" s="24">
        <v>0.1305858178973838</v>
      </c>
      <c r="G36" s="24">
        <v>2.9474883693897263E-2</v>
      </c>
      <c r="H36" s="24">
        <v>0.90881810910625871</v>
      </c>
      <c r="I36" s="24">
        <v>1.0245152242270688</v>
      </c>
      <c r="J36" s="24">
        <v>0.2569560787886262</v>
      </c>
      <c r="K36" s="24">
        <v>0.4623546337958605</v>
      </c>
      <c r="L36" s="24">
        <v>1.4709786995374672</v>
      </c>
    </row>
    <row r="37" spans="1:12">
      <c r="A37" s="9" t="s">
        <v>137</v>
      </c>
      <c r="B37" s="16">
        <v>1</v>
      </c>
      <c r="C37" s="24">
        <v>1</v>
      </c>
      <c r="D37" s="24">
        <v>0.96666666666666379</v>
      </c>
      <c r="E37" s="24">
        <v>3.3333333333336213E-2</v>
      </c>
      <c r="F37" s="24">
        <v>0.1305858178973838</v>
      </c>
      <c r="G37" s="24">
        <v>2.9474883693897263E-2</v>
      </c>
      <c r="H37" s="24">
        <v>0.90881810910625871</v>
      </c>
      <c r="I37" s="24">
        <v>1.0245152242270688</v>
      </c>
      <c r="J37" s="24">
        <v>0.2569560787886262</v>
      </c>
      <c r="K37" s="24">
        <v>0.4623546337958605</v>
      </c>
      <c r="L37" s="24">
        <v>1.4709786995374672</v>
      </c>
    </row>
    <row r="38" spans="1:12">
      <c r="A38" s="9" t="s">
        <v>138</v>
      </c>
      <c r="B38" s="16">
        <v>1</v>
      </c>
      <c r="C38" s="24">
        <v>1</v>
      </c>
      <c r="D38" s="24">
        <v>0.96666666666666379</v>
      </c>
      <c r="E38" s="24">
        <v>3.3333333333336213E-2</v>
      </c>
      <c r="F38" s="24">
        <v>0.1305858178973838</v>
      </c>
      <c r="G38" s="24">
        <v>2.9474883693897263E-2</v>
      </c>
      <c r="H38" s="24">
        <v>0.90881810910625871</v>
      </c>
      <c r="I38" s="24">
        <v>1.0245152242270688</v>
      </c>
      <c r="J38" s="24">
        <v>0.2569560787886262</v>
      </c>
      <c r="K38" s="24">
        <v>0.4623546337958605</v>
      </c>
      <c r="L38" s="24">
        <v>1.4709786995374672</v>
      </c>
    </row>
    <row r="39" spans="1:12">
      <c r="A39" s="9" t="s">
        <v>139</v>
      </c>
      <c r="B39" s="16">
        <v>1</v>
      </c>
      <c r="C39" s="24">
        <v>1</v>
      </c>
      <c r="D39" s="24">
        <v>0.96666666666666379</v>
      </c>
      <c r="E39" s="24">
        <v>3.3333333333336213E-2</v>
      </c>
      <c r="F39" s="24">
        <v>0.1305858178973838</v>
      </c>
      <c r="G39" s="24">
        <v>2.9474883693897263E-2</v>
      </c>
      <c r="H39" s="24">
        <v>0.90881810910625871</v>
      </c>
      <c r="I39" s="24">
        <v>1.0245152242270688</v>
      </c>
      <c r="J39" s="24">
        <v>0.2569560787886262</v>
      </c>
      <c r="K39" s="24">
        <v>0.4623546337958605</v>
      </c>
      <c r="L39" s="24">
        <v>1.4709786995374672</v>
      </c>
    </row>
    <row r="40" spans="1:12">
      <c r="A40" s="9" t="s">
        <v>140</v>
      </c>
      <c r="B40" s="16">
        <v>1</v>
      </c>
      <c r="C40" s="24">
        <v>1</v>
      </c>
      <c r="D40" s="24">
        <v>0.96666666666666379</v>
      </c>
      <c r="E40" s="24">
        <v>3.3333333333336213E-2</v>
      </c>
      <c r="F40" s="24">
        <v>0.1305858178973838</v>
      </c>
      <c r="G40" s="24">
        <v>2.9474883693897263E-2</v>
      </c>
      <c r="H40" s="24">
        <v>0.90881810910625871</v>
      </c>
      <c r="I40" s="24">
        <v>1.0245152242270688</v>
      </c>
      <c r="J40" s="24">
        <v>0.2569560787886262</v>
      </c>
      <c r="K40" s="24">
        <v>0.4623546337958605</v>
      </c>
      <c r="L40" s="24">
        <v>1.4709786995374672</v>
      </c>
    </row>
    <row r="41" spans="1:12">
      <c r="A41" s="9" t="s">
        <v>141</v>
      </c>
      <c r="B41" s="16">
        <v>1</v>
      </c>
      <c r="C41" s="24">
        <v>1</v>
      </c>
      <c r="D41" s="24">
        <v>0.96666666666666379</v>
      </c>
      <c r="E41" s="24">
        <v>3.3333333333336213E-2</v>
      </c>
      <c r="F41" s="24">
        <v>0.1305858178973838</v>
      </c>
      <c r="G41" s="24">
        <v>2.9474883693897263E-2</v>
      </c>
      <c r="H41" s="24">
        <v>0.90881810910625871</v>
      </c>
      <c r="I41" s="24">
        <v>1.0245152242270688</v>
      </c>
      <c r="J41" s="24">
        <v>0.2569560787886262</v>
      </c>
      <c r="K41" s="24">
        <v>0.4623546337958605</v>
      </c>
      <c r="L41" s="24">
        <v>1.4709786995374672</v>
      </c>
    </row>
    <row r="42" spans="1:12">
      <c r="A42" s="9" t="s">
        <v>142</v>
      </c>
      <c r="B42" s="16">
        <v>1</v>
      </c>
      <c r="C42" s="24">
        <v>1</v>
      </c>
      <c r="D42" s="24">
        <v>0.96666666666666379</v>
      </c>
      <c r="E42" s="24">
        <v>3.3333333333336213E-2</v>
      </c>
      <c r="F42" s="24">
        <v>0.1305858178973838</v>
      </c>
      <c r="G42" s="24">
        <v>2.9474883693897263E-2</v>
      </c>
      <c r="H42" s="24">
        <v>0.90881810910625871</v>
      </c>
      <c r="I42" s="24">
        <v>1.0245152242270688</v>
      </c>
      <c r="J42" s="24">
        <v>0.2569560787886262</v>
      </c>
      <c r="K42" s="24">
        <v>0.4623546337958605</v>
      </c>
      <c r="L42" s="24">
        <v>1.4709786995374672</v>
      </c>
    </row>
    <row r="43" spans="1:12">
      <c r="A43" s="9" t="s">
        <v>143</v>
      </c>
      <c r="B43" s="16">
        <v>1</v>
      </c>
      <c r="C43" s="24">
        <v>1</v>
      </c>
      <c r="D43" s="24">
        <v>0.96666666666666379</v>
      </c>
      <c r="E43" s="24">
        <v>3.3333333333336213E-2</v>
      </c>
      <c r="F43" s="24">
        <v>0.1305858178973838</v>
      </c>
      <c r="G43" s="24">
        <v>2.9474883693897263E-2</v>
      </c>
      <c r="H43" s="24">
        <v>0.90881810910625871</v>
      </c>
      <c r="I43" s="24">
        <v>1.0245152242270688</v>
      </c>
      <c r="J43" s="24">
        <v>0.2569560787886262</v>
      </c>
      <c r="K43" s="24">
        <v>0.4623546337958605</v>
      </c>
      <c r="L43" s="24">
        <v>1.4709786995374672</v>
      </c>
    </row>
    <row r="44" spans="1:12">
      <c r="A44" s="9" t="s">
        <v>144</v>
      </c>
      <c r="B44" s="16">
        <v>1</v>
      </c>
      <c r="C44" s="24">
        <v>0.5</v>
      </c>
      <c r="D44" s="24">
        <v>0.96666666666666379</v>
      </c>
      <c r="E44" s="24">
        <v>-0.46666666666666379</v>
      </c>
      <c r="F44" s="24">
        <v>-1.828201450563204</v>
      </c>
      <c r="G44" s="24">
        <v>2.9474883693897263E-2</v>
      </c>
      <c r="H44" s="24">
        <v>0.90881810910625871</v>
      </c>
      <c r="I44" s="24">
        <v>1.0245152242270688</v>
      </c>
      <c r="J44" s="24">
        <v>0.2569560787886262</v>
      </c>
      <c r="K44" s="24">
        <v>0.4623546337958605</v>
      </c>
      <c r="L44" s="24">
        <v>1.4709786995374672</v>
      </c>
    </row>
    <row r="45" spans="1:12">
      <c r="A45" s="9" t="s">
        <v>145</v>
      </c>
      <c r="B45" s="16">
        <v>1</v>
      </c>
      <c r="C45" s="24">
        <v>1</v>
      </c>
      <c r="D45" s="24">
        <v>0.96666666666666379</v>
      </c>
      <c r="E45" s="24">
        <v>3.3333333333336213E-2</v>
      </c>
      <c r="F45" s="24">
        <v>0.1305858178973838</v>
      </c>
      <c r="G45" s="24">
        <v>2.9474883693897263E-2</v>
      </c>
      <c r="H45" s="24">
        <v>0.90881810910625871</v>
      </c>
      <c r="I45" s="24">
        <v>1.0245152242270688</v>
      </c>
      <c r="J45" s="24">
        <v>0.2569560787886262</v>
      </c>
      <c r="K45" s="24">
        <v>0.4623546337958605</v>
      </c>
      <c r="L45" s="24">
        <v>1.4709786995374672</v>
      </c>
    </row>
    <row r="46" spans="1:12">
      <c r="A46" s="9" t="s">
        <v>146</v>
      </c>
      <c r="B46" s="16">
        <v>1</v>
      </c>
      <c r="C46" s="24">
        <v>1</v>
      </c>
      <c r="D46" s="24">
        <v>0.96666666666666379</v>
      </c>
      <c r="E46" s="24">
        <v>3.3333333333336213E-2</v>
      </c>
      <c r="F46" s="24">
        <v>0.1305858178973838</v>
      </c>
      <c r="G46" s="24">
        <v>2.9474883693897263E-2</v>
      </c>
      <c r="H46" s="24">
        <v>0.90881810910625871</v>
      </c>
      <c r="I46" s="24">
        <v>1.0245152242270688</v>
      </c>
      <c r="J46" s="24">
        <v>0.2569560787886262</v>
      </c>
      <c r="K46" s="24">
        <v>0.4623546337958605</v>
      </c>
      <c r="L46" s="24">
        <v>1.4709786995374672</v>
      </c>
    </row>
    <row r="47" spans="1:12">
      <c r="A47" s="9" t="s">
        <v>147</v>
      </c>
      <c r="B47" s="16">
        <v>1</v>
      </c>
      <c r="C47" s="24">
        <v>1</v>
      </c>
      <c r="D47" s="24">
        <v>0.96666666666666379</v>
      </c>
      <c r="E47" s="24">
        <v>3.3333333333336213E-2</v>
      </c>
      <c r="F47" s="24">
        <v>0.1305858178973838</v>
      </c>
      <c r="G47" s="24">
        <v>2.9474883693897263E-2</v>
      </c>
      <c r="H47" s="24">
        <v>0.90881810910625871</v>
      </c>
      <c r="I47" s="24">
        <v>1.0245152242270688</v>
      </c>
      <c r="J47" s="24">
        <v>0.2569560787886262</v>
      </c>
      <c r="K47" s="24">
        <v>0.4623546337958605</v>
      </c>
      <c r="L47" s="24">
        <v>1.4709786995374672</v>
      </c>
    </row>
    <row r="48" spans="1:12">
      <c r="A48" s="9" t="s">
        <v>148</v>
      </c>
      <c r="B48" s="16">
        <v>1</v>
      </c>
      <c r="C48" s="24">
        <v>1</v>
      </c>
      <c r="D48" s="24">
        <v>0.96666666666666379</v>
      </c>
      <c r="E48" s="24">
        <v>3.3333333333336213E-2</v>
      </c>
      <c r="F48" s="24">
        <v>0.1305858178973838</v>
      </c>
      <c r="G48" s="24">
        <v>2.9474883693897263E-2</v>
      </c>
      <c r="H48" s="24">
        <v>0.90881810910625871</v>
      </c>
      <c r="I48" s="24">
        <v>1.0245152242270688</v>
      </c>
      <c r="J48" s="24">
        <v>0.2569560787886262</v>
      </c>
      <c r="K48" s="24">
        <v>0.4623546337958605</v>
      </c>
      <c r="L48" s="24">
        <v>1.4709786995374672</v>
      </c>
    </row>
    <row r="49" spans="1:12">
      <c r="A49" s="9" t="s">
        <v>149</v>
      </c>
      <c r="B49" s="16">
        <v>1</v>
      </c>
      <c r="C49" s="24">
        <v>1</v>
      </c>
      <c r="D49" s="24">
        <v>0.96666666666666379</v>
      </c>
      <c r="E49" s="24">
        <v>3.3333333333336213E-2</v>
      </c>
      <c r="F49" s="24">
        <v>0.1305858178973838</v>
      </c>
      <c r="G49" s="24">
        <v>2.9474883693897263E-2</v>
      </c>
      <c r="H49" s="24">
        <v>0.90881810910625871</v>
      </c>
      <c r="I49" s="24">
        <v>1.0245152242270688</v>
      </c>
      <c r="J49" s="24">
        <v>0.2569560787886262</v>
      </c>
      <c r="K49" s="24">
        <v>0.4623546337958605</v>
      </c>
      <c r="L49" s="24">
        <v>1.4709786995374672</v>
      </c>
    </row>
    <row r="50" spans="1:12">
      <c r="A50" s="9" t="s">
        <v>150</v>
      </c>
      <c r="B50" s="16">
        <v>1</v>
      </c>
      <c r="C50" s="24">
        <v>1</v>
      </c>
      <c r="D50" s="24">
        <v>0.96666666666666379</v>
      </c>
      <c r="E50" s="24">
        <v>3.3333333333336213E-2</v>
      </c>
      <c r="F50" s="24">
        <v>0.1305858178973838</v>
      </c>
      <c r="G50" s="24">
        <v>2.9474883693897263E-2</v>
      </c>
      <c r="H50" s="24">
        <v>0.90881810910625871</v>
      </c>
      <c r="I50" s="24">
        <v>1.0245152242270688</v>
      </c>
      <c r="J50" s="24">
        <v>0.2569560787886262</v>
      </c>
      <c r="K50" s="24">
        <v>0.4623546337958605</v>
      </c>
      <c r="L50" s="24">
        <v>1.4709786995374672</v>
      </c>
    </row>
    <row r="51" spans="1:12">
      <c r="A51" s="9" t="s">
        <v>151</v>
      </c>
      <c r="B51" s="16">
        <v>1</v>
      </c>
      <c r="C51" s="24">
        <v>1</v>
      </c>
      <c r="D51" s="24">
        <v>0.96666666666666379</v>
      </c>
      <c r="E51" s="24">
        <v>3.3333333333336213E-2</v>
      </c>
      <c r="F51" s="24">
        <v>0.1305858178973838</v>
      </c>
      <c r="G51" s="24">
        <v>2.9474883693897263E-2</v>
      </c>
      <c r="H51" s="24">
        <v>0.90881810910625871</v>
      </c>
      <c r="I51" s="24">
        <v>1.0245152242270688</v>
      </c>
      <c r="J51" s="24">
        <v>0.2569560787886262</v>
      </c>
      <c r="K51" s="24">
        <v>0.4623546337958605</v>
      </c>
      <c r="L51" s="24">
        <v>1.4709786995374672</v>
      </c>
    </row>
    <row r="52" spans="1:12">
      <c r="A52" s="9" t="s">
        <v>152</v>
      </c>
      <c r="B52" s="16">
        <v>1</v>
      </c>
      <c r="C52" s="24">
        <v>1</v>
      </c>
      <c r="D52" s="24">
        <v>0.96666666666666379</v>
      </c>
      <c r="E52" s="24">
        <v>3.3333333333336213E-2</v>
      </c>
      <c r="F52" s="24">
        <v>0.1305858178973838</v>
      </c>
      <c r="G52" s="24">
        <v>2.9474883693897263E-2</v>
      </c>
      <c r="H52" s="24">
        <v>0.90881810910625871</v>
      </c>
      <c r="I52" s="24">
        <v>1.0245152242270688</v>
      </c>
      <c r="J52" s="24">
        <v>0.2569560787886262</v>
      </c>
      <c r="K52" s="24">
        <v>0.4623546337958605</v>
      </c>
      <c r="L52" s="24">
        <v>1.4709786995374672</v>
      </c>
    </row>
    <row r="53" spans="1:12">
      <c r="A53" s="9" t="s">
        <v>153</v>
      </c>
      <c r="B53" s="16">
        <v>1</v>
      </c>
      <c r="C53" s="24">
        <v>1</v>
      </c>
      <c r="D53" s="24">
        <v>0.96666666666666379</v>
      </c>
      <c r="E53" s="24">
        <v>3.3333333333336213E-2</v>
      </c>
      <c r="F53" s="24">
        <v>0.1305858178973838</v>
      </c>
      <c r="G53" s="24">
        <v>2.9474883693897263E-2</v>
      </c>
      <c r="H53" s="24">
        <v>0.90881810910625871</v>
      </c>
      <c r="I53" s="24">
        <v>1.0245152242270688</v>
      </c>
      <c r="J53" s="24">
        <v>0.2569560787886262</v>
      </c>
      <c r="K53" s="24">
        <v>0.4623546337958605</v>
      </c>
      <c r="L53" s="24">
        <v>1.4709786995374672</v>
      </c>
    </row>
    <row r="54" spans="1:12">
      <c r="A54" s="9" t="s">
        <v>154</v>
      </c>
      <c r="B54" s="16">
        <v>1</v>
      </c>
      <c r="C54" s="24">
        <v>0.5</v>
      </c>
      <c r="D54" s="24">
        <v>0.96666666666666379</v>
      </c>
      <c r="E54" s="24">
        <v>-0.46666666666666379</v>
      </c>
      <c r="F54" s="24">
        <v>-1.828201450563204</v>
      </c>
      <c r="G54" s="24">
        <v>2.9474883693897263E-2</v>
      </c>
      <c r="H54" s="24">
        <v>0.90881810910625871</v>
      </c>
      <c r="I54" s="24">
        <v>1.0245152242270688</v>
      </c>
      <c r="J54" s="24">
        <v>0.2569560787886262</v>
      </c>
      <c r="K54" s="24">
        <v>0.4623546337958605</v>
      </c>
      <c r="L54" s="24">
        <v>1.4709786995374672</v>
      </c>
    </row>
    <row r="55" spans="1:12">
      <c r="A55" s="9" t="s">
        <v>155</v>
      </c>
      <c r="B55" s="16">
        <v>1</v>
      </c>
      <c r="C55" s="24">
        <v>1</v>
      </c>
      <c r="D55" s="24">
        <v>0.96666666666666379</v>
      </c>
      <c r="E55" s="24">
        <v>3.3333333333336213E-2</v>
      </c>
      <c r="F55" s="24">
        <v>0.1305858178973838</v>
      </c>
      <c r="G55" s="24">
        <v>2.9474883693897263E-2</v>
      </c>
      <c r="H55" s="24">
        <v>0.90881810910625871</v>
      </c>
      <c r="I55" s="24">
        <v>1.0245152242270688</v>
      </c>
      <c r="J55" s="24">
        <v>0.2569560787886262</v>
      </c>
      <c r="K55" s="24">
        <v>0.4623546337958605</v>
      </c>
      <c r="L55" s="24">
        <v>1.4709786995374672</v>
      </c>
    </row>
    <row r="56" spans="1:12">
      <c r="A56" s="9" t="s">
        <v>156</v>
      </c>
      <c r="B56" s="16">
        <v>1</v>
      </c>
      <c r="C56" s="24">
        <v>1</v>
      </c>
      <c r="D56" s="24">
        <v>0.96666666666666379</v>
      </c>
      <c r="E56" s="24">
        <v>3.3333333333336213E-2</v>
      </c>
      <c r="F56" s="24">
        <v>0.1305858178973838</v>
      </c>
      <c r="G56" s="24">
        <v>2.9474883693897263E-2</v>
      </c>
      <c r="H56" s="24">
        <v>0.90881810910625871</v>
      </c>
      <c r="I56" s="24">
        <v>1.0245152242270688</v>
      </c>
      <c r="J56" s="24">
        <v>0.2569560787886262</v>
      </c>
      <c r="K56" s="24">
        <v>0.4623546337958605</v>
      </c>
      <c r="L56" s="24">
        <v>1.4709786995374672</v>
      </c>
    </row>
    <row r="57" spans="1:12">
      <c r="A57" s="9" t="s">
        <v>157</v>
      </c>
      <c r="B57" s="16">
        <v>1</v>
      </c>
      <c r="C57" s="24">
        <v>1</v>
      </c>
      <c r="D57" s="24">
        <v>0.96666666666666379</v>
      </c>
      <c r="E57" s="24">
        <v>3.3333333333336213E-2</v>
      </c>
      <c r="F57" s="24">
        <v>0.1305858178973838</v>
      </c>
      <c r="G57" s="24">
        <v>2.9474883693897263E-2</v>
      </c>
      <c r="H57" s="24">
        <v>0.90881810910625871</v>
      </c>
      <c r="I57" s="24">
        <v>1.0245152242270688</v>
      </c>
      <c r="J57" s="24">
        <v>0.2569560787886262</v>
      </c>
      <c r="K57" s="24">
        <v>0.4623546337958605</v>
      </c>
      <c r="L57" s="24">
        <v>1.4709786995374672</v>
      </c>
    </row>
    <row r="58" spans="1:12">
      <c r="A58" s="9" t="s">
        <v>158</v>
      </c>
      <c r="B58" s="16">
        <v>1</v>
      </c>
      <c r="C58" s="24">
        <v>1</v>
      </c>
      <c r="D58" s="24">
        <v>0.96666666666666379</v>
      </c>
      <c r="E58" s="24">
        <v>3.3333333333336213E-2</v>
      </c>
      <c r="F58" s="24">
        <v>0.1305858178973838</v>
      </c>
      <c r="G58" s="24">
        <v>2.9474883693897263E-2</v>
      </c>
      <c r="H58" s="24">
        <v>0.90881810910625871</v>
      </c>
      <c r="I58" s="24">
        <v>1.0245152242270688</v>
      </c>
      <c r="J58" s="24">
        <v>0.2569560787886262</v>
      </c>
      <c r="K58" s="24">
        <v>0.4623546337958605</v>
      </c>
      <c r="L58" s="24">
        <v>1.4709786995374672</v>
      </c>
    </row>
    <row r="59" spans="1:12">
      <c r="A59" s="9" t="s">
        <v>159</v>
      </c>
      <c r="B59" s="16">
        <v>1</v>
      </c>
      <c r="C59" s="24">
        <v>1</v>
      </c>
      <c r="D59" s="24">
        <v>0.96666666666666379</v>
      </c>
      <c r="E59" s="24">
        <v>3.3333333333336213E-2</v>
      </c>
      <c r="F59" s="24">
        <v>0.1305858178973838</v>
      </c>
      <c r="G59" s="24">
        <v>2.9474883693897263E-2</v>
      </c>
      <c r="H59" s="24">
        <v>0.90881810910625871</v>
      </c>
      <c r="I59" s="24">
        <v>1.0245152242270688</v>
      </c>
      <c r="J59" s="24">
        <v>0.2569560787886262</v>
      </c>
      <c r="K59" s="24">
        <v>0.4623546337958605</v>
      </c>
      <c r="L59" s="24">
        <v>1.4709786995374672</v>
      </c>
    </row>
    <row r="60" spans="1:12">
      <c r="A60" s="9" t="s">
        <v>160</v>
      </c>
      <c r="B60" s="16">
        <v>1</v>
      </c>
      <c r="C60" s="24">
        <v>1</v>
      </c>
      <c r="D60" s="24">
        <v>0.96666666666666379</v>
      </c>
      <c r="E60" s="24">
        <v>3.3333333333336213E-2</v>
      </c>
      <c r="F60" s="24">
        <v>0.1305858178973838</v>
      </c>
      <c r="G60" s="24">
        <v>2.9474883693897263E-2</v>
      </c>
      <c r="H60" s="24">
        <v>0.90881810910625871</v>
      </c>
      <c r="I60" s="24">
        <v>1.0245152242270688</v>
      </c>
      <c r="J60" s="24">
        <v>0.2569560787886262</v>
      </c>
      <c r="K60" s="24">
        <v>0.4623546337958605</v>
      </c>
      <c r="L60" s="24">
        <v>1.4709786995374672</v>
      </c>
    </row>
    <row r="61" spans="1:12">
      <c r="A61" s="9" t="s">
        <v>161</v>
      </c>
      <c r="B61" s="16">
        <v>1</v>
      </c>
      <c r="C61" s="24">
        <v>1</v>
      </c>
      <c r="D61" s="24">
        <v>0.96666666666666379</v>
      </c>
      <c r="E61" s="24">
        <v>3.3333333333336213E-2</v>
      </c>
      <c r="F61" s="24">
        <v>0.1305858178973838</v>
      </c>
      <c r="G61" s="24">
        <v>2.9474883693897263E-2</v>
      </c>
      <c r="H61" s="24">
        <v>0.90881810910625871</v>
      </c>
      <c r="I61" s="24">
        <v>1.0245152242270688</v>
      </c>
      <c r="J61" s="24">
        <v>0.2569560787886262</v>
      </c>
      <c r="K61" s="24">
        <v>0.4623546337958605</v>
      </c>
      <c r="L61" s="24">
        <v>1.4709786995374672</v>
      </c>
    </row>
    <row r="62" spans="1:12">
      <c r="A62" s="9" t="s">
        <v>162</v>
      </c>
      <c r="B62" s="16">
        <v>1</v>
      </c>
      <c r="C62" s="24">
        <v>1</v>
      </c>
      <c r="D62" s="24">
        <v>0.96666666666666379</v>
      </c>
      <c r="E62" s="24">
        <v>3.3333333333336213E-2</v>
      </c>
      <c r="F62" s="24">
        <v>0.1305858178973838</v>
      </c>
      <c r="G62" s="24">
        <v>2.9474883693897263E-2</v>
      </c>
      <c r="H62" s="24">
        <v>0.90881810910625871</v>
      </c>
      <c r="I62" s="24">
        <v>1.0245152242270688</v>
      </c>
      <c r="J62" s="24">
        <v>0.2569560787886262</v>
      </c>
      <c r="K62" s="24">
        <v>0.4623546337958605</v>
      </c>
      <c r="L62" s="24">
        <v>1.4709786995374672</v>
      </c>
    </row>
    <row r="63" spans="1:12">
      <c r="A63" s="9" t="s">
        <v>163</v>
      </c>
      <c r="B63" s="16">
        <v>1</v>
      </c>
      <c r="C63" s="24">
        <v>1</v>
      </c>
      <c r="D63" s="24">
        <v>0.96666666666666379</v>
      </c>
      <c r="E63" s="24">
        <v>3.3333333333336213E-2</v>
      </c>
      <c r="F63" s="24">
        <v>0.1305858178973838</v>
      </c>
      <c r="G63" s="24">
        <v>2.9474883693897263E-2</v>
      </c>
      <c r="H63" s="24">
        <v>0.90881810910625871</v>
      </c>
      <c r="I63" s="24">
        <v>1.0245152242270688</v>
      </c>
      <c r="J63" s="24">
        <v>0.2569560787886262</v>
      </c>
      <c r="K63" s="24">
        <v>0.4623546337958605</v>
      </c>
      <c r="L63" s="24">
        <v>1.4709786995374672</v>
      </c>
    </row>
    <row r="64" spans="1:12">
      <c r="A64" s="9" t="s">
        <v>164</v>
      </c>
      <c r="B64" s="16">
        <v>1</v>
      </c>
      <c r="C64" s="24">
        <v>1</v>
      </c>
      <c r="D64" s="24">
        <v>0.96666666666666379</v>
      </c>
      <c r="E64" s="24">
        <v>3.3333333333336213E-2</v>
      </c>
      <c r="F64" s="24">
        <v>0.1305858178973838</v>
      </c>
      <c r="G64" s="24">
        <v>2.9474883693897263E-2</v>
      </c>
      <c r="H64" s="24">
        <v>0.90881810910625871</v>
      </c>
      <c r="I64" s="24">
        <v>1.0245152242270688</v>
      </c>
      <c r="J64" s="24">
        <v>0.2569560787886262</v>
      </c>
      <c r="K64" s="24">
        <v>0.4623546337958605</v>
      </c>
      <c r="L64" s="24">
        <v>1.4709786995374672</v>
      </c>
    </row>
    <row r="65" spans="1:12">
      <c r="A65" s="9" t="s">
        <v>165</v>
      </c>
      <c r="B65" s="16">
        <v>1</v>
      </c>
      <c r="C65" s="24">
        <v>0.5</v>
      </c>
      <c r="D65" s="24">
        <v>0.96666666666666379</v>
      </c>
      <c r="E65" s="24">
        <v>-0.46666666666666379</v>
      </c>
      <c r="F65" s="24">
        <v>-1.828201450563204</v>
      </c>
      <c r="G65" s="24">
        <v>2.9474883693897263E-2</v>
      </c>
      <c r="H65" s="24">
        <v>0.90881810910625871</v>
      </c>
      <c r="I65" s="24">
        <v>1.0245152242270688</v>
      </c>
      <c r="J65" s="24">
        <v>0.2569560787886262</v>
      </c>
      <c r="K65" s="24">
        <v>0.4623546337958605</v>
      </c>
      <c r="L65" s="24">
        <v>1.4709786995374672</v>
      </c>
    </row>
    <row r="66" spans="1:12">
      <c r="A66" s="9" t="s">
        <v>166</v>
      </c>
      <c r="B66" s="16">
        <v>1</v>
      </c>
      <c r="C66" s="24">
        <v>1</v>
      </c>
      <c r="D66" s="24">
        <v>0.96666666666666379</v>
      </c>
      <c r="E66" s="24">
        <v>3.3333333333336213E-2</v>
      </c>
      <c r="F66" s="24">
        <v>0.1305858178973838</v>
      </c>
      <c r="G66" s="24">
        <v>2.9474883693897263E-2</v>
      </c>
      <c r="H66" s="24">
        <v>0.90881810910625871</v>
      </c>
      <c r="I66" s="24">
        <v>1.0245152242270688</v>
      </c>
      <c r="J66" s="24">
        <v>0.2569560787886262</v>
      </c>
      <c r="K66" s="24">
        <v>0.4623546337958605</v>
      </c>
      <c r="L66" s="24">
        <v>1.4709786995374672</v>
      </c>
    </row>
    <row r="67" spans="1:12">
      <c r="A67" s="9" t="s">
        <v>167</v>
      </c>
      <c r="B67" s="16">
        <v>1</v>
      </c>
      <c r="C67" s="24">
        <v>1</v>
      </c>
      <c r="D67" s="24">
        <v>0.96666666666666379</v>
      </c>
      <c r="E67" s="24">
        <v>3.3333333333336213E-2</v>
      </c>
      <c r="F67" s="24">
        <v>0.1305858178973838</v>
      </c>
      <c r="G67" s="24">
        <v>2.9474883693897263E-2</v>
      </c>
      <c r="H67" s="24">
        <v>0.90881810910625871</v>
      </c>
      <c r="I67" s="24">
        <v>1.0245152242270688</v>
      </c>
      <c r="J67" s="24">
        <v>0.2569560787886262</v>
      </c>
      <c r="K67" s="24">
        <v>0.4623546337958605</v>
      </c>
      <c r="L67" s="24">
        <v>1.4709786995374672</v>
      </c>
    </row>
    <row r="68" spans="1:12">
      <c r="A68" s="9" t="s">
        <v>168</v>
      </c>
      <c r="B68" s="16">
        <v>1</v>
      </c>
      <c r="C68" s="24">
        <v>1</v>
      </c>
      <c r="D68" s="24">
        <v>0.96666666666666379</v>
      </c>
      <c r="E68" s="24">
        <v>3.3333333333336213E-2</v>
      </c>
      <c r="F68" s="24">
        <v>0.1305858178973838</v>
      </c>
      <c r="G68" s="24">
        <v>2.9474883693897263E-2</v>
      </c>
      <c r="H68" s="24">
        <v>0.90881810910625871</v>
      </c>
      <c r="I68" s="24">
        <v>1.0245152242270688</v>
      </c>
      <c r="J68" s="24">
        <v>0.2569560787886262</v>
      </c>
      <c r="K68" s="24">
        <v>0.4623546337958605</v>
      </c>
      <c r="L68" s="24">
        <v>1.4709786995374672</v>
      </c>
    </row>
    <row r="69" spans="1:12">
      <c r="A69" s="9" t="s">
        <v>169</v>
      </c>
      <c r="B69" s="16">
        <v>1</v>
      </c>
      <c r="C69" s="24">
        <v>1</v>
      </c>
      <c r="D69" s="24">
        <v>0.96666666666666379</v>
      </c>
      <c r="E69" s="24">
        <v>3.3333333333336213E-2</v>
      </c>
      <c r="F69" s="24">
        <v>0.1305858178973838</v>
      </c>
      <c r="G69" s="24">
        <v>2.9474883693897263E-2</v>
      </c>
      <c r="H69" s="24">
        <v>0.90881810910625871</v>
      </c>
      <c r="I69" s="24">
        <v>1.0245152242270688</v>
      </c>
      <c r="J69" s="24">
        <v>0.2569560787886262</v>
      </c>
      <c r="K69" s="24">
        <v>0.4623546337958605</v>
      </c>
      <c r="L69" s="24">
        <v>1.4709786995374672</v>
      </c>
    </row>
    <row r="70" spans="1:12">
      <c r="A70" s="9" t="s">
        <v>170</v>
      </c>
      <c r="B70" s="16">
        <v>1</v>
      </c>
      <c r="C70" s="24">
        <v>1</v>
      </c>
      <c r="D70" s="24">
        <v>0.96666666666666379</v>
      </c>
      <c r="E70" s="24">
        <v>3.3333333333336213E-2</v>
      </c>
      <c r="F70" s="24">
        <v>0.1305858178973838</v>
      </c>
      <c r="G70" s="24">
        <v>2.9474883693897263E-2</v>
      </c>
      <c r="H70" s="24">
        <v>0.90881810910625871</v>
      </c>
      <c r="I70" s="24">
        <v>1.0245152242270688</v>
      </c>
      <c r="J70" s="24">
        <v>0.2569560787886262</v>
      </c>
      <c r="K70" s="24">
        <v>0.4623546337958605</v>
      </c>
      <c r="L70" s="24">
        <v>1.4709786995374672</v>
      </c>
    </row>
    <row r="71" spans="1:12">
      <c r="A71" s="9" t="s">
        <v>171</v>
      </c>
      <c r="B71" s="16">
        <v>1</v>
      </c>
      <c r="C71" s="24">
        <v>1</v>
      </c>
      <c r="D71" s="24">
        <v>0.96666666666666379</v>
      </c>
      <c r="E71" s="24">
        <v>3.3333333333336213E-2</v>
      </c>
      <c r="F71" s="24">
        <v>0.1305858178973838</v>
      </c>
      <c r="G71" s="24">
        <v>2.9474883693897263E-2</v>
      </c>
      <c r="H71" s="24">
        <v>0.90881810910625871</v>
      </c>
      <c r="I71" s="24">
        <v>1.0245152242270688</v>
      </c>
      <c r="J71" s="24">
        <v>0.2569560787886262</v>
      </c>
      <c r="K71" s="24">
        <v>0.4623546337958605</v>
      </c>
      <c r="L71" s="24">
        <v>1.4709786995374672</v>
      </c>
    </row>
    <row r="72" spans="1:12">
      <c r="A72" s="9" t="s">
        <v>172</v>
      </c>
      <c r="B72" s="16">
        <v>1</v>
      </c>
      <c r="C72" s="24">
        <v>1</v>
      </c>
      <c r="D72" s="24">
        <v>0.96666666666666379</v>
      </c>
      <c r="E72" s="24">
        <v>3.3333333333336213E-2</v>
      </c>
      <c r="F72" s="24">
        <v>0.1305858178973838</v>
      </c>
      <c r="G72" s="24">
        <v>2.9474883693897263E-2</v>
      </c>
      <c r="H72" s="24">
        <v>0.90881810910625871</v>
      </c>
      <c r="I72" s="24">
        <v>1.0245152242270688</v>
      </c>
      <c r="J72" s="24">
        <v>0.2569560787886262</v>
      </c>
      <c r="K72" s="24">
        <v>0.4623546337958605</v>
      </c>
      <c r="L72" s="24">
        <v>1.4709786995374672</v>
      </c>
    </row>
    <row r="73" spans="1:12">
      <c r="A73" s="9" t="s">
        <v>173</v>
      </c>
      <c r="B73" s="16">
        <v>1</v>
      </c>
      <c r="C73" s="24">
        <v>1</v>
      </c>
      <c r="D73" s="24">
        <v>0.96666666666666379</v>
      </c>
      <c r="E73" s="24">
        <v>3.3333333333336213E-2</v>
      </c>
      <c r="F73" s="24">
        <v>0.1305858178973838</v>
      </c>
      <c r="G73" s="24">
        <v>2.9474883693897263E-2</v>
      </c>
      <c r="H73" s="24">
        <v>0.90881810910625871</v>
      </c>
      <c r="I73" s="24">
        <v>1.0245152242270688</v>
      </c>
      <c r="J73" s="24">
        <v>0.2569560787886262</v>
      </c>
      <c r="K73" s="24">
        <v>0.4623546337958605</v>
      </c>
      <c r="L73" s="24">
        <v>1.4709786995374672</v>
      </c>
    </row>
    <row r="74" spans="1:12">
      <c r="A74" s="9" t="s">
        <v>174</v>
      </c>
      <c r="B74" s="16">
        <v>1</v>
      </c>
      <c r="C74" s="24">
        <v>1</v>
      </c>
      <c r="D74" s="24">
        <v>0.96666666666666379</v>
      </c>
      <c r="E74" s="24">
        <v>3.3333333333336213E-2</v>
      </c>
      <c r="F74" s="24">
        <v>0.1305858178973838</v>
      </c>
      <c r="G74" s="24">
        <v>2.9474883693897263E-2</v>
      </c>
      <c r="H74" s="24">
        <v>0.90881810910625871</v>
      </c>
      <c r="I74" s="24">
        <v>1.0245152242270688</v>
      </c>
      <c r="J74" s="24">
        <v>0.2569560787886262</v>
      </c>
      <c r="K74" s="24">
        <v>0.4623546337958605</v>
      </c>
      <c r="L74" s="24">
        <v>1.4709786995374672</v>
      </c>
    </row>
    <row r="75" spans="1:12">
      <c r="A75" s="9" t="s">
        <v>175</v>
      </c>
      <c r="B75" s="16">
        <v>1</v>
      </c>
      <c r="C75" s="24">
        <v>1</v>
      </c>
      <c r="D75" s="24">
        <v>0.96666666666666379</v>
      </c>
      <c r="E75" s="24">
        <v>3.3333333333336213E-2</v>
      </c>
      <c r="F75" s="24">
        <v>0.1305858178973838</v>
      </c>
      <c r="G75" s="24">
        <v>2.9474883693897263E-2</v>
      </c>
      <c r="H75" s="24">
        <v>0.90881810910625871</v>
      </c>
      <c r="I75" s="24">
        <v>1.0245152242270688</v>
      </c>
      <c r="J75" s="24">
        <v>0.2569560787886262</v>
      </c>
      <c r="K75" s="24">
        <v>0.4623546337958605</v>
      </c>
      <c r="L75" s="24">
        <v>1.4709786995374672</v>
      </c>
    </row>
    <row r="76" spans="1:12">
      <c r="A76" s="9" t="s">
        <v>176</v>
      </c>
      <c r="B76" s="16">
        <v>1</v>
      </c>
      <c r="C76" s="24">
        <v>1</v>
      </c>
      <c r="D76" s="24">
        <v>0.96666666666666379</v>
      </c>
      <c r="E76" s="24">
        <v>3.3333333333336213E-2</v>
      </c>
      <c r="F76" s="24">
        <v>0.1305858178973838</v>
      </c>
      <c r="G76" s="24">
        <v>2.9474883693897263E-2</v>
      </c>
      <c r="H76" s="24">
        <v>0.90881810910625871</v>
      </c>
      <c r="I76" s="24">
        <v>1.0245152242270688</v>
      </c>
      <c r="J76" s="24">
        <v>0.2569560787886262</v>
      </c>
      <c r="K76" s="24">
        <v>0.4623546337958605</v>
      </c>
      <c r="L76" s="24">
        <v>1.4709786995374672</v>
      </c>
    </row>
    <row r="77" spans="1:12">
      <c r="A77" s="9" t="s">
        <v>177</v>
      </c>
      <c r="B77" s="16">
        <v>1</v>
      </c>
      <c r="C77" s="24">
        <v>1</v>
      </c>
      <c r="D77" s="24">
        <v>0.96666666666666379</v>
      </c>
      <c r="E77" s="24">
        <v>3.3333333333336213E-2</v>
      </c>
      <c r="F77" s="24">
        <v>0.1305858178973838</v>
      </c>
      <c r="G77" s="24">
        <v>2.9474883693897263E-2</v>
      </c>
      <c r="H77" s="24">
        <v>0.90881810910625871</v>
      </c>
      <c r="I77" s="24">
        <v>1.0245152242270688</v>
      </c>
      <c r="J77" s="24">
        <v>0.2569560787886262</v>
      </c>
      <c r="K77" s="24">
        <v>0.4623546337958605</v>
      </c>
      <c r="L77" s="24">
        <v>1.4709786995374672</v>
      </c>
    </row>
    <row r="78" spans="1:12">
      <c r="A78" s="9" t="s">
        <v>178</v>
      </c>
      <c r="B78" s="16">
        <v>1</v>
      </c>
      <c r="C78" s="24">
        <v>1</v>
      </c>
      <c r="D78" s="24">
        <v>0.96666666666666379</v>
      </c>
      <c r="E78" s="24">
        <v>3.3333333333336213E-2</v>
      </c>
      <c r="F78" s="24">
        <v>0.1305858178973838</v>
      </c>
      <c r="G78" s="24">
        <v>2.9474883693897263E-2</v>
      </c>
      <c r="H78" s="24">
        <v>0.90881810910625871</v>
      </c>
      <c r="I78" s="24">
        <v>1.0245152242270688</v>
      </c>
      <c r="J78" s="24">
        <v>0.2569560787886262</v>
      </c>
      <c r="K78" s="24">
        <v>0.4623546337958605</v>
      </c>
      <c r="L78" s="24">
        <v>1.4709786995374672</v>
      </c>
    </row>
    <row r="79" spans="1:12">
      <c r="A79" s="9" t="s">
        <v>179</v>
      </c>
      <c r="B79" s="16">
        <v>1</v>
      </c>
      <c r="C79" s="24">
        <v>1</v>
      </c>
      <c r="D79" s="24">
        <v>0.64666666666666184</v>
      </c>
      <c r="E79" s="24">
        <v>0.35333333333333816</v>
      </c>
      <c r="F79" s="24">
        <v>1.3842096697121675</v>
      </c>
      <c r="G79" s="24">
        <v>2.9474883693897263E-2</v>
      </c>
      <c r="H79" s="24">
        <v>0.58881810910625676</v>
      </c>
      <c r="I79" s="24">
        <v>0.70451522422706692</v>
      </c>
      <c r="J79" s="24">
        <v>0.2569560787886262</v>
      </c>
      <c r="K79" s="24">
        <v>0.14235463379585855</v>
      </c>
      <c r="L79" s="24">
        <v>1.1509786995374651</v>
      </c>
    </row>
    <row r="80" spans="1:12">
      <c r="A80" s="9" t="s">
        <v>180</v>
      </c>
      <c r="B80" s="16">
        <v>1</v>
      </c>
      <c r="C80" s="24">
        <v>1</v>
      </c>
      <c r="D80" s="24">
        <v>0.64666666666666184</v>
      </c>
      <c r="E80" s="24">
        <v>0.35333333333333816</v>
      </c>
      <c r="F80" s="24">
        <v>1.3842096697121675</v>
      </c>
      <c r="G80" s="24">
        <v>2.9474883693897263E-2</v>
      </c>
      <c r="H80" s="24">
        <v>0.58881810910625676</v>
      </c>
      <c r="I80" s="24">
        <v>0.70451522422706692</v>
      </c>
      <c r="J80" s="24">
        <v>0.2569560787886262</v>
      </c>
      <c r="K80" s="24">
        <v>0.14235463379585855</v>
      </c>
      <c r="L80" s="24">
        <v>1.1509786995374651</v>
      </c>
    </row>
    <row r="81" spans="1:12">
      <c r="A81" s="9" t="s">
        <v>181</v>
      </c>
      <c r="B81" s="16">
        <v>1</v>
      </c>
      <c r="C81" s="24">
        <v>0</v>
      </c>
      <c r="D81" s="24">
        <v>0.64666666666666184</v>
      </c>
      <c r="E81" s="24">
        <v>-0.64666666666666184</v>
      </c>
      <c r="F81" s="24">
        <v>-2.5333648672090079</v>
      </c>
      <c r="G81" s="24">
        <v>2.9474883693897263E-2</v>
      </c>
      <c r="H81" s="24">
        <v>0.58881810910625676</v>
      </c>
      <c r="I81" s="24">
        <v>0.70451522422706692</v>
      </c>
      <c r="J81" s="24">
        <v>0.2569560787886262</v>
      </c>
      <c r="K81" s="24">
        <v>0.14235463379585855</v>
      </c>
      <c r="L81" s="24">
        <v>1.1509786995374651</v>
      </c>
    </row>
    <row r="82" spans="1:12">
      <c r="A82" s="9" t="s">
        <v>182</v>
      </c>
      <c r="B82" s="16">
        <v>1</v>
      </c>
      <c r="C82" s="24">
        <v>0.5</v>
      </c>
      <c r="D82" s="24">
        <v>0.64666666666666184</v>
      </c>
      <c r="E82" s="24">
        <v>-0.14666666666666184</v>
      </c>
      <c r="F82" s="24">
        <v>-0.57457759874842018</v>
      </c>
      <c r="G82" s="24">
        <v>2.9474883693897263E-2</v>
      </c>
      <c r="H82" s="24">
        <v>0.58881810910625676</v>
      </c>
      <c r="I82" s="24">
        <v>0.70451522422706692</v>
      </c>
      <c r="J82" s="24">
        <v>0.2569560787886262</v>
      </c>
      <c r="K82" s="24">
        <v>0.14235463379585855</v>
      </c>
      <c r="L82" s="24">
        <v>1.1509786995374651</v>
      </c>
    </row>
    <row r="83" spans="1:12">
      <c r="A83" s="9" t="s">
        <v>183</v>
      </c>
      <c r="B83" s="16">
        <v>1</v>
      </c>
      <c r="C83" s="24">
        <v>1</v>
      </c>
      <c r="D83" s="24">
        <v>0.64666666666666184</v>
      </c>
      <c r="E83" s="24">
        <v>0.35333333333333816</v>
      </c>
      <c r="F83" s="24">
        <v>1.3842096697121675</v>
      </c>
      <c r="G83" s="24">
        <v>2.9474883693897263E-2</v>
      </c>
      <c r="H83" s="24">
        <v>0.58881810910625676</v>
      </c>
      <c r="I83" s="24">
        <v>0.70451522422706692</v>
      </c>
      <c r="J83" s="24">
        <v>0.2569560787886262</v>
      </c>
      <c r="K83" s="24">
        <v>0.14235463379585855</v>
      </c>
      <c r="L83" s="24">
        <v>1.1509786995374651</v>
      </c>
    </row>
    <row r="84" spans="1:12">
      <c r="A84" s="9" t="s">
        <v>184</v>
      </c>
      <c r="B84" s="16">
        <v>1</v>
      </c>
      <c r="C84" s="24">
        <v>0</v>
      </c>
      <c r="D84" s="24">
        <v>0.64666666666666184</v>
      </c>
      <c r="E84" s="24">
        <v>-0.64666666666666184</v>
      </c>
      <c r="F84" s="24">
        <v>-2.5333648672090079</v>
      </c>
      <c r="G84" s="24">
        <v>2.9474883693897263E-2</v>
      </c>
      <c r="H84" s="24">
        <v>0.58881810910625676</v>
      </c>
      <c r="I84" s="24">
        <v>0.70451522422706692</v>
      </c>
      <c r="J84" s="24">
        <v>0.2569560787886262</v>
      </c>
      <c r="K84" s="24">
        <v>0.14235463379585855</v>
      </c>
      <c r="L84" s="24">
        <v>1.1509786995374651</v>
      </c>
    </row>
    <row r="85" spans="1:12">
      <c r="A85" s="9" t="s">
        <v>185</v>
      </c>
      <c r="B85" s="16">
        <v>1</v>
      </c>
      <c r="C85" s="24">
        <v>0.5</v>
      </c>
      <c r="D85" s="24">
        <v>0.64666666666666184</v>
      </c>
      <c r="E85" s="24">
        <v>-0.14666666666666184</v>
      </c>
      <c r="F85" s="24">
        <v>-0.57457759874842018</v>
      </c>
      <c r="G85" s="24">
        <v>2.9474883693897263E-2</v>
      </c>
      <c r="H85" s="24">
        <v>0.58881810910625676</v>
      </c>
      <c r="I85" s="24">
        <v>0.70451522422706692</v>
      </c>
      <c r="J85" s="24">
        <v>0.2569560787886262</v>
      </c>
      <c r="K85" s="24">
        <v>0.14235463379585855</v>
      </c>
      <c r="L85" s="24">
        <v>1.1509786995374651</v>
      </c>
    </row>
    <row r="86" spans="1:12">
      <c r="A86" s="9" t="s">
        <v>186</v>
      </c>
      <c r="B86" s="16">
        <v>1</v>
      </c>
      <c r="C86" s="24">
        <v>0.5</v>
      </c>
      <c r="D86" s="24">
        <v>0.64666666666666184</v>
      </c>
      <c r="E86" s="24">
        <v>-0.14666666666666184</v>
      </c>
      <c r="F86" s="24">
        <v>-0.57457759874842018</v>
      </c>
      <c r="G86" s="24">
        <v>2.9474883693897263E-2</v>
      </c>
      <c r="H86" s="24">
        <v>0.58881810910625676</v>
      </c>
      <c r="I86" s="24">
        <v>0.70451522422706692</v>
      </c>
      <c r="J86" s="24">
        <v>0.2569560787886262</v>
      </c>
      <c r="K86" s="24">
        <v>0.14235463379585855</v>
      </c>
      <c r="L86" s="24">
        <v>1.1509786995374651</v>
      </c>
    </row>
    <row r="87" spans="1:12">
      <c r="A87" s="9" t="s">
        <v>187</v>
      </c>
      <c r="B87" s="16">
        <v>1</v>
      </c>
      <c r="C87" s="24">
        <v>1</v>
      </c>
      <c r="D87" s="24">
        <v>0.64666666666666184</v>
      </c>
      <c r="E87" s="24">
        <v>0.35333333333333816</v>
      </c>
      <c r="F87" s="24">
        <v>1.3842096697121675</v>
      </c>
      <c r="G87" s="24">
        <v>2.9474883693897263E-2</v>
      </c>
      <c r="H87" s="24">
        <v>0.58881810910625676</v>
      </c>
      <c r="I87" s="24">
        <v>0.70451522422706692</v>
      </c>
      <c r="J87" s="24">
        <v>0.2569560787886262</v>
      </c>
      <c r="K87" s="24">
        <v>0.14235463379585855</v>
      </c>
      <c r="L87" s="24">
        <v>1.1509786995374651</v>
      </c>
    </row>
    <row r="88" spans="1:12">
      <c r="A88" s="9" t="s">
        <v>188</v>
      </c>
      <c r="B88" s="16">
        <v>1</v>
      </c>
      <c r="C88" s="24">
        <v>1</v>
      </c>
      <c r="D88" s="24">
        <v>0.64666666666666184</v>
      </c>
      <c r="E88" s="24">
        <v>0.35333333333333816</v>
      </c>
      <c r="F88" s="24">
        <v>1.3842096697121675</v>
      </c>
      <c r="G88" s="24">
        <v>2.9474883693897263E-2</v>
      </c>
      <c r="H88" s="24">
        <v>0.58881810910625676</v>
      </c>
      <c r="I88" s="24">
        <v>0.70451522422706692</v>
      </c>
      <c r="J88" s="24">
        <v>0.2569560787886262</v>
      </c>
      <c r="K88" s="24">
        <v>0.14235463379585855</v>
      </c>
      <c r="L88" s="24">
        <v>1.1509786995374651</v>
      </c>
    </row>
    <row r="89" spans="1:12">
      <c r="A89" s="9" t="s">
        <v>189</v>
      </c>
      <c r="B89" s="16">
        <v>1</v>
      </c>
      <c r="C89" s="24">
        <v>0</v>
      </c>
      <c r="D89" s="24">
        <v>0.64666666666666184</v>
      </c>
      <c r="E89" s="24">
        <v>-0.64666666666666184</v>
      </c>
      <c r="F89" s="24">
        <v>-2.5333648672090079</v>
      </c>
      <c r="G89" s="24">
        <v>2.9474883693897263E-2</v>
      </c>
      <c r="H89" s="24">
        <v>0.58881810910625676</v>
      </c>
      <c r="I89" s="24">
        <v>0.70451522422706692</v>
      </c>
      <c r="J89" s="24">
        <v>0.2569560787886262</v>
      </c>
      <c r="K89" s="24">
        <v>0.14235463379585855</v>
      </c>
      <c r="L89" s="24">
        <v>1.1509786995374651</v>
      </c>
    </row>
    <row r="90" spans="1:12">
      <c r="A90" s="9" t="s">
        <v>190</v>
      </c>
      <c r="B90" s="16">
        <v>1</v>
      </c>
      <c r="C90" s="24">
        <v>0.5</v>
      </c>
      <c r="D90" s="24">
        <v>0.64666666666666184</v>
      </c>
      <c r="E90" s="24">
        <v>-0.14666666666666184</v>
      </c>
      <c r="F90" s="24">
        <v>-0.57457759874842018</v>
      </c>
      <c r="G90" s="24">
        <v>2.9474883693897263E-2</v>
      </c>
      <c r="H90" s="24">
        <v>0.58881810910625676</v>
      </c>
      <c r="I90" s="24">
        <v>0.70451522422706692</v>
      </c>
      <c r="J90" s="24">
        <v>0.2569560787886262</v>
      </c>
      <c r="K90" s="24">
        <v>0.14235463379585855</v>
      </c>
      <c r="L90" s="24">
        <v>1.1509786995374651</v>
      </c>
    </row>
    <row r="91" spans="1:12">
      <c r="A91" s="9" t="s">
        <v>191</v>
      </c>
      <c r="B91" s="16">
        <v>1</v>
      </c>
      <c r="C91" s="24">
        <v>0.5</v>
      </c>
      <c r="D91" s="24">
        <v>0.64666666666666184</v>
      </c>
      <c r="E91" s="24">
        <v>-0.14666666666666184</v>
      </c>
      <c r="F91" s="24">
        <v>-0.57457759874842018</v>
      </c>
      <c r="G91" s="24">
        <v>2.9474883693897263E-2</v>
      </c>
      <c r="H91" s="24">
        <v>0.58881810910625676</v>
      </c>
      <c r="I91" s="24">
        <v>0.70451522422706692</v>
      </c>
      <c r="J91" s="24">
        <v>0.2569560787886262</v>
      </c>
      <c r="K91" s="24">
        <v>0.14235463379585855</v>
      </c>
      <c r="L91" s="24">
        <v>1.1509786995374651</v>
      </c>
    </row>
    <row r="92" spans="1:12">
      <c r="A92" s="9" t="s">
        <v>192</v>
      </c>
      <c r="B92" s="16">
        <v>1</v>
      </c>
      <c r="C92" s="24">
        <v>1</v>
      </c>
      <c r="D92" s="24">
        <v>0.64666666666666184</v>
      </c>
      <c r="E92" s="24">
        <v>0.35333333333333816</v>
      </c>
      <c r="F92" s="24">
        <v>1.3842096697121675</v>
      </c>
      <c r="G92" s="24">
        <v>2.9474883693897263E-2</v>
      </c>
      <c r="H92" s="24">
        <v>0.58881810910625676</v>
      </c>
      <c r="I92" s="24">
        <v>0.70451522422706692</v>
      </c>
      <c r="J92" s="24">
        <v>0.2569560787886262</v>
      </c>
      <c r="K92" s="24">
        <v>0.14235463379585855</v>
      </c>
      <c r="L92" s="24">
        <v>1.1509786995374651</v>
      </c>
    </row>
    <row r="93" spans="1:12">
      <c r="A93" s="9" t="s">
        <v>193</v>
      </c>
      <c r="B93" s="16">
        <v>1</v>
      </c>
      <c r="C93" s="24">
        <v>1</v>
      </c>
      <c r="D93" s="24">
        <v>0.64666666666666184</v>
      </c>
      <c r="E93" s="24">
        <v>0.35333333333333816</v>
      </c>
      <c r="F93" s="24">
        <v>1.3842096697121675</v>
      </c>
      <c r="G93" s="24">
        <v>2.9474883693897263E-2</v>
      </c>
      <c r="H93" s="24">
        <v>0.58881810910625676</v>
      </c>
      <c r="I93" s="24">
        <v>0.70451522422706692</v>
      </c>
      <c r="J93" s="24">
        <v>0.2569560787886262</v>
      </c>
      <c r="K93" s="24">
        <v>0.14235463379585855</v>
      </c>
      <c r="L93" s="24">
        <v>1.1509786995374651</v>
      </c>
    </row>
    <row r="94" spans="1:12">
      <c r="A94" s="9" t="s">
        <v>194</v>
      </c>
      <c r="B94" s="16">
        <v>1</v>
      </c>
      <c r="C94" s="24">
        <v>1</v>
      </c>
      <c r="D94" s="24">
        <v>0.64666666666666184</v>
      </c>
      <c r="E94" s="24">
        <v>0.35333333333333816</v>
      </c>
      <c r="F94" s="24">
        <v>1.3842096697121675</v>
      </c>
      <c r="G94" s="24">
        <v>2.9474883693897263E-2</v>
      </c>
      <c r="H94" s="24">
        <v>0.58881810910625676</v>
      </c>
      <c r="I94" s="24">
        <v>0.70451522422706692</v>
      </c>
      <c r="J94" s="24">
        <v>0.2569560787886262</v>
      </c>
      <c r="K94" s="24">
        <v>0.14235463379585855</v>
      </c>
      <c r="L94" s="24">
        <v>1.1509786995374651</v>
      </c>
    </row>
    <row r="95" spans="1:12">
      <c r="A95" s="9" t="s">
        <v>195</v>
      </c>
      <c r="B95" s="16">
        <v>1</v>
      </c>
      <c r="C95" s="24">
        <v>0.5</v>
      </c>
      <c r="D95" s="24">
        <v>0.64666666666666184</v>
      </c>
      <c r="E95" s="24">
        <v>-0.14666666666666184</v>
      </c>
      <c r="F95" s="24">
        <v>-0.57457759874842018</v>
      </c>
      <c r="G95" s="24">
        <v>2.9474883693897263E-2</v>
      </c>
      <c r="H95" s="24">
        <v>0.58881810910625676</v>
      </c>
      <c r="I95" s="24">
        <v>0.70451522422706692</v>
      </c>
      <c r="J95" s="24">
        <v>0.2569560787886262</v>
      </c>
      <c r="K95" s="24">
        <v>0.14235463379585855</v>
      </c>
      <c r="L95" s="24">
        <v>1.1509786995374651</v>
      </c>
    </row>
    <row r="96" spans="1:12">
      <c r="A96" s="9" t="s">
        <v>196</v>
      </c>
      <c r="B96" s="16">
        <v>1</v>
      </c>
      <c r="C96" s="24">
        <v>0.5</v>
      </c>
      <c r="D96" s="24">
        <v>0.64666666666666184</v>
      </c>
      <c r="E96" s="24">
        <v>-0.14666666666666184</v>
      </c>
      <c r="F96" s="24">
        <v>-0.57457759874842018</v>
      </c>
      <c r="G96" s="24">
        <v>2.9474883693897263E-2</v>
      </c>
      <c r="H96" s="24">
        <v>0.58881810910625676</v>
      </c>
      <c r="I96" s="24">
        <v>0.70451522422706692</v>
      </c>
      <c r="J96" s="24">
        <v>0.2569560787886262</v>
      </c>
      <c r="K96" s="24">
        <v>0.14235463379585855</v>
      </c>
      <c r="L96" s="24">
        <v>1.1509786995374651</v>
      </c>
    </row>
    <row r="97" spans="1:12">
      <c r="A97" s="9" t="s">
        <v>197</v>
      </c>
      <c r="B97" s="16">
        <v>1</v>
      </c>
      <c r="C97" s="24">
        <v>1</v>
      </c>
      <c r="D97" s="24">
        <v>0.64666666666666184</v>
      </c>
      <c r="E97" s="24">
        <v>0.35333333333333816</v>
      </c>
      <c r="F97" s="24">
        <v>1.3842096697121675</v>
      </c>
      <c r="G97" s="24">
        <v>2.9474883693897263E-2</v>
      </c>
      <c r="H97" s="24">
        <v>0.58881810910625676</v>
      </c>
      <c r="I97" s="24">
        <v>0.70451522422706692</v>
      </c>
      <c r="J97" s="24">
        <v>0.2569560787886262</v>
      </c>
      <c r="K97" s="24">
        <v>0.14235463379585855</v>
      </c>
      <c r="L97" s="24">
        <v>1.1509786995374651</v>
      </c>
    </row>
    <row r="98" spans="1:12">
      <c r="A98" s="9" t="s">
        <v>198</v>
      </c>
      <c r="B98" s="16">
        <v>1</v>
      </c>
      <c r="C98" s="24">
        <v>0.5</v>
      </c>
      <c r="D98" s="24">
        <v>0.64666666666666184</v>
      </c>
      <c r="E98" s="24">
        <v>-0.14666666666666184</v>
      </c>
      <c r="F98" s="24">
        <v>-0.57457759874842018</v>
      </c>
      <c r="G98" s="24">
        <v>2.9474883693897263E-2</v>
      </c>
      <c r="H98" s="24">
        <v>0.58881810910625676</v>
      </c>
      <c r="I98" s="24">
        <v>0.70451522422706692</v>
      </c>
      <c r="J98" s="24">
        <v>0.2569560787886262</v>
      </c>
      <c r="K98" s="24">
        <v>0.14235463379585855</v>
      </c>
      <c r="L98" s="24">
        <v>1.1509786995374651</v>
      </c>
    </row>
    <row r="99" spans="1:12">
      <c r="A99" s="9" t="s">
        <v>199</v>
      </c>
      <c r="B99" s="16">
        <v>1</v>
      </c>
      <c r="C99" s="24">
        <v>1</v>
      </c>
      <c r="D99" s="24">
        <v>0.64666666666666184</v>
      </c>
      <c r="E99" s="24">
        <v>0.35333333333333816</v>
      </c>
      <c r="F99" s="24">
        <v>1.3842096697121675</v>
      </c>
      <c r="G99" s="24">
        <v>2.9474883693897263E-2</v>
      </c>
      <c r="H99" s="24">
        <v>0.58881810910625676</v>
      </c>
      <c r="I99" s="24">
        <v>0.70451522422706692</v>
      </c>
      <c r="J99" s="24">
        <v>0.2569560787886262</v>
      </c>
      <c r="K99" s="24">
        <v>0.14235463379585855</v>
      </c>
      <c r="L99" s="24">
        <v>1.1509786995374651</v>
      </c>
    </row>
    <row r="100" spans="1:12">
      <c r="A100" s="9" t="s">
        <v>200</v>
      </c>
      <c r="B100" s="16">
        <v>1</v>
      </c>
      <c r="C100" s="24">
        <v>1</v>
      </c>
      <c r="D100" s="24">
        <v>0.64666666666666184</v>
      </c>
      <c r="E100" s="24">
        <v>0.35333333333333816</v>
      </c>
      <c r="F100" s="24">
        <v>1.3842096697121675</v>
      </c>
      <c r="G100" s="24">
        <v>2.9474883693897263E-2</v>
      </c>
      <c r="H100" s="24">
        <v>0.58881810910625676</v>
      </c>
      <c r="I100" s="24">
        <v>0.70451522422706692</v>
      </c>
      <c r="J100" s="24">
        <v>0.2569560787886262</v>
      </c>
      <c r="K100" s="24">
        <v>0.14235463379585855</v>
      </c>
      <c r="L100" s="24">
        <v>1.1509786995374651</v>
      </c>
    </row>
    <row r="101" spans="1:12">
      <c r="A101" s="9" t="s">
        <v>201</v>
      </c>
      <c r="B101" s="16">
        <v>1</v>
      </c>
      <c r="C101" s="24">
        <v>0</v>
      </c>
      <c r="D101" s="24">
        <v>0.64666666666666184</v>
      </c>
      <c r="E101" s="24">
        <v>-0.64666666666666184</v>
      </c>
      <c r="F101" s="24">
        <v>-2.5333648672090079</v>
      </c>
      <c r="G101" s="24">
        <v>2.9474883693897263E-2</v>
      </c>
      <c r="H101" s="24">
        <v>0.58881810910625676</v>
      </c>
      <c r="I101" s="24">
        <v>0.70451522422706692</v>
      </c>
      <c r="J101" s="24">
        <v>0.2569560787886262</v>
      </c>
      <c r="K101" s="24">
        <v>0.14235463379585855</v>
      </c>
      <c r="L101" s="24">
        <v>1.1509786995374651</v>
      </c>
    </row>
    <row r="102" spans="1:12">
      <c r="A102" s="9" t="s">
        <v>202</v>
      </c>
      <c r="B102" s="16">
        <v>1</v>
      </c>
      <c r="C102" s="24">
        <v>0.5</v>
      </c>
      <c r="D102" s="24">
        <v>0.64666666666666184</v>
      </c>
      <c r="E102" s="24">
        <v>-0.14666666666666184</v>
      </c>
      <c r="F102" s="24">
        <v>-0.57457759874842018</v>
      </c>
      <c r="G102" s="24">
        <v>2.9474883693897263E-2</v>
      </c>
      <c r="H102" s="24">
        <v>0.58881810910625676</v>
      </c>
      <c r="I102" s="24">
        <v>0.70451522422706692</v>
      </c>
      <c r="J102" s="24">
        <v>0.2569560787886262</v>
      </c>
      <c r="K102" s="24">
        <v>0.14235463379585855</v>
      </c>
      <c r="L102" s="24">
        <v>1.1509786995374651</v>
      </c>
    </row>
    <row r="103" spans="1:12">
      <c r="A103" s="9" t="s">
        <v>203</v>
      </c>
      <c r="B103" s="16">
        <v>1</v>
      </c>
      <c r="C103" s="24">
        <v>0.5</v>
      </c>
      <c r="D103" s="24">
        <v>0.64666666666666184</v>
      </c>
      <c r="E103" s="24">
        <v>-0.14666666666666184</v>
      </c>
      <c r="F103" s="24">
        <v>-0.57457759874842018</v>
      </c>
      <c r="G103" s="24">
        <v>2.9474883693897263E-2</v>
      </c>
      <c r="H103" s="24">
        <v>0.58881810910625676</v>
      </c>
      <c r="I103" s="24">
        <v>0.70451522422706692</v>
      </c>
      <c r="J103" s="24">
        <v>0.2569560787886262</v>
      </c>
      <c r="K103" s="24">
        <v>0.14235463379585855</v>
      </c>
      <c r="L103" s="24">
        <v>1.1509786995374651</v>
      </c>
    </row>
    <row r="104" spans="1:12">
      <c r="A104" s="9" t="s">
        <v>204</v>
      </c>
      <c r="B104" s="16">
        <v>1</v>
      </c>
      <c r="C104" s="24">
        <v>0.5</v>
      </c>
      <c r="D104" s="24">
        <v>0.64666666666666184</v>
      </c>
      <c r="E104" s="24">
        <v>-0.14666666666666184</v>
      </c>
      <c r="F104" s="24">
        <v>-0.57457759874842018</v>
      </c>
      <c r="G104" s="24">
        <v>2.9474883693897263E-2</v>
      </c>
      <c r="H104" s="24">
        <v>0.58881810910625676</v>
      </c>
      <c r="I104" s="24">
        <v>0.70451522422706692</v>
      </c>
      <c r="J104" s="24">
        <v>0.2569560787886262</v>
      </c>
      <c r="K104" s="24">
        <v>0.14235463379585855</v>
      </c>
      <c r="L104" s="24">
        <v>1.1509786995374651</v>
      </c>
    </row>
    <row r="105" spans="1:12">
      <c r="A105" s="9" t="s">
        <v>205</v>
      </c>
      <c r="B105" s="16">
        <v>1</v>
      </c>
      <c r="C105" s="24">
        <v>0.5</v>
      </c>
      <c r="D105" s="24">
        <v>0.64666666666666184</v>
      </c>
      <c r="E105" s="24">
        <v>-0.14666666666666184</v>
      </c>
      <c r="F105" s="24">
        <v>-0.57457759874842018</v>
      </c>
      <c r="G105" s="24">
        <v>2.9474883693897263E-2</v>
      </c>
      <c r="H105" s="24">
        <v>0.58881810910625676</v>
      </c>
      <c r="I105" s="24">
        <v>0.70451522422706692</v>
      </c>
      <c r="J105" s="24">
        <v>0.2569560787886262</v>
      </c>
      <c r="K105" s="24">
        <v>0.14235463379585855</v>
      </c>
      <c r="L105" s="24">
        <v>1.1509786995374651</v>
      </c>
    </row>
    <row r="106" spans="1:12">
      <c r="A106" s="9" t="s">
        <v>206</v>
      </c>
      <c r="B106" s="16">
        <v>1</v>
      </c>
      <c r="C106" s="24">
        <v>0.5</v>
      </c>
      <c r="D106" s="24">
        <v>0.64666666666666184</v>
      </c>
      <c r="E106" s="24">
        <v>-0.14666666666666184</v>
      </c>
      <c r="F106" s="24">
        <v>-0.57457759874842018</v>
      </c>
      <c r="G106" s="24">
        <v>2.9474883693897263E-2</v>
      </c>
      <c r="H106" s="24">
        <v>0.58881810910625676</v>
      </c>
      <c r="I106" s="24">
        <v>0.70451522422706692</v>
      </c>
      <c r="J106" s="24">
        <v>0.2569560787886262</v>
      </c>
      <c r="K106" s="24">
        <v>0.14235463379585855</v>
      </c>
      <c r="L106" s="24">
        <v>1.1509786995374651</v>
      </c>
    </row>
    <row r="107" spans="1:12">
      <c r="A107" s="9" t="s">
        <v>207</v>
      </c>
      <c r="B107" s="16">
        <v>1</v>
      </c>
      <c r="C107" s="24">
        <v>0.5</v>
      </c>
      <c r="D107" s="24">
        <v>0.64666666666666184</v>
      </c>
      <c r="E107" s="24">
        <v>-0.14666666666666184</v>
      </c>
      <c r="F107" s="24">
        <v>-0.57457759874842018</v>
      </c>
      <c r="G107" s="24">
        <v>2.9474883693897263E-2</v>
      </c>
      <c r="H107" s="24">
        <v>0.58881810910625676</v>
      </c>
      <c r="I107" s="24">
        <v>0.70451522422706692</v>
      </c>
      <c r="J107" s="24">
        <v>0.2569560787886262</v>
      </c>
      <c r="K107" s="24">
        <v>0.14235463379585855</v>
      </c>
      <c r="L107" s="24">
        <v>1.1509786995374651</v>
      </c>
    </row>
    <row r="108" spans="1:12">
      <c r="A108" s="9" t="s">
        <v>208</v>
      </c>
      <c r="B108" s="16">
        <v>1</v>
      </c>
      <c r="C108" s="24">
        <v>0.5</v>
      </c>
      <c r="D108" s="24">
        <v>0.64666666666666184</v>
      </c>
      <c r="E108" s="24">
        <v>-0.14666666666666184</v>
      </c>
      <c r="F108" s="24">
        <v>-0.57457759874842018</v>
      </c>
      <c r="G108" s="24">
        <v>2.9474883693897263E-2</v>
      </c>
      <c r="H108" s="24">
        <v>0.58881810910625676</v>
      </c>
      <c r="I108" s="24">
        <v>0.70451522422706692</v>
      </c>
      <c r="J108" s="24">
        <v>0.2569560787886262</v>
      </c>
      <c r="K108" s="24">
        <v>0.14235463379585855</v>
      </c>
      <c r="L108" s="24">
        <v>1.1509786995374651</v>
      </c>
    </row>
    <row r="109" spans="1:12">
      <c r="A109" s="9" t="s">
        <v>209</v>
      </c>
      <c r="B109" s="16">
        <v>1</v>
      </c>
      <c r="C109" s="24">
        <v>0.5</v>
      </c>
      <c r="D109" s="24">
        <v>0.64666666666666184</v>
      </c>
      <c r="E109" s="24">
        <v>-0.14666666666666184</v>
      </c>
      <c r="F109" s="24">
        <v>-0.57457759874842018</v>
      </c>
      <c r="G109" s="24">
        <v>2.9474883693897263E-2</v>
      </c>
      <c r="H109" s="24">
        <v>0.58881810910625676</v>
      </c>
      <c r="I109" s="24">
        <v>0.70451522422706692</v>
      </c>
      <c r="J109" s="24">
        <v>0.2569560787886262</v>
      </c>
      <c r="K109" s="24">
        <v>0.14235463379585855</v>
      </c>
      <c r="L109" s="24">
        <v>1.1509786995374651</v>
      </c>
    </row>
    <row r="110" spans="1:12">
      <c r="A110" s="9" t="s">
        <v>210</v>
      </c>
      <c r="B110" s="16">
        <v>1</v>
      </c>
      <c r="C110" s="24">
        <v>0.5</v>
      </c>
      <c r="D110" s="24">
        <v>0.64666666666666184</v>
      </c>
      <c r="E110" s="24">
        <v>-0.14666666666666184</v>
      </c>
      <c r="F110" s="24">
        <v>-0.57457759874842018</v>
      </c>
      <c r="G110" s="24">
        <v>2.9474883693897263E-2</v>
      </c>
      <c r="H110" s="24">
        <v>0.58881810910625676</v>
      </c>
      <c r="I110" s="24">
        <v>0.70451522422706692</v>
      </c>
      <c r="J110" s="24">
        <v>0.2569560787886262</v>
      </c>
      <c r="K110" s="24">
        <v>0.14235463379585855</v>
      </c>
      <c r="L110" s="24">
        <v>1.1509786995374651</v>
      </c>
    </row>
    <row r="111" spans="1:12">
      <c r="A111" s="9" t="s">
        <v>211</v>
      </c>
      <c r="B111" s="16">
        <v>1</v>
      </c>
      <c r="C111" s="24">
        <v>1</v>
      </c>
      <c r="D111" s="24">
        <v>0.64666666666666184</v>
      </c>
      <c r="E111" s="24">
        <v>0.35333333333333816</v>
      </c>
      <c r="F111" s="24">
        <v>1.3842096697121675</v>
      </c>
      <c r="G111" s="24">
        <v>2.9474883693897263E-2</v>
      </c>
      <c r="H111" s="24">
        <v>0.58881810910625676</v>
      </c>
      <c r="I111" s="24">
        <v>0.70451522422706692</v>
      </c>
      <c r="J111" s="24">
        <v>0.2569560787886262</v>
      </c>
      <c r="K111" s="24">
        <v>0.14235463379585855</v>
      </c>
      <c r="L111" s="24">
        <v>1.1509786995374651</v>
      </c>
    </row>
    <row r="112" spans="1:12">
      <c r="A112" s="9" t="s">
        <v>212</v>
      </c>
      <c r="B112" s="16">
        <v>1</v>
      </c>
      <c r="C112" s="24">
        <v>1</v>
      </c>
      <c r="D112" s="24">
        <v>0.64666666666666184</v>
      </c>
      <c r="E112" s="24">
        <v>0.35333333333333816</v>
      </c>
      <c r="F112" s="24">
        <v>1.3842096697121675</v>
      </c>
      <c r="G112" s="24">
        <v>2.9474883693897263E-2</v>
      </c>
      <c r="H112" s="24">
        <v>0.58881810910625676</v>
      </c>
      <c r="I112" s="24">
        <v>0.70451522422706692</v>
      </c>
      <c r="J112" s="24">
        <v>0.2569560787886262</v>
      </c>
      <c r="K112" s="24">
        <v>0.14235463379585855</v>
      </c>
      <c r="L112" s="24">
        <v>1.1509786995374651</v>
      </c>
    </row>
    <row r="113" spans="1:12">
      <c r="A113" s="9" t="s">
        <v>213</v>
      </c>
      <c r="B113" s="16">
        <v>1</v>
      </c>
      <c r="C113" s="24">
        <v>1</v>
      </c>
      <c r="D113" s="24">
        <v>0.64666666666666184</v>
      </c>
      <c r="E113" s="24">
        <v>0.35333333333333816</v>
      </c>
      <c r="F113" s="24">
        <v>1.3842096697121675</v>
      </c>
      <c r="G113" s="24">
        <v>2.9474883693897263E-2</v>
      </c>
      <c r="H113" s="24">
        <v>0.58881810910625676</v>
      </c>
      <c r="I113" s="24">
        <v>0.70451522422706692</v>
      </c>
      <c r="J113" s="24">
        <v>0.2569560787886262</v>
      </c>
      <c r="K113" s="24">
        <v>0.14235463379585855</v>
      </c>
      <c r="L113" s="24">
        <v>1.1509786995374651</v>
      </c>
    </row>
    <row r="114" spans="1:12">
      <c r="A114" s="9" t="s">
        <v>214</v>
      </c>
      <c r="B114" s="16">
        <v>1</v>
      </c>
      <c r="C114" s="24">
        <v>1</v>
      </c>
      <c r="D114" s="24">
        <v>0.64666666666666184</v>
      </c>
      <c r="E114" s="24">
        <v>0.35333333333333816</v>
      </c>
      <c r="F114" s="24">
        <v>1.3842096697121675</v>
      </c>
      <c r="G114" s="24">
        <v>2.9474883693897263E-2</v>
      </c>
      <c r="H114" s="24">
        <v>0.58881810910625676</v>
      </c>
      <c r="I114" s="24">
        <v>0.70451522422706692</v>
      </c>
      <c r="J114" s="24">
        <v>0.2569560787886262</v>
      </c>
      <c r="K114" s="24">
        <v>0.14235463379585855</v>
      </c>
      <c r="L114" s="24">
        <v>1.1509786995374651</v>
      </c>
    </row>
    <row r="115" spans="1:12">
      <c r="A115" s="9" t="s">
        <v>215</v>
      </c>
      <c r="B115" s="16">
        <v>1</v>
      </c>
      <c r="C115" s="24">
        <v>0.5</v>
      </c>
      <c r="D115" s="24">
        <v>0.64666666666666184</v>
      </c>
      <c r="E115" s="24">
        <v>-0.14666666666666184</v>
      </c>
      <c r="F115" s="24">
        <v>-0.57457759874842018</v>
      </c>
      <c r="G115" s="24">
        <v>2.9474883693897263E-2</v>
      </c>
      <c r="H115" s="24">
        <v>0.58881810910625676</v>
      </c>
      <c r="I115" s="24">
        <v>0.70451522422706692</v>
      </c>
      <c r="J115" s="24">
        <v>0.2569560787886262</v>
      </c>
      <c r="K115" s="24">
        <v>0.14235463379585855</v>
      </c>
      <c r="L115" s="24">
        <v>1.1509786995374651</v>
      </c>
    </row>
    <row r="116" spans="1:12">
      <c r="A116" s="9" t="s">
        <v>216</v>
      </c>
      <c r="B116" s="16">
        <v>1</v>
      </c>
      <c r="C116" s="24">
        <v>1</v>
      </c>
      <c r="D116" s="24">
        <v>0.64666666666666184</v>
      </c>
      <c r="E116" s="24">
        <v>0.35333333333333816</v>
      </c>
      <c r="F116" s="24">
        <v>1.3842096697121675</v>
      </c>
      <c r="G116" s="24">
        <v>2.9474883693897263E-2</v>
      </c>
      <c r="H116" s="24">
        <v>0.58881810910625676</v>
      </c>
      <c r="I116" s="24">
        <v>0.70451522422706692</v>
      </c>
      <c r="J116" s="24">
        <v>0.2569560787886262</v>
      </c>
      <c r="K116" s="24">
        <v>0.14235463379585855</v>
      </c>
      <c r="L116" s="24">
        <v>1.1509786995374651</v>
      </c>
    </row>
    <row r="117" spans="1:12">
      <c r="A117" s="9" t="s">
        <v>217</v>
      </c>
      <c r="B117" s="16">
        <v>1</v>
      </c>
      <c r="C117" s="24">
        <v>1</v>
      </c>
      <c r="D117" s="24">
        <v>0.64666666666666184</v>
      </c>
      <c r="E117" s="24">
        <v>0.35333333333333816</v>
      </c>
      <c r="F117" s="24">
        <v>1.3842096697121675</v>
      </c>
      <c r="G117" s="24">
        <v>2.9474883693897263E-2</v>
      </c>
      <c r="H117" s="24">
        <v>0.58881810910625676</v>
      </c>
      <c r="I117" s="24">
        <v>0.70451522422706692</v>
      </c>
      <c r="J117" s="24">
        <v>0.2569560787886262</v>
      </c>
      <c r="K117" s="24">
        <v>0.14235463379585855</v>
      </c>
      <c r="L117" s="24">
        <v>1.1509786995374651</v>
      </c>
    </row>
    <row r="118" spans="1:12">
      <c r="A118" s="9" t="s">
        <v>218</v>
      </c>
      <c r="B118" s="16">
        <v>1</v>
      </c>
      <c r="C118" s="24">
        <v>1</v>
      </c>
      <c r="D118" s="24">
        <v>0.64666666666666184</v>
      </c>
      <c r="E118" s="24">
        <v>0.35333333333333816</v>
      </c>
      <c r="F118" s="24">
        <v>1.3842096697121675</v>
      </c>
      <c r="G118" s="24">
        <v>2.9474883693897263E-2</v>
      </c>
      <c r="H118" s="24">
        <v>0.58881810910625676</v>
      </c>
      <c r="I118" s="24">
        <v>0.70451522422706692</v>
      </c>
      <c r="J118" s="24">
        <v>0.2569560787886262</v>
      </c>
      <c r="K118" s="24">
        <v>0.14235463379585855</v>
      </c>
      <c r="L118" s="24">
        <v>1.1509786995374651</v>
      </c>
    </row>
    <row r="119" spans="1:12">
      <c r="A119" s="9" t="s">
        <v>219</v>
      </c>
      <c r="B119" s="16">
        <v>1</v>
      </c>
      <c r="C119" s="24">
        <v>0</v>
      </c>
      <c r="D119" s="24">
        <v>0.64666666666666184</v>
      </c>
      <c r="E119" s="24">
        <v>-0.64666666666666184</v>
      </c>
      <c r="F119" s="24">
        <v>-2.5333648672090079</v>
      </c>
      <c r="G119" s="24">
        <v>2.9474883693897263E-2</v>
      </c>
      <c r="H119" s="24">
        <v>0.58881810910625676</v>
      </c>
      <c r="I119" s="24">
        <v>0.70451522422706692</v>
      </c>
      <c r="J119" s="24">
        <v>0.2569560787886262</v>
      </c>
      <c r="K119" s="24">
        <v>0.14235463379585855</v>
      </c>
      <c r="L119" s="24">
        <v>1.1509786995374651</v>
      </c>
    </row>
    <row r="120" spans="1:12">
      <c r="A120" s="9" t="s">
        <v>220</v>
      </c>
      <c r="B120" s="16">
        <v>1</v>
      </c>
      <c r="C120" s="24">
        <v>1</v>
      </c>
      <c r="D120" s="24">
        <v>0.64666666666666184</v>
      </c>
      <c r="E120" s="24">
        <v>0.35333333333333816</v>
      </c>
      <c r="F120" s="24">
        <v>1.3842096697121675</v>
      </c>
      <c r="G120" s="24">
        <v>2.9474883693897263E-2</v>
      </c>
      <c r="H120" s="24">
        <v>0.58881810910625676</v>
      </c>
      <c r="I120" s="24">
        <v>0.70451522422706692</v>
      </c>
      <c r="J120" s="24">
        <v>0.2569560787886262</v>
      </c>
      <c r="K120" s="24">
        <v>0.14235463379585855</v>
      </c>
      <c r="L120" s="24">
        <v>1.1509786995374651</v>
      </c>
    </row>
    <row r="121" spans="1:12">
      <c r="A121" s="9" t="s">
        <v>221</v>
      </c>
      <c r="B121" s="16">
        <v>1</v>
      </c>
      <c r="C121" s="24">
        <v>0</v>
      </c>
      <c r="D121" s="24">
        <v>0.64666666666666184</v>
      </c>
      <c r="E121" s="24">
        <v>-0.64666666666666184</v>
      </c>
      <c r="F121" s="24">
        <v>-2.5333648672090079</v>
      </c>
      <c r="G121" s="24">
        <v>2.9474883693897263E-2</v>
      </c>
      <c r="H121" s="24">
        <v>0.58881810910625676</v>
      </c>
      <c r="I121" s="24">
        <v>0.70451522422706692</v>
      </c>
      <c r="J121" s="24">
        <v>0.2569560787886262</v>
      </c>
      <c r="K121" s="24">
        <v>0.14235463379585855</v>
      </c>
      <c r="L121" s="24">
        <v>1.1509786995374651</v>
      </c>
    </row>
    <row r="122" spans="1:12">
      <c r="A122" s="9" t="s">
        <v>222</v>
      </c>
      <c r="B122" s="16">
        <v>1</v>
      </c>
      <c r="C122" s="24">
        <v>1</v>
      </c>
      <c r="D122" s="24">
        <v>0.64666666666666184</v>
      </c>
      <c r="E122" s="24">
        <v>0.35333333333333816</v>
      </c>
      <c r="F122" s="24">
        <v>1.3842096697121675</v>
      </c>
      <c r="G122" s="24">
        <v>2.9474883693897263E-2</v>
      </c>
      <c r="H122" s="24">
        <v>0.58881810910625676</v>
      </c>
      <c r="I122" s="24">
        <v>0.70451522422706692</v>
      </c>
      <c r="J122" s="24">
        <v>0.2569560787886262</v>
      </c>
      <c r="K122" s="24">
        <v>0.14235463379585855</v>
      </c>
      <c r="L122" s="24">
        <v>1.1509786995374651</v>
      </c>
    </row>
    <row r="123" spans="1:12">
      <c r="A123" s="9" t="s">
        <v>223</v>
      </c>
      <c r="B123" s="16">
        <v>1</v>
      </c>
      <c r="C123" s="24">
        <v>0</v>
      </c>
      <c r="D123" s="24">
        <v>0.64666666666666184</v>
      </c>
      <c r="E123" s="24">
        <v>-0.64666666666666184</v>
      </c>
      <c r="F123" s="24">
        <v>-2.5333648672090079</v>
      </c>
      <c r="G123" s="24">
        <v>2.9474883693897263E-2</v>
      </c>
      <c r="H123" s="24">
        <v>0.58881810910625676</v>
      </c>
      <c r="I123" s="24">
        <v>0.70451522422706692</v>
      </c>
      <c r="J123" s="24">
        <v>0.2569560787886262</v>
      </c>
      <c r="K123" s="24">
        <v>0.14235463379585855</v>
      </c>
      <c r="L123" s="24">
        <v>1.1509786995374651</v>
      </c>
    </row>
    <row r="124" spans="1:12">
      <c r="A124" s="9" t="s">
        <v>224</v>
      </c>
      <c r="B124" s="16">
        <v>1</v>
      </c>
      <c r="C124" s="24">
        <v>0.5</v>
      </c>
      <c r="D124" s="24">
        <v>0.64666666666666184</v>
      </c>
      <c r="E124" s="24">
        <v>-0.14666666666666184</v>
      </c>
      <c r="F124" s="24">
        <v>-0.57457759874842018</v>
      </c>
      <c r="G124" s="24">
        <v>2.9474883693897263E-2</v>
      </c>
      <c r="H124" s="24">
        <v>0.58881810910625676</v>
      </c>
      <c r="I124" s="24">
        <v>0.70451522422706692</v>
      </c>
      <c r="J124" s="24">
        <v>0.2569560787886262</v>
      </c>
      <c r="K124" s="24">
        <v>0.14235463379585855</v>
      </c>
      <c r="L124" s="24">
        <v>1.1509786995374651</v>
      </c>
    </row>
    <row r="125" spans="1:12">
      <c r="A125" s="9" t="s">
        <v>225</v>
      </c>
      <c r="B125" s="16">
        <v>1</v>
      </c>
      <c r="C125" s="24">
        <v>0.5</v>
      </c>
      <c r="D125" s="24">
        <v>0.64666666666666184</v>
      </c>
      <c r="E125" s="24">
        <v>-0.14666666666666184</v>
      </c>
      <c r="F125" s="24">
        <v>-0.57457759874842018</v>
      </c>
      <c r="G125" s="24">
        <v>2.9474883693897263E-2</v>
      </c>
      <c r="H125" s="24">
        <v>0.58881810910625676</v>
      </c>
      <c r="I125" s="24">
        <v>0.70451522422706692</v>
      </c>
      <c r="J125" s="24">
        <v>0.2569560787886262</v>
      </c>
      <c r="K125" s="24">
        <v>0.14235463379585855</v>
      </c>
      <c r="L125" s="24">
        <v>1.1509786995374651</v>
      </c>
    </row>
    <row r="126" spans="1:12">
      <c r="A126" s="9" t="s">
        <v>226</v>
      </c>
      <c r="B126" s="16">
        <v>1</v>
      </c>
      <c r="C126" s="24">
        <v>0.5</v>
      </c>
      <c r="D126" s="24">
        <v>0.64666666666666184</v>
      </c>
      <c r="E126" s="24">
        <v>-0.14666666666666184</v>
      </c>
      <c r="F126" s="24">
        <v>-0.57457759874842018</v>
      </c>
      <c r="G126" s="24">
        <v>2.9474883693897263E-2</v>
      </c>
      <c r="H126" s="24">
        <v>0.58881810910625676</v>
      </c>
      <c r="I126" s="24">
        <v>0.70451522422706692</v>
      </c>
      <c r="J126" s="24">
        <v>0.2569560787886262</v>
      </c>
      <c r="K126" s="24">
        <v>0.14235463379585855</v>
      </c>
      <c r="L126" s="24">
        <v>1.1509786995374651</v>
      </c>
    </row>
    <row r="127" spans="1:12">
      <c r="A127" s="9" t="s">
        <v>227</v>
      </c>
      <c r="B127" s="16">
        <v>1</v>
      </c>
      <c r="C127" s="24">
        <v>0.5</v>
      </c>
      <c r="D127" s="24">
        <v>0.64666666666666184</v>
      </c>
      <c r="E127" s="24">
        <v>-0.14666666666666184</v>
      </c>
      <c r="F127" s="24">
        <v>-0.57457759874842018</v>
      </c>
      <c r="G127" s="24">
        <v>2.9474883693897263E-2</v>
      </c>
      <c r="H127" s="24">
        <v>0.58881810910625676</v>
      </c>
      <c r="I127" s="24">
        <v>0.70451522422706692</v>
      </c>
      <c r="J127" s="24">
        <v>0.2569560787886262</v>
      </c>
      <c r="K127" s="24">
        <v>0.14235463379585855</v>
      </c>
      <c r="L127" s="24">
        <v>1.1509786995374651</v>
      </c>
    </row>
    <row r="128" spans="1:12">
      <c r="A128" s="9" t="s">
        <v>228</v>
      </c>
      <c r="B128" s="16">
        <v>1</v>
      </c>
      <c r="C128" s="24">
        <v>0.5</v>
      </c>
      <c r="D128" s="24">
        <v>0.64666666666666184</v>
      </c>
      <c r="E128" s="24">
        <v>-0.14666666666666184</v>
      </c>
      <c r="F128" s="24">
        <v>-0.57457759874842018</v>
      </c>
      <c r="G128" s="24">
        <v>2.9474883693897263E-2</v>
      </c>
      <c r="H128" s="24">
        <v>0.58881810910625676</v>
      </c>
      <c r="I128" s="24">
        <v>0.70451522422706692</v>
      </c>
      <c r="J128" s="24">
        <v>0.2569560787886262</v>
      </c>
      <c r="K128" s="24">
        <v>0.14235463379585855</v>
      </c>
      <c r="L128" s="24">
        <v>1.1509786995374651</v>
      </c>
    </row>
    <row r="129" spans="1:12">
      <c r="A129" s="9" t="s">
        <v>229</v>
      </c>
      <c r="B129" s="16">
        <v>1</v>
      </c>
      <c r="C129" s="24">
        <v>0</v>
      </c>
      <c r="D129" s="24">
        <v>0.64666666666666184</v>
      </c>
      <c r="E129" s="24">
        <v>-0.64666666666666184</v>
      </c>
      <c r="F129" s="24">
        <v>-2.5333648672090079</v>
      </c>
      <c r="G129" s="24">
        <v>2.9474883693897263E-2</v>
      </c>
      <c r="H129" s="24">
        <v>0.58881810910625676</v>
      </c>
      <c r="I129" s="24">
        <v>0.70451522422706692</v>
      </c>
      <c r="J129" s="24">
        <v>0.2569560787886262</v>
      </c>
      <c r="K129" s="24">
        <v>0.14235463379585855</v>
      </c>
      <c r="L129" s="24">
        <v>1.1509786995374651</v>
      </c>
    </row>
    <row r="130" spans="1:12">
      <c r="A130" s="9" t="s">
        <v>230</v>
      </c>
      <c r="B130" s="16">
        <v>1</v>
      </c>
      <c r="C130" s="24">
        <v>0.5</v>
      </c>
      <c r="D130" s="24">
        <v>0.64666666666666184</v>
      </c>
      <c r="E130" s="24">
        <v>-0.14666666666666184</v>
      </c>
      <c r="F130" s="24">
        <v>-0.57457759874842018</v>
      </c>
      <c r="G130" s="24">
        <v>2.9474883693897263E-2</v>
      </c>
      <c r="H130" s="24">
        <v>0.58881810910625676</v>
      </c>
      <c r="I130" s="24">
        <v>0.70451522422706692</v>
      </c>
      <c r="J130" s="24">
        <v>0.2569560787886262</v>
      </c>
      <c r="K130" s="24">
        <v>0.14235463379585855</v>
      </c>
      <c r="L130" s="24">
        <v>1.1509786995374651</v>
      </c>
    </row>
    <row r="131" spans="1:12">
      <c r="A131" s="9" t="s">
        <v>231</v>
      </c>
      <c r="B131" s="16">
        <v>1</v>
      </c>
      <c r="C131" s="24">
        <v>1</v>
      </c>
      <c r="D131" s="24">
        <v>0.64666666666666184</v>
      </c>
      <c r="E131" s="24">
        <v>0.35333333333333816</v>
      </c>
      <c r="F131" s="24">
        <v>1.3842096697121675</v>
      </c>
      <c r="G131" s="24">
        <v>2.9474883693897263E-2</v>
      </c>
      <c r="H131" s="24">
        <v>0.58881810910625676</v>
      </c>
      <c r="I131" s="24">
        <v>0.70451522422706692</v>
      </c>
      <c r="J131" s="24">
        <v>0.2569560787886262</v>
      </c>
      <c r="K131" s="24">
        <v>0.14235463379585855</v>
      </c>
      <c r="L131" s="24">
        <v>1.1509786995374651</v>
      </c>
    </row>
    <row r="132" spans="1:12">
      <c r="A132" s="9" t="s">
        <v>232</v>
      </c>
      <c r="B132" s="16">
        <v>1</v>
      </c>
      <c r="C132" s="24">
        <v>0.5</v>
      </c>
      <c r="D132" s="24">
        <v>0.64666666666666184</v>
      </c>
      <c r="E132" s="24">
        <v>-0.14666666666666184</v>
      </c>
      <c r="F132" s="24">
        <v>-0.57457759874842018</v>
      </c>
      <c r="G132" s="24">
        <v>2.9474883693897263E-2</v>
      </c>
      <c r="H132" s="24">
        <v>0.58881810910625676</v>
      </c>
      <c r="I132" s="24">
        <v>0.70451522422706692</v>
      </c>
      <c r="J132" s="24">
        <v>0.2569560787886262</v>
      </c>
      <c r="K132" s="24">
        <v>0.14235463379585855</v>
      </c>
      <c r="L132" s="24">
        <v>1.1509786995374651</v>
      </c>
    </row>
    <row r="133" spans="1:12">
      <c r="A133" s="9" t="s">
        <v>233</v>
      </c>
      <c r="B133" s="16">
        <v>1</v>
      </c>
      <c r="C133" s="24">
        <v>0.5</v>
      </c>
      <c r="D133" s="24">
        <v>0.64666666666666184</v>
      </c>
      <c r="E133" s="24">
        <v>-0.14666666666666184</v>
      </c>
      <c r="F133" s="24">
        <v>-0.57457759874842018</v>
      </c>
      <c r="G133" s="24">
        <v>2.9474883693897263E-2</v>
      </c>
      <c r="H133" s="24">
        <v>0.58881810910625676</v>
      </c>
      <c r="I133" s="24">
        <v>0.70451522422706692</v>
      </c>
      <c r="J133" s="24">
        <v>0.2569560787886262</v>
      </c>
      <c r="K133" s="24">
        <v>0.14235463379585855</v>
      </c>
      <c r="L133" s="24">
        <v>1.1509786995374651</v>
      </c>
    </row>
    <row r="134" spans="1:12">
      <c r="A134" s="9" t="s">
        <v>234</v>
      </c>
      <c r="B134" s="16">
        <v>1</v>
      </c>
      <c r="C134" s="24">
        <v>1</v>
      </c>
      <c r="D134" s="24">
        <v>0.64666666666666184</v>
      </c>
      <c r="E134" s="24">
        <v>0.35333333333333816</v>
      </c>
      <c r="F134" s="24">
        <v>1.3842096697121675</v>
      </c>
      <c r="G134" s="24">
        <v>2.9474883693897263E-2</v>
      </c>
      <c r="H134" s="24">
        <v>0.58881810910625676</v>
      </c>
      <c r="I134" s="24">
        <v>0.70451522422706692</v>
      </c>
      <c r="J134" s="24">
        <v>0.2569560787886262</v>
      </c>
      <c r="K134" s="24">
        <v>0.14235463379585855</v>
      </c>
      <c r="L134" s="24">
        <v>1.1509786995374651</v>
      </c>
    </row>
    <row r="135" spans="1:12">
      <c r="A135" s="9" t="s">
        <v>235</v>
      </c>
      <c r="B135" s="16">
        <v>1</v>
      </c>
      <c r="C135" s="24">
        <v>0.5</v>
      </c>
      <c r="D135" s="24">
        <v>0.64666666666666184</v>
      </c>
      <c r="E135" s="24">
        <v>-0.14666666666666184</v>
      </c>
      <c r="F135" s="24">
        <v>-0.57457759874842018</v>
      </c>
      <c r="G135" s="24">
        <v>2.9474883693897263E-2</v>
      </c>
      <c r="H135" s="24">
        <v>0.58881810910625676</v>
      </c>
      <c r="I135" s="24">
        <v>0.70451522422706692</v>
      </c>
      <c r="J135" s="24">
        <v>0.2569560787886262</v>
      </c>
      <c r="K135" s="24">
        <v>0.14235463379585855</v>
      </c>
      <c r="L135" s="24">
        <v>1.1509786995374651</v>
      </c>
    </row>
    <row r="136" spans="1:12">
      <c r="A136" s="9" t="s">
        <v>236</v>
      </c>
      <c r="B136" s="16">
        <v>1</v>
      </c>
      <c r="C136" s="24">
        <v>0.5</v>
      </c>
      <c r="D136" s="24">
        <v>0.64666666666666184</v>
      </c>
      <c r="E136" s="24">
        <v>-0.14666666666666184</v>
      </c>
      <c r="F136" s="24">
        <v>-0.57457759874842018</v>
      </c>
      <c r="G136" s="24">
        <v>2.9474883693897263E-2</v>
      </c>
      <c r="H136" s="24">
        <v>0.58881810910625676</v>
      </c>
      <c r="I136" s="24">
        <v>0.70451522422706692</v>
      </c>
      <c r="J136" s="24">
        <v>0.2569560787886262</v>
      </c>
      <c r="K136" s="24">
        <v>0.14235463379585855</v>
      </c>
      <c r="L136" s="24">
        <v>1.1509786995374651</v>
      </c>
    </row>
    <row r="137" spans="1:12">
      <c r="A137" s="9" t="s">
        <v>237</v>
      </c>
      <c r="B137" s="16">
        <v>1</v>
      </c>
      <c r="C137" s="24">
        <v>1</v>
      </c>
      <c r="D137" s="24">
        <v>0.64666666666666184</v>
      </c>
      <c r="E137" s="24">
        <v>0.35333333333333816</v>
      </c>
      <c r="F137" s="24">
        <v>1.3842096697121675</v>
      </c>
      <c r="G137" s="24">
        <v>2.9474883693897263E-2</v>
      </c>
      <c r="H137" s="24">
        <v>0.58881810910625676</v>
      </c>
      <c r="I137" s="24">
        <v>0.70451522422706692</v>
      </c>
      <c r="J137" s="24">
        <v>0.2569560787886262</v>
      </c>
      <c r="K137" s="24">
        <v>0.14235463379585855</v>
      </c>
      <c r="L137" s="24">
        <v>1.1509786995374651</v>
      </c>
    </row>
    <row r="138" spans="1:12">
      <c r="A138" s="9" t="s">
        <v>238</v>
      </c>
      <c r="B138" s="16">
        <v>1</v>
      </c>
      <c r="C138" s="24">
        <v>0.5</v>
      </c>
      <c r="D138" s="24">
        <v>0.64666666666666184</v>
      </c>
      <c r="E138" s="24">
        <v>-0.14666666666666184</v>
      </c>
      <c r="F138" s="24">
        <v>-0.57457759874842018</v>
      </c>
      <c r="G138" s="24">
        <v>2.9474883693897263E-2</v>
      </c>
      <c r="H138" s="24">
        <v>0.58881810910625676</v>
      </c>
      <c r="I138" s="24">
        <v>0.70451522422706692</v>
      </c>
      <c r="J138" s="24">
        <v>0.2569560787886262</v>
      </c>
      <c r="K138" s="24">
        <v>0.14235463379585855</v>
      </c>
      <c r="L138" s="24">
        <v>1.1509786995374651</v>
      </c>
    </row>
    <row r="139" spans="1:12">
      <c r="A139" s="9" t="s">
        <v>239</v>
      </c>
      <c r="B139" s="16">
        <v>1</v>
      </c>
      <c r="C139" s="24">
        <v>0.5</v>
      </c>
      <c r="D139" s="24">
        <v>0.64666666666666184</v>
      </c>
      <c r="E139" s="24">
        <v>-0.14666666666666184</v>
      </c>
      <c r="F139" s="24">
        <v>-0.57457759874842018</v>
      </c>
      <c r="G139" s="24">
        <v>2.9474883693897263E-2</v>
      </c>
      <c r="H139" s="24">
        <v>0.58881810910625676</v>
      </c>
      <c r="I139" s="24">
        <v>0.70451522422706692</v>
      </c>
      <c r="J139" s="24">
        <v>0.2569560787886262</v>
      </c>
      <c r="K139" s="24">
        <v>0.14235463379585855</v>
      </c>
      <c r="L139" s="24">
        <v>1.1509786995374651</v>
      </c>
    </row>
    <row r="140" spans="1:12">
      <c r="A140" s="9" t="s">
        <v>240</v>
      </c>
      <c r="B140" s="16">
        <v>1</v>
      </c>
      <c r="C140" s="24">
        <v>0.5</v>
      </c>
      <c r="D140" s="24">
        <v>0.64666666666666184</v>
      </c>
      <c r="E140" s="24">
        <v>-0.14666666666666184</v>
      </c>
      <c r="F140" s="24">
        <v>-0.57457759874842018</v>
      </c>
      <c r="G140" s="24">
        <v>2.9474883693897263E-2</v>
      </c>
      <c r="H140" s="24">
        <v>0.58881810910625676</v>
      </c>
      <c r="I140" s="24">
        <v>0.70451522422706692</v>
      </c>
      <c r="J140" s="24">
        <v>0.2569560787886262</v>
      </c>
      <c r="K140" s="24">
        <v>0.14235463379585855</v>
      </c>
      <c r="L140" s="24">
        <v>1.1509786995374651</v>
      </c>
    </row>
    <row r="141" spans="1:12">
      <c r="A141" s="9" t="s">
        <v>241</v>
      </c>
      <c r="B141" s="16">
        <v>1</v>
      </c>
      <c r="C141" s="24">
        <v>1</v>
      </c>
      <c r="D141" s="24">
        <v>0.64666666666666184</v>
      </c>
      <c r="E141" s="24">
        <v>0.35333333333333816</v>
      </c>
      <c r="F141" s="24">
        <v>1.3842096697121675</v>
      </c>
      <c r="G141" s="24">
        <v>2.9474883693897263E-2</v>
      </c>
      <c r="H141" s="24">
        <v>0.58881810910625676</v>
      </c>
      <c r="I141" s="24">
        <v>0.70451522422706692</v>
      </c>
      <c r="J141" s="24">
        <v>0.2569560787886262</v>
      </c>
      <c r="K141" s="24">
        <v>0.14235463379585855</v>
      </c>
      <c r="L141" s="24">
        <v>1.1509786995374651</v>
      </c>
    </row>
    <row r="142" spans="1:12">
      <c r="A142" s="9" t="s">
        <v>242</v>
      </c>
      <c r="B142" s="16">
        <v>1</v>
      </c>
      <c r="C142" s="24">
        <v>0.5</v>
      </c>
      <c r="D142" s="24">
        <v>0.64666666666666184</v>
      </c>
      <c r="E142" s="24">
        <v>-0.14666666666666184</v>
      </c>
      <c r="F142" s="24">
        <v>-0.57457759874842018</v>
      </c>
      <c r="G142" s="24">
        <v>2.9474883693897263E-2</v>
      </c>
      <c r="H142" s="24">
        <v>0.58881810910625676</v>
      </c>
      <c r="I142" s="24">
        <v>0.70451522422706692</v>
      </c>
      <c r="J142" s="24">
        <v>0.2569560787886262</v>
      </c>
      <c r="K142" s="24">
        <v>0.14235463379585855</v>
      </c>
      <c r="L142" s="24">
        <v>1.1509786995374651</v>
      </c>
    </row>
    <row r="143" spans="1:12">
      <c r="A143" s="9" t="s">
        <v>243</v>
      </c>
      <c r="B143" s="16">
        <v>1</v>
      </c>
      <c r="C143" s="24">
        <v>0.5</v>
      </c>
      <c r="D143" s="24">
        <v>0.64666666666666184</v>
      </c>
      <c r="E143" s="24">
        <v>-0.14666666666666184</v>
      </c>
      <c r="F143" s="24">
        <v>-0.57457759874842018</v>
      </c>
      <c r="G143" s="24">
        <v>2.9474883693897263E-2</v>
      </c>
      <c r="H143" s="24">
        <v>0.58881810910625676</v>
      </c>
      <c r="I143" s="24">
        <v>0.70451522422706692</v>
      </c>
      <c r="J143" s="24">
        <v>0.2569560787886262</v>
      </c>
      <c r="K143" s="24">
        <v>0.14235463379585855</v>
      </c>
      <c r="L143" s="24">
        <v>1.1509786995374651</v>
      </c>
    </row>
    <row r="144" spans="1:12">
      <c r="A144" s="9" t="s">
        <v>244</v>
      </c>
      <c r="B144" s="16">
        <v>1</v>
      </c>
      <c r="C144" s="24">
        <v>1</v>
      </c>
      <c r="D144" s="24">
        <v>0.64666666666666184</v>
      </c>
      <c r="E144" s="24">
        <v>0.35333333333333816</v>
      </c>
      <c r="F144" s="24">
        <v>1.3842096697121675</v>
      </c>
      <c r="G144" s="24">
        <v>2.9474883693897263E-2</v>
      </c>
      <c r="H144" s="24">
        <v>0.58881810910625676</v>
      </c>
      <c r="I144" s="24">
        <v>0.70451522422706692</v>
      </c>
      <c r="J144" s="24">
        <v>0.2569560787886262</v>
      </c>
      <c r="K144" s="24">
        <v>0.14235463379585855</v>
      </c>
      <c r="L144" s="24">
        <v>1.1509786995374651</v>
      </c>
    </row>
    <row r="145" spans="1:12">
      <c r="A145" s="9" t="s">
        <v>245</v>
      </c>
      <c r="B145" s="16">
        <v>1</v>
      </c>
      <c r="C145" s="24">
        <v>1</v>
      </c>
      <c r="D145" s="24">
        <v>0.64666666666666184</v>
      </c>
      <c r="E145" s="24">
        <v>0.35333333333333816</v>
      </c>
      <c r="F145" s="24">
        <v>1.3842096697121675</v>
      </c>
      <c r="G145" s="24">
        <v>2.9474883693897263E-2</v>
      </c>
      <c r="H145" s="24">
        <v>0.58881810910625676</v>
      </c>
      <c r="I145" s="24">
        <v>0.70451522422706692</v>
      </c>
      <c r="J145" s="24">
        <v>0.2569560787886262</v>
      </c>
      <c r="K145" s="24">
        <v>0.14235463379585855</v>
      </c>
      <c r="L145" s="24">
        <v>1.1509786995374651</v>
      </c>
    </row>
    <row r="146" spans="1:12">
      <c r="A146" s="9" t="s">
        <v>246</v>
      </c>
      <c r="B146" s="16">
        <v>1</v>
      </c>
      <c r="C146" s="24">
        <v>1</v>
      </c>
      <c r="D146" s="24">
        <v>0.64666666666666184</v>
      </c>
      <c r="E146" s="24">
        <v>0.35333333333333816</v>
      </c>
      <c r="F146" s="24">
        <v>1.3842096697121675</v>
      </c>
      <c r="G146" s="24">
        <v>2.9474883693897263E-2</v>
      </c>
      <c r="H146" s="24">
        <v>0.58881810910625676</v>
      </c>
      <c r="I146" s="24">
        <v>0.70451522422706692</v>
      </c>
      <c r="J146" s="24">
        <v>0.2569560787886262</v>
      </c>
      <c r="K146" s="24">
        <v>0.14235463379585855</v>
      </c>
      <c r="L146" s="24">
        <v>1.1509786995374651</v>
      </c>
    </row>
    <row r="147" spans="1:12">
      <c r="A147" s="9" t="s">
        <v>247</v>
      </c>
      <c r="B147" s="16">
        <v>1</v>
      </c>
      <c r="C147" s="24">
        <v>1</v>
      </c>
      <c r="D147" s="24">
        <v>0.64666666666666184</v>
      </c>
      <c r="E147" s="24">
        <v>0.35333333333333816</v>
      </c>
      <c r="F147" s="24">
        <v>1.3842096697121675</v>
      </c>
      <c r="G147" s="24">
        <v>2.9474883693897263E-2</v>
      </c>
      <c r="H147" s="24">
        <v>0.58881810910625676</v>
      </c>
      <c r="I147" s="24">
        <v>0.70451522422706692</v>
      </c>
      <c r="J147" s="24">
        <v>0.2569560787886262</v>
      </c>
      <c r="K147" s="24">
        <v>0.14235463379585855</v>
      </c>
      <c r="L147" s="24">
        <v>1.1509786995374651</v>
      </c>
    </row>
    <row r="148" spans="1:12">
      <c r="A148" s="9" t="s">
        <v>248</v>
      </c>
      <c r="B148" s="16">
        <v>1</v>
      </c>
      <c r="C148" s="24">
        <v>0</v>
      </c>
      <c r="D148" s="24">
        <v>0.64666666666666184</v>
      </c>
      <c r="E148" s="24">
        <v>-0.64666666666666184</v>
      </c>
      <c r="F148" s="24">
        <v>-2.5333648672090079</v>
      </c>
      <c r="G148" s="24">
        <v>2.9474883693897263E-2</v>
      </c>
      <c r="H148" s="24">
        <v>0.58881810910625676</v>
      </c>
      <c r="I148" s="24">
        <v>0.70451522422706692</v>
      </c>
      <c r="J148" s="24">
        <v>0.2569560787886262</v>
      </c>
      <c r="K148" s="24">
        <v>0.14235463379585855</v>
      </c>
      <c r="L148" s="24">
        <v>1.1509786995374651</v>
      </c>
    </row>
    <row r="149" spans="1:12">
      <c r="A149" s="9" t="s">
        <v>249</v>
      </c>
      <c r="B149" s="16">
        <v>1</v>
      </c>
      <c r="C149" s="24">
        <v>0.5</v>
      </c>
      <c r="D149" s="24">
        <v>0.64666666666666184</v>
      </c>
      <c r="E149" s="24">
        <v>-0.14666666666666184</v>
      </c>
      <c r="F149" s="24">
        <v>-0.57457759874842018</v>
      </c>
      <c r="G149" s="24">
        <v>2.9474883693897263E-2</v>
      </c>
      <c r="H149" s="24">
        <v>0.58881810910625676</v>
      </c>
      <c r="I149" s="24">
        <v>0.70451522422706692</v>
      </c>
      <c r="J149" s="24">
        <v>0.2569560787886262</v>
      </c>
      <c r="K149" s="24">
        <v>0.14235463379585855</v>
      </c>
      <c r="L149" s="24">
        <v>1.1509786995374651</v>
      </c>
    </row>
    <row r="150" spans="1:12">
      <c r="A150" s="9" t="s">
        <v>250</v>
      </c>
      <c r="B150" s="16">
        <v>1</v>
      </c>
      <c r="C150" s="24">
        <v>1</v>
      </c>
      <c r="D150" s="24">
        <v>0.64666666666666184</v>
      </c>
      <c r="E150" s="24">
        <v>0.35333333333333816</v>
      </c>
      <c r="F150" s="24">
        <v>1.3842096697121675</v>
      </c>
      <c r="G150" s="24">
        <v>2.9474883693897263E-2</v>
      </c>
      <c r="H150" s="24">
        <v>0.58881810910625676</v>
      </c>
      <c r="I150" s="24">
        <v>0.70451522422706692</v>
      </c>
      <c r="J150" s="24">
        <v>0.2569560787886262</v>
      </c>
      <c r="K150" s="24">
        <v>0.14235463379585855</v>
      </c>
      <c r="L150" s="24">
        <v>1.1509786995374651</v>
      </c>
    </row>
    <row r="151" spans="1:12">
      <c r="A151" s="9" t="s">
        <v>251</v>
      </c>
      <c r="B151" s="16">
        <v>1</v>
      </c>
      <c r="C151" s="24">
        <v>0.5</v>
      </c>
      <c r="D151" s="24">
        <v>0.64666666666666184</v>
      </c>
      <c r="E151" s="24">
        <v>-0.14666666666666184</v>
      </c>
      <c r="F151" s="24">
        <v>-0.57457759874842018</v>
      </c>
      <c r="G151" s="24">
        <v>2.9474883693897263E-2</v>
      </c>
      <c r="H151" s="24">
        <v>0.58881810910625676</v>
      </c>
      <c r="I151" s="24">
        <v>0.70451522422706692</v>
      </c>
      <c r="J151" s="24">
        <v>0.2569560787886262</v>
      </c>
      <c r="K151" s="24">
        <v>0.14235463379585855</v>
      </c>
      <c r="L151" s="24">
        <v>1.1509786995374651</v>
      </c>
    </row>
    <row r="152" spans="1:12">
      <c r="A152" s="9" t="s">
        <v>252</v>
      </c>
      <c r="B152" s="16">
        <v>1</v>
      </c>
      <c r="C152" s="24">
        <v>1</v>
      </c>
      <c r="D152" s="24">
        <v>0.64666666666666184</v>
      </c>
      <c r="E152" s="24">
        <v>0.35333333333333816</v>
      </c>
      <c r="F152" s="24">
        <v>1.3842096697121675</v>
      </c>
      <c r="G152" s="24">
        <v>2.9474883693897263E-2</v>
      </c>
      <c r="H152" s="24">
        <v>0.58881810910625676</v>
      </c>
      <c r="I152" s="24">
        <v>0.70451522422706692</v>
      </c>
      <c r="J152" s="24">
        <v>0.2569560787886262</v>
      </c>
      <c r="K152" s="24">
        <v>0.14235463379585855</v>
      </c>
      <c r="L152" s="24">
        <v>1.1509786995374651</v>
      </c>
    </row>
    <row r="153" spans="1:12">
      <c r="A153" s="9" t="s">
        <v>253</v>
      </c>
      <c r="B153" s="16">
        <v>1</v>
      </c>
      <c r="C153" s="24">
        <v>1</v>
      </c>
      <c r="D153" s="24">
        <v>0.64666666666666184</v>
      </c>
      <c r="E153" s="24">
        <v>0.35333333333333816</v>
      </c>
      <c r="F153" s="24">
        <v>1.3842096697121675</v>
      </c>
      <c r="G153" s="24">
        <v>2.9474883693897263E-2</v>
      </c>
      <c r="H153" s="24">
        <v>0.58881810910625676</v>
      </c>
      <c r="I153" s="24">
        <v>0.70451522422706692</v>
      </c>
      <c r="J153" s="24">
        <v>0.2569560787886262</v>
      </c>
      <c r="K153" s="24">
        <v>0.14235463379585855</v>
      </c>
      <c r="L153" s="24">
        <v>1.1509786995374651</v>
      </c>
    </row>
    <row r="154" spans="1:12">
      <c r="A154" s="9" t="s">
        <v>254</v>
      </c>
      <c r="B154" s="16">
        <v>1</v>
      </c>
      <c r="C154" s="24">
        <v>1</v>
      </c>
      <c r="D154" s="24">
        <v>0.98666666666667047</v>
      </c>
      <c r="E154" s="24">
        <v>1.3333333333329533E-2</v>
      </c>
      <c r="F154" s="24">
        <v>5.223432715893412E-2</v>
      </c>
      <c r="G154" s="24">
        <v>2.9474883693897697E-2</v>
      </c>
      <c r="H154" s="24">
        <v>0.9288181091062645</v>
      </c>
      <c r="I154" s="24">
        <v>1.0445152242270763</v>
      </c>
      <c r="J154" s="24">
        <v>0.2569560787886262</v>
      </c>
      <c r="K154" s="24">
        <v>0.48235463379586718</v>
      </c>
      <c r="L154" s="24">
        <v>1.4909786995374739</v>
      </c>
    </row>
    <row r="155" spans="1:12">
      <c r="A155" s="9" t="s">
        <v>255</v>
      </c>
      <c r="B155" s="16">
        <v>1</v>
      </c>
      <c r="C155" s="24">
        <v>1</v>
      </c>
      <c r="D155" s="24">
        <v>0.98666666666667047</v>
      </c>
      <c r="E155" s="24">
        <v>1.3333333333329533E-2</v>
      </c>
      <c r="F155" s="24">
        <v>5.223432715893412E-2</v>
      </c>
      <c r="G155" s="24">
        <v>2.9474883693897697E-2</v>
      </c>
      <c r="H155" s="24">
        <v>0.9288181091062645</v>
      </c>
      <c r="I155" s="24">
        <v>1.0445152242270763</v>
      </c>
      <c r="J155" s="24">
        <v>0.2569560787886262</v>
      </c>
      <c r="K155" s="24">
        <v>0.48235463379586718</v>
      </c>
      <c r="L155" s="24">
        <v>1.4909786995374739</v>
      </c>
    </row>
    <row r="156" spans="1:12">
      <c r="A156" s="9" t="s">
        <v>256</v>
      </c>
      <c r="B156" s="16">
        <v>1</v>
      </c>
      <c r="C156" s="24">
        <v>1</v>
      </c>
      <c r="D156" s="24">
        <v>0.98666666666667047</v>
      </c>
      <c r="E156" s="24">
        <v>1.3333333333329533E-2</v>
      </c>
      <c r="F156" s="24">
        <v>5.223432715893412E-2</v>
      </c>
      <c r="G156" s="24">
        <v>2.9474883693897697E-2</v>
      </c>
      <c r="H156" s="24">
        <v>0.9288181091062645</v>
      </c>
      <c r="I156" s="24">
        <v>1.0445152242270763</v>
      </c>
      <c r="J156" s="24">
        <v>0.2569560787886262</v>
      </c>
      <c r="K156" s="24">
        <v>0.48235463379586718</v>
      </c>
      <c r="L156" s="24">
        <v>1.4909786995374739</v>
      </c>
    </row>
    <row r="157" spans="1:12">
      <c r="A157" s="9" t="s">
        <v>257</v>
      </c>
      <c r="B157" s="16">
        <v>1</v>
      </c>
      <c r="C157" s="24">
        <v>1</v>
      </c>
      <c r="D157" s="24">
        <v>0.98666666666667047</v>
      </c>
      <c r="E157" s="24">
        <v>1.3333333333329533E-2</v>
      </c>
      <c r="F157" s="24">
        <v>5.223432715893412E-2</v>
      </c>
      <c r="G157" s="24">
        <v>2.9474883693897697E-2</v>
      </c>
      <c r="H157" s="24">
        <v>0.9288181091062645</v>
      </c>
      <c r="I157" s="24">
        <v>1.0445152242270763</v>
      </c>
      <c r="J157" s="24">
        <v>0.2569560787886262</v>
      </c>
      <c r="K157" s="24">
        <v>0.48235463379586718</v>
      </c>
      <c r="L157" s="24">
        <v>1.4909786995374739</v>
      </c>
    </row>
    <row r="158" spans="1:12">
      <c r="A158" s="9" t="s">
        <v>258</v>
      </c>
      <c r="B158" s="16">
        <v>1</v>
      </c>
      <c r="C158" s="24">
        <v>1</v>
      </c>
      <c r="D158" s="24">
        <v>0.98666666666667047</v>
      </c>
      <c r="E158" s="24">
        <v>1.3333333333329533E-2</v>
      </c>
      <c r="F158" s="24">
        <v>5.223432715893412E-2</v>
      </c>
      <c r="G158" s="24">
        <v>2.9474883693897697E-2</v>
      </c>
      <c r="H158" s="24">
        <v>0.9288181091062645</v>
      </c>
      <c r="I158" s="24">
        <v>1.0445152242270763</v>
      </c>
      <c r="J158" s="24">
        <v>0.2569560787886262</v>
      </c>
      <c r="K158" s="24">
        <v>0.48235463379586718</v>
      </c>
      <c r="L158" s="24">
        <v>1.4909786995374739</v>
      </c>
    </row>
    <row r="159" spans="1:12">
      <c r="A159" s="9" t="s">
        <v>259</v>
      </c>
      <c r="B159" s="16">
        <v>1</v>
      </c>
      <c r="C159" s="24">
        <v>1</v>
      </c>
      <c r="D159" s="24">
        <v>0.98666666666667047</v>
      </c>
      <c r="E159" s="24">
        <v>1.3333333333329533E-2</v>
      </c>
      <c r="F159" s="24">
        <v>5.223432715893412E-2</v>
      </c>
      <c r="G159" s="24">
        <v>2.9474883693897697E-2</v>
      </c>
      <c r="H159" s="24">
        <v>0.9288181091062645</v>
      </c>
      <c r="I159" s="24">
        <v>1.0445152242270763</v>
      </c>
      <c r="J159" s="24">
        <v>0.2569560787886262</v>
      </c>
      <c r="K159" s="24">
        <v>0.48235463379586718</v>
      </c>
      <c r="L159" s="24">
        <v>1.4909786995374739</v>
      </c>
    </row>
    <row r="160" spans="1:12">
      <c r="A160" s="9" t="s">
        <v>260</v>
      </c>
      <c r="B160" s="16">
        <v>1</v>
      </c>
      <c r="C160" s="24">
        <v>1</v>
      </c>
      <c r="D160" s="24">
        <v>0.98666666666667047</v>
      </c>
      <c r="E160" s="24">
        <v>1.3333333333329533E-2</v>
      </c>
      <c r="F160" s="24">
        <v>5.223432715893412E-2</v>
      </c>
      <c r="G160" s="24">
        <v>2.9474883693897697E-2</v>
      </c>
      <c r="H160" s="24">
        <v>0.9288181091062645</v>
      </c>
      <c r="I160" s="24">
        <v>1.0445152242270763</v>
      </c>
      <c r="J160" s="24">
        <v>0.2569560787886262</v>
      </c>
      <c r="K160" s="24">
        <v>0.48235463379586718</v>
      </c>
      <c r="L160" s="24">
        <v>1.4909786995374739</v>
      </c>
    </row>
    <row r="161" spans="1:12">
      <c r="A161" s="9" t="s">
        <v>261</v>
      </c>
      <c r="B161" s="16">
        <v>1</v>
      </c>
      <c r="C161" s="24">
        <v>1</v>
      </c>
      <c r="D161" s="24">
        <v>0.98666666666667047</v>
      </c>
      <c r="E161" s="24">
        <v>1.3333333333329533E-2</v>
      </c>
      <c r="F161" s="24">
        <v>5.223432715893412E-2</v>
      </c>
      <c r="G161" s="24">
        <v>2.9474883693897697E-2</v>
      </c>
      <c r="H161" s="24">
        <v>0.9288181091062645</v>
      </c>
      <c r="I161" s="24">
        <v>1.0445152242270763</v>
      </c>
      <c r="J161" s="24">
        <v>0.2569560787886262</v>
      </c>
      <c r="K161" s="24">
        <v>0.48235463379586718</v>
      </c>
      <c r="L161" s="24">
        <v>1.4909786995374739</v>
      </c>
    </row>
    <row r="162" spans="1:12">
      <c r="A162" s="9" t="s">
        <v>262</v>
      </c>
      <c r="B162" s="16">
        <v>1</v>
      </c>
      <c r="C162" s="24">
        <v>1</v>
      </c>
      <c r="D162" s="24">
        <v>0.98666666666667047</v>
      </c>
      <c r="E162" s="24">
        <v>1.3333333333329533E-2</v>
      </c>
      <c r="F162" s="24">
        <v>5.223432715893412E-2</v>
      </c>
      <c r="G162" s="24">
        <v>2.9474883693897697E-2</v>
      </c>
      <c r="H162" s="24">
        <v>0.9288181091062645</v>
      </c>
      <c r="I162" s="24">
        <v>1.0445152242270763</v>
      </c>
      <c r="J162" s="24">
        <v>0.2569560787886262</v>
      </c>
      <c r="K162" s="24">
        <v>0.48235463379586718</v>
      </c>
      <c r="L162" s="24">
        <v>1.4909786995374739</v>
      </c>
    </row>
    <row r="163" spans="1:12">
      <c r="A163" s="9" t="s">
        <v>263</v>
      </c>
      <c r="B163" s="16">
        <v>1</v>
      </c>
      <c r="C163" s="24">
        <v>1</v>
      </c>
      <c r="D163" s="24">
        <v>0.98666666666667047</v>
      </c>
      <c r="E163" s="24">
        <v>1.3333333333329533E-2</v>
      </c>
      <c r="F163" s="24">
        <v>5.223432715893412E-2</v>
      </c>
      <c r="G163" s="24">
        <v>2.9474883693897697E-2</v>
      </c>
      <c r="H163" s="24">
        <v>0.9288181091062645</v>
      </c>
      <c r="I163" s="24">
        <v>1.0445152242270763</v>
      </c>
      <c r="J163" s="24">
        <v>0.2569560787886262</v>
      </c>
      <c r="K163" s="24">
        <v>0.48235463379586718</v>
      </c>
      <c r="L163" s="24">
        <v>1.4909786995374739</v>
      </c>
    </row>
    <row r="164" spans="1:12">
      <c r="A164" s="9" t="s">
        <v>264</v>
      </c>
      <c r="B164" s="16">
        <v>1</v>
      </c>
      <c r="C164" s="24">
        <v>1</v>
      </c>
      <c r="D164" s="24">
        <v>0.98666666666667047</v>
      </c>
      <c r="E164" s="24">
        <v>1.3333333333329533E-2</v>
      </c>
      <c r="F164" s="24">
        <v>5.223432715893412E-2</v>
      </c>
      <c r="G164" s="24">
        <v>2.9474883693897697E-2</v>
      </c>
      <c r="H164" s="24">
        <v>0.9288181091062645</v>
      </c>
      <c r="I164" s="24">
        <v>1.0445152242270763</v>
      </c>
      <c r="J164" s="24">
        <v>0.2569560787886262</v>
      </c>
      <c r="K164" s="24">
        <v>0.48235463379586718</v>
      </c>
      <c r="L164" s="24">
        <v>1.4909786995374739</v>
      </c>
    </row>
    <row r="165" spans="1:12">
      <c r="A165" s="9" t="s">
        <v>265</v>
      </c>
      <c r="B165" s="16">
        <v>1</v>
      </c>
      <c r="C165" s="24">
        <v>1</v>
      </c>
      <c r="D165" s="24">
        <v>0.98666666666667047</v>
      </c>
      <c r="E165" s="24">
        <v>1.3333333333329533E-2</v>
      </c>
      <c r="F165" s="24">
        <v>5.223432715893412E-2</v>
      </c>
      <c r="G165" s="24">
        <v>2.9474883693897697E-2</v>
      </c>
      <c r="H165" s="24">
        <v>0.9288181091062645</v>
      </c>
      <c r="I165" s="24">
        <v>1.0445152242270763</v>
      </c>
      <c r="J165" s="24">
        <v>0.2569560787886262</v>
      </c>
      <c r="K165" s="24">
        <v>0.48235463379586718</v>
      </c>
      <c r="L165" s="24">
        <v>1.4909786995374739</v>
      </c>
    </row>
    <row r="166" spans="1:12">
      <c r="A166" s="9" t="s">
        <v>266</v>
      </c>
      <c r="B166" s="16">
        <v>1</v>
      </c>
      <c r="C166" s="24">
        <v>1</v>
      </c>
      <c r="D166" s="24">
        <v>0.98666666666667047</v>
      </c>
      <c r="E166" s="24">
        <v>1.3333333333329533E-2</v>
      </c>
      <c r="F166" s="24">
        <v>5.223432715893412E-2</v>
      </c>
      <c r="G166" s="24">
        <v>2.9474883693897697E-2</v>
      </c>
      <c r="H166" s="24">
        <v>0.9288181091062645</v>
      </c>
      <c r="I166" s="24">
        <v>1.0445152242270763</v>
      </c>
      <c r="J166" s="24">
        <v>0.2569560787886262</v>
      </c>
      <c r="K166" s="24">
        <v>0.48235463379586718</v>
      </c>
      <c r="L166" s="24">
        <v>1.4909786995374739</v>
      </c>
    </row>
    <row r="167" spans="1:12">
      <c r="A167" s="9" t="s">
        <v>267</v>
      </c>
      <c r="B167" s="16">
        <v>1</v>
      </c>
      <c r="C167" s="24">
        <v>1</v>
      </c>
      <c r="D167" s="24">
        <v>0.98666666666667047</v>
      </c>
      <c r="E167" s="24">
        <v>1.3333333333329533E-2</v>
      </c>
      <c r="F167" s="24">
        <v>5.223432715893412E-2</v>
      </c>
      <c r="G167" s="24">
        <v>2.9474883693897697E-2</v>
      </c>
      <c r="H167" s="24">
        <v>0.9288181091062645</v>
      </c>
      <c r="I167" s="24">
        <v>1.0445152242270763</v>
      </c>
      <c r="J167" s="24">
        <v>0.2569560787886262</v>
      </c>
      <c r="K167" s="24">
        <v>0.48235463379586718</v>
      </c>
      <c r="L167" s="24">
        <v>1.4909786995374739</v>
      </c>
    </row>
    <row r="168" spans="1:12">
      <c r="A168" s="9" t="s">
        <v>268</v>
      </c>
      <c r="B168" s="16">
        <v>1</v>
      </c>
      <c r="C168" s="24">
        <v>1</v>
      </c>
      <c r="D168" s="24">
        <v>0.98666666666667047</v>
      </c>
      <c r="E168" s="24">
        <v>1.3333333333329533E-2</v>
      </c>
      <c r="F168" s="24">
        <v>5.223432715893412E-2</v>
      </c>
      <c r="G168" s="24">
        <v>2.9474883693897697E-2</v>
      </c>
      <c r="H168" s="24">
        <v>0.9288181091062645</v>
      </c>
      <c r="I168" s="24">
        <v>1.0445152242270763</v>
      </c>
      <c r="J168" s="24">
        <v>0.2569560787886262</v>
      </c>
      <c r="K168" s="24">
        <v>0.48235463379586718</v>
      </c>
      <c r="L168" s="24">
        <v>1.4909786995374739</v>
      </c>
    </row>
    <row r="169" spans="1:12">
      <c r="A169" s="9" t="s">
        <v>269</v>
      </c>
      <c r="B169" s="16">
        <v>1</v>
      </c>
      <c r="C169" s="24">
        <v>1</v>
      </c>
      <c r="D169" s="24">
        <v>0.98666666666667047</v>
      </c>
      <c r="E169" s="24">
        <v>1.3333333333329533E-2</v>
      </c>
      <c r="F169" s="24">
        <v>5.223432715893412E-2</v>
      </c>
      <c r="G169" s="24">
        <v>2.9474883693897697E-2</v>
      </c>
      <c r="H169" s="24">
        <v>0.9288181091062645</v>
      </c>
      <c r="I169" s="24">
        <v>1.0445152242270763</v>
      </c>
      <c r="J169" s="24">
        <v>0.2569560787886262</v>
      </c>
      <c r="K169" s="24">
        <v>0.48235463379586718</v>
      </c>
      <c r="L169" s="24">
        <v>1.4909786995374739</v>
      </c>
    </row>
    <row r="170" spans="1:12">
      <c r="A170" s="9" t="s">
        <v>270</v>
      </c>
      <c r="B170" s="16">
        <v>1</v>
      </c>
      <c r="C170" s="24">
        <v>1</v>
      </c>
      <c r="D170" s="24">
        <v>0.98666666666667047</v>
      </c>
      <c r="E170" s="24">
        <v>1.3333333333329533E-2</v>
      </c>
      <c r="F170" s="24">
        <v>5.223432715893412E-2</v>
      </c>
      <c r="G170" s="24">
        <v>2.9474883693897697E-2</v>
      </c>
      <c r="H170" s="24">
        <v>0.9288181091062645</v>
      </c>
      <c r="I170" s="24">
        <v>1.0445152242270763</v>
      </c>
      <c r="J170" s="24">
        <v>0.2569560787886262</v>
      </c>
      <c r="K170" s="24">
        <v>0.48235463379586718</v>
      </c>
      <c r="L170" s="24">
        <v>1.4909786995374739</v>
      </c>
    </row>
    <row r="171" spans="1:12">
      <c r="A171" s="9" t="s">
        <v>271</v>
      </c>
      <c r="B171" s="16">
        <v>1</v>
      </c>
      <c r="C171" s="24">
        <v>1</v>
      </c>
      <c r="D171" s="24">
        <v>0.98666666666667047</v>
      </c>
      <c r="E171" s="24">
        <v>1.3333333333329533E-2</v>
      </c>
      <c r="F171" s="24">
        <v>5.223432715893412E-2</v>
      </c>
      <c r="G171" s="24">
        <v>2.9474883693897697E-2</v>
      </c>
      <c r="H171" s="24">
        <v>0.9288181091062645</v>
      </c>
      <c r="I171" s="24">
        <v>1.0445152242270763</v>
      </c>
      <c r="J171" s="24">
        <v>0.2569560787886262</v>
      </c>
      <c r="K171" s="24">
        <v>0.48235463379586718</v>
      </c>
      <c r="L171" s="24">
        <v>1.4909786995374739</v>
      </c>
    </row>
    <row r="172" spans="1:12">
      <c r="A172" s="9" t="s">
        <v>272</v>
      </c>
      <c r="B172" s="16">
        <v>1</v>
      </c>
      <c r="C172" s="24">
        <v>1</v>
      </c>
      <c r="D172" s="24">
        <v>0.98666666666667047</v>
      </c>
      <c r="E172" s="24">
        <v>1.3333333333329533E-2</v>
      </c>
      <c r="F172" s="24">
        <v>5.223432715893412E-2</v>
      </c>
      <c r="G172" s="24">
        <v>2.9474883693897697E-2</v>
      </c>
      <c r="H172" s="24">
        <v>0.9288181091062645</v>
      </c>
      <c r="I172" s="24">
        <v>1.0445152242270763</v>
      </c>
      <c r="J172" s="24">
        <v>0.2569560787886262</v>
      </c>
      <c r="K172" s="24">
        <v>0.48235463379586718</v>
      </c>
      <c r="L172" s="24">
        <v>1.4909786995374739</v>
      </c>
    </row>
    <row r="173" spans="1:12">
      <c r="A173" s="9" t="s">
        <v>273</v>
      </c>
      <c r="B173" s="16">
        <v>1</v>
      </c>
      <c r="C173" s="24">
        <v>1</v>
      </c>
      <c r="D173" s="24">
        <v>0.98666666666667047</v>
      </c>
      <c r="E173" s="24">
        <v>1.3333333333329533E-2</v>
      </c>
      <c r="F173" s="24">
        <v>5.223432715893412E-2</v>
      </c>
      <c r="G173" s="24">
        <v>2.9474883693897697E-2</v>
      </c>
      <c r="H173" s="24">
        <v>0.9288181091062645</v>
      </c>
      <c r="I173" s="24">
        <v>1.0445152242270763</v>
      </c>
      <c r="J173" s="24">
        <v>0.2569560787886262</v>
      </c>
      <c r="K173" s="24">
        <v>0.48235463379586718</v>
      </c>
      <c r="L173" s="24">
        <v>1.4909786995374739</v>
      </c>
    </row>
    <row r="174" spans="1:12">
      <c r="A174" s="9" t="s">
        <v>274</v>
      </c>
      <c r="B174" s="16">
        <v>1</v>
      </c>
      <c r="C174" s="24">
        <v>1</v>
      </c>
      <c r="D174" s="24">
        <v>0.98666666666667047</v>
      </c>
      <c r="E174" s="24">
        <v>1.3333333333329533E-2</v>
      </c>
      <c r="F174" s="24">
        <v>5.223432715893412E-2</v>
      </c>
      <c r="G174" s="24">
        <v>2.9474883693897697E-2</v>
      </c>
      <c r="H174" s="24">
        <v>0.9288181091062645</v>
      </c>
      <c r="I174" s="24">
        <v>1.0445152242270763</v>
      </c>
      <c r="J174" s="24">
        <v>0.2569560787886262</v>
      </c>
      <c r="K174" s="24">
        <v>0.48235463379586718</v>
      </c>
      <c r="L174" s="24">
        <v>1.4909786995374739</v>
      </c>
    </row>
    <row r="175" spans="1:12">
      <c r="A175" s="9" t="s">
        <v>275</v>
      </c>
      <c r="B175" s="16">
        <v>1</v>
      </c>
      <c r="C175" s="24">
        <v>1</v>
      </c>
      <c r="D175" s="24">
        <v>0.98666666666667047</v>
      </c>
      <c r="E175" s="24">
        <v>1.3333333333329533E-2</v>
      </c>
      <c r="F175" s="24">
        <v>5.223432715893412E-2</v>
      </c>
      <c r="G175" s="24">
        <v>2.9474883693897697E-2</v>
      </c>
      <c r="H175" s="24">
        <v>0.9288181091062645</v>
      </c>
      <c r="I175" s="24">
        <v>1.0445152242270763</v>
      </c>
      <c r="J175" s="24">
        <v>0.2569560787886262</v>
      </c>
      <c r="K175" s="24">
        <v>0.48235463379586718</v>
      </c>
      <c r="L175" s="24">
        <v>1.4909786995374739</v>
      </c>
    </row>
    <row r="176" spans="1:12">
      <c r="A176" s="9" t="s">
        <v>276</v>
      </c>
      <c r="B176" s="16">
        <v>1</v>
      </c>
      <c r="C176" s="24">
        <v>1</v>
      </c>
      <c r="D176" s="24">
        <v>0.98666666666667047</v>
      </c>
      <c r="E176" s="24">
        <v>1.3333333333329533E-2</v>
      </c>
      <c r="F176" s="24">
        <v>5.223432715893412E-2</v>
      </c>
      <c r="G176" s="24">
        <v>2.9474883693897697E-2</v>
      </c>
      <c r="H176" s="24">
        <v>0.9288181091062645</v>
      </c>
      <c r="I176" s="24">
        <v>1.0445152242270763</v>
      </c>
      <c r="J176" s="24">
        <v>0.2569560787886262</v>
      </c>
      <c r="K176" s="24">
        <v>0.48235463379586718</v>
      </c>
      <c r="L176" s="24">
        <v>1.4909786995374739</v>
      </c>
    </row>
    <row r="177" spans="1:12">
      <c r="A177" s="9" t="s">
        <v>277</v>
      </c>
      <c r="B177" s="16">
        <v>1</v>
      </c>
      <c r="C177" s="24">
        <v>1</v>
      </c>
      <c r="D177" s="24">
        <v>0.98666666666667047</v>
      </c>
      <c r="E177" s="24">
        <v>1.3333333333329533E-2</v>
      </c>
      <c r="F177" s="24">
        <v>5.223432715893412E-2</v>
      </c>
      <c r="G177" s="24">
        <v>2.9474883693897697E-2</v>
      </c>
      <c r="H177" s="24">
        <v>0.9288181091062645</v>
      </c>
      <c r="I177" s="24">
        <v>1.0445152242270763</v>
      </c>
      <c r="J177" s="24">
        <v>0.2569560787886262</v>
      </c>
      <c r="K177" s="24">
        <v>0.48235463379586718</v>
      </c>
      <c r="L177" s="24">
        <v>1.4909786995374739</v>
      </c>
    </row>
    <row r="178" spans="1:12">
      <c r="A178" s="9" t="s">
        <v>278</v>
      </c>
      <c r="B178" s="16">
        <v>1</v>
      </c>
      <c r="C178" s="24">
        <v>1</v>
      </c>
      <c r="D178" s="24">
        <v>0.98666666666667047</v>
      </c>
      <c r="E178" s="24">
        <v>1.3333333333329533E-2</v>
      </c>
      <c r="F178" s="24">
        <v>5.223432715893412E-2</v>
      </c>
      <c r="G178" s="24">
        <v>2.9474883693897697E-2</v>
      </c>
      <c r="H178" s="24">
        <v>0.9288181091062645</v>
      </c>
      <c r="I178" s="24">
        <v>1.0445152242270763</v>
      </c>
      <c r="J178" s="24">
        <v>0.2569560787886262</v>
      </c>
      <c r="K178" s="24">
        <v>0.48235463379586718</v>
      </c>
      <c r="L178" s="24">
        <v>1.4909786995374739</v>
      </c>
    </row>
    <row r="179" spans="1:12">
      <c r="A179" s="9" t="s">
        <v>279</v>
      </c>
      <c r="B179" s="16">
        <v>1</v>
      </c>
      <c r="C179" s="24">
        <v>1</v>
      </c>
      <c r="D179" s="24">
        <v>0.98666666666667047</v>
      </c>
      <c r="E179" s="24">
        <v>1.3333333333329533E-2</v>
      </c>
      <c r="F179" s="24">
        <v>5.223432715893412E-2</v>
      </c>
      <c r="G179" s="24">
        <v>2.9474883693897697E-2</v>
      </c>
      <c r="H179" s="24">
        <v>0.9288181091062645</v>
      </c>
      <c r="I179" s="24">
        <v>1.0445152242270763</v>
      </c>
      <c r="J179" s="24">
        <v>0.2569560787886262</v>
      </c>
      <c r="K179" s="24">
        <v>0.48235463379586718</v>
      </c>
      <c r="L179" s="24">
        <v>1.4909786995374739</v>
      </c>
    </row>
    <row r="180" spans="1:12">
      <c r="A180" s="9" t="s">
        <v>280</v>
      </c>
      <c r="B180" s="16">
        <v>1</v>
      </c>
      <c r="C180" s="24">
        <v>1</v>
      </c>
      <c r="D180" s="24">
        <v>0.98666666666667047</v>
      </c>
      <c r="E180" s="24">
        <v>1.3333333333329533E-2</v>
      </c>
      <c r="F180" s="24">
        <v>5.223432715893412E-2</v>
      </c>
      <c r="G180" s="24">
        <v>2.9474883693897697E-2</v>
      </c>
      <c r="H180" s="24">
        <v>0.9288181091062645</v>
      </c>
      <c r="I180" s="24">
        <v>1.0445152242270763</v>
      </c>
      <c r="J180" s="24">
        <v>0.2569560787886262</v>
      </c>
      <c r="K180" s="24">
        <v>0.48235463379586718</v>
      </c>
      <c r="L180" s="24">
        <v>1.4909786995374739</v>
      </c>
    </row>
    <row r="181" spans="1:12">
      <c r="A181" s="9" t="s">
        <v>281</v>
      </c>
      <c r="B181" s="16">
        <v>1</v>
      </c>
      <c r="C181" s="24">
        <v>1</v>
      </c>
      <c r="D181" s="24">
        <v>0.98666666666667047</v>
      </c>
      <c r="E181" s="24">
        <v>1.3333333333329533E-2</v>
      </c>
      <c r="F181" s="24">
        <v>5.223432715893412E-2</v>
      </c>
      <c r="G181" s="24">
        <v>2.9474883693897697E-2</v>
      </c>
      <c r="H181" s="24">
        <v>0.9288181091062645</v>
      </c>
      <c r="I181" s="24">
        <v>1.0445152242270763</v>
      </c>
      <c r="J181" s="24">
        <v>0.2569560787886262</v>
      </c>
      <c r="K181" s="24">
        <v>0.48235463379586718</v>
      </c>
      <c r="L181" s="24">
        <v>1.4909786995374739</v>
      </c>
    </row>
    <row r="182" spans="1:12">
      <c r="A182" s="9" t="s">
        <v>282</v>
      </c>
      <c r="B182" s="16">
        <v>1</v>
      </c>
      <c r="C182" s="24">
        <v>1</v>
      </c>
      <c r="D182" s="24">
        <v>0.98666666666667047</v>
      </c>
      <c r="E182" s="24">
        <v>1.3333333333329533E-2</v>
      </c>
      <c r="F182" s="24">
        <v>5.223432715893412E-2</v>
      </c>
      <c r="G182" s="24">
        <v>2.9474883693897697E-2</v>
      </c>
      <c r="H182" s="24">
        <v>0.9288181091062645</v>
      </c>
      <c r="I182" s="24">
        <v>1.0445152242270763</v>
      </c>
      <c r="J182" s="24">
        <v>0.2569560787886262</v>
      </c>
      <c r="K182" s="24">
        <v>0.48235463379586718</v>
      </c>
      <c r="L182" s="24">
        <v>1.4909786995374739</v>
      </c>
    </row>
    <row r="183" spans="1:12">
      <c r="A183" s="9" t="s">
        <v>283</v>
      </c>
      <c r="B183" s="16">
        <v>1</v>
      </c>
      <c r="C183" s="24">
        <v>1</v>
      </c>
      <c r="D183" s="24">
        <v>0.98666666666667047</v>
      </c>
      <c r="E183" s="24">
        <v>1.3333333333329533E-2</v>
      </c>
      <c r="F183" s="24">
        <v>5.223432715893412E-2</v>
      </c>
      <c r="G183" s="24">
        <v>2.9474883693897697E-2</v>
      </c>
      <c r="H183" s="24">
        <v>0.9288181091062645</v>
      </c>
      <c r="I183" s="24">
        <v>1.0445152242270763</v>
      </c>
      <c r="J183" s="24">
        <v>0.2569560787886262</v>
      </c>
      <c r="K183" s="24">
        <v>0.48235463379586718</v>
      </c>
      <c r="L183" s="24">
        <v>1.4909786995374739</v>
      </c>
    </row>
    <row r="184" spans="1:12">
      <c r="A184" s="9" t="s">
        <v>284</v>
      </c>
      <c r="B184" s="16">
        <v>1</v>
      </c>
      <c r="C184" s="24">
        <v>1</v>
      </c>
      <c r="D184" s="24">
        <v>0.98666666666667047</v>
      </c>
      <c r="E184" s="24">
        <v>1.3333333333329533E-2</v>
      </c>
      <c r="F184" s="24">
        <v>5.223432715893412E-2</v>
      </c>
      <c r="G184" s="24">
        <v>2.9474883693897697E-2</v>
      </c>
      <c r="H184" s="24">
        <v>0.9288181091062645</v>
      </c>
      <c r="I184" s="24">
        <v>1.0445152242270763</v>
      </c>
      <c r="J184" s="24">
        <v>0.2569560787886262</v>
      </c>
      <c r="K184" s="24">
        <v>0.48235463379586718</v>
      </c>
      <c r="L184" s="24">
        <v>1.4909786995374739</v>
      </c>
    </row>
    <row r="185" spans="1:12">
      <c r="A185" s="9" t="s">
        <v>285</v>
      </c>
      <c r="B185" s="16">
        <v>1</v>
      </c>
      <c r="C185" s="24">
        <v>1</v>
      </c>
      <c r="D185" s="24">
        <v>0.98666666666667047</v>
      </c>
      <c r="E185" s="24">
        <v>1.3333333333329533E-2</v>
      </c>
      <c r="F185" s="24">
        <v>5.223432715893412E-2</v>
      </c>
      <c r="G185" s="24">
        <v>2.9474883693897697E-2</v>
      </c>
      <c r="H185" s="24">
        <v>0.9288181091062645</v>
      </c>
      <c r="I185" s="24">
        <v>1.0445152242270763</v>
      </c>
      <c r="J185" s="24">
        <v>0.2569560787886262</v>
      </c>
      <c r="K185" s="24">
        <v>0.48235463379586718</v>
      </c>
      <c r="L185" s="24">
        <v>1.4909786995374739</v>
      </c>
    </row>
    <row r="186" spans="1:12">
      <c r="A186" s="9" t="s">
        <v>286</v>
      </c>
      <c r="B186" s="16">
        <v>1</v>
      </c>
      <c r="C186" s="24">
        <v>1</v>
      </c>
      <c r="D186" s="24">
        <v>0.98666666666667047</v>
      </c>
      <c r="E186" s="24">
        <v>1.3333333333329533E-2</v>
      </c>
      <c r="F186" s="24">
        <v>5.223432715893412E-2</v>
      </c>
      <c r="G186" s="24">
        <v>2.9474883693897697E-2</v>
      </c>
      <c r="H186" s="24">
        <v>0.9288181091062645</v>
      </c>
      <c r="I186" s="24">
        <v>1.0445152242270763</v>
      </c>
      <c r="J186" s="24">
        <v>0.2569560787886262</v>
      </c>
      <c r="K186" s="24">
        <v>0.48235463379586718</v>
      </c>
      <c r="L186" s="24">
        <v>1.4909786995374739</v>
      </c>
    </row>
    <row r="187" spans="1:12">
      <c r="A187" s="9" t="s">
        <v>287</v>
      </c>
      <c r="B187" s="16">
        <v>1</v>
      </c>
      <c r="C187" s="24">
        <v>1</v>
      </c>
      <c r="D187" s="24">
        <v>0.98666666666667047</v>
      </c>
      <c r="E187" s="24">
        <v>1.3333333333329533E-2</v>
      </c>
      <c r="F187" s="24">
        <v>5.223432715893412E-2</v>
      </c>
      <c r="G187" s="24">
        <v>2.9474883693897697E-2</v>
      </c>
      <c r="H187" s="24">
        <v>0.9288181091062645</v>
      </c>
      <c r="I187" s="24">
        <v>1.0445152242270763</v>
      </c>
      <c r="J187" s="24">
        <v>0.2569560787886262</v>
      </c>
      <c r="K187" s="24">
        <v>0.48235463379586718</v>
      </c>
      <c r="L187" s="24">
        <v>1.4909786995374739</v>
      </c>
    </row>
    <row r="188" spans="1:12">
      <c r="A188" s="9" t="s">
        <v>288</v>
      </c>
      <c r="B188" s="16">
        <v>1</v>
      </c>
      <c r="C188" s="24">
        <v>1</v>
      </c>
      <c r="D188" s="24">
        <v>0.98666666666667047</v>
      </c>
      <c r="E188" s="24">
        <v>1.3333333333329533E-2</v>
      </c>
      <c r="F188" s="24">
        <v>5.223432715893412E-2</v>
      </c>
      <c r="G188" s="24">
        <v>2.9474883693897697E-2</v>
      </c>
      <c r="H188" s="24">
        <v>0.9288181091062645</v>
      </c>
      <c r="I188" s="24">
        <v>1.0445152242270763</v>
      </c>
      <c r="J188" s="24">
        <v>0.2569560787886262</v>
      </c>
      <c r="K188" s="24">
        <v>0.48235463379586718</v>
      </c>
      <c r="L188" s="24">
        <v>1.4909786995374739</v>
      </c>
    </row>
    <row r="189" spans="1:12">
      <c r="A189" s="9" t="s">
        <v>289</v>
      </c>
      <c r="B189" s="16">
        <v>1</v>
      </c>
      <c r="C189" s="24">
        <v>1</v>
      </c>
      <c r="D189" s="24">
        <v>0.98666666666667047</v>
      </c>
      <c r="E189" s="24">
        <v>1.3333333333329533E-2</v>
      </c>
      <c r="F189" s="24">
        <v>5.223432715893412E-2</v>
      </c>
      <c r="G189" s="24">
        <v>2.9474883693897697E-2</v>
      </c>
      <c r="H189" s="24">
        <v>0.9288181091062645</v>
      </c>
      <c r="I189" s="24">
        <v>1.0445152242270763</v>
      </c>
      <c r="J189" s="24">
        <v>0.2569560787886262</v>
      </c>
      <c r="K189" s="24">
        <v>0.48235463379586718</v>
      </c>
      <c r="L189" s="24">
        <v>1.4909786995374739</v>
      </c>
    </row>
    <row r="190" spans="1:12">
      <c r="A190" s="9" t="s">
        <v>290</v>
      </c>
      <c r="B190" s="16">
        <v>1</v>
      </c>
      <c r="C190" s="24">
        <v>1</v>
      </c>
      <c r="D190" s="24">
        <v>0.98666666666667047</v>
      </c>
      <c r="E190" s="24">
        <v>1.3333333333329533E-2</v>
      </c>
      <c r="F190" s="24">
        <v>5.223432715893412E-2</v>
      </c>
      <c r="G190" s="24">
        <v>2.9474883693897697E-2</v>
      </c>
      <c r="H190" s="24">
        <v>0.9288181091062645</v>
      </c>
      <c r="I190" s="24">
        <v>1.0445152242270763</v>
      </c>
      <c r="J190" s="24">
        <v>0.2569560787886262</v>
      </c>
      <c r="K190" s="24">
        <v>0.48235463379586718</v>
      </c>
      <c r="L190" s="24">
        <v>1.4909786995374739</v>
      </c>
    </row>
    <row r="191" spans="1:12">
      <c r="A191" s="9" t="s">
        <v>291</v>
      </c>
      <c r="B191" s="16">
        <v>1</v>
      </c>
      <c r="C191" s="24">
        <v>1</v>
      </c>
      <c r="D191" s="24">
        <v>0.98666666666667047</v>
      </c>
      <c r="E191" s="24">
        <v>1.3333333333329533E-2</v>
      </c>
      <c r="F191" s="24">
        <v>5.223432715893412E-2</v>
      </c>
      <c r="G191" s="24">
        <v>2.9474883693897697E-2</v>
      </c>
      <c r="H191" s="24">
        <v>0.9288181091062645</v>
      </c>
      <c r="I191" s="24">
        <v>1.0445152242270763</v>
      </c>
      <c r="J191" s="24">
        <v>0.2569560787886262</v>
      </c>
      <c r="K191" s="24">
        <v>0.48235463379586718</v>
      </c>
      <c r="L191" s="24">
        <v>1.4909786995374739</v>
      </c>
    </row>
    <row r="192" spans="1:12">
      <c r="A192" s="9" t="s">
        <v>292</v>
      </c>
      <c r="B192" s="16">
        <v>1</v>
      </c>
      <c r="C192" s="24">
        <v>1</v>
      </c>
      <c r="D192" s="24">
        <v>0.98666666666667047</v>
      </c>
      <c r="E192" s="24">
        <v>1.3333333333329533E-2</v>
      </c>
      <c r="F192" s="24">
        <v>5.223432715893412E-2</v>
      </c>
      <c r="G192" s="24">
        <v>2.9474883693897697E-2</v>
      </c>
      <c r="H192" s="24">
        <v>0.9288181091062645</v>
      </c>
      <c r="I192" s="24">
        <v>1.0445152242270763</v>
      </c>
      <c r="J192" s="24">
        <v>0.2569560787886262</v>
      </c>
      <c r="K192" s="24">
        <v>0.48235463379586718</v>
      </c>
      <c r="L192" s="24">
        <v>1.4909786995374739</v>
      </c>
    </row>
    <row r="193" spans="1:12">
      <c r="A193" s="9" t="s">
        <v>293</v>
      </c>
      <c r="B193" s="16">
        <v>1</v>
      </c>
      <c r="C193" s="24">
        <v>1</v>
      </c>
      <c r="D193" s="24">
        <v>0.98666666666667047</v>
      </c>
      <c r="E193" s="24">
        <v>1.3333333333329533E-2</v>
      </c>
      <c r="F193" s="24">
        <v>5.223432715893412E-2</v>
      </c>
      <c r="G193" s="24">
        <v>2.9474883693897697E-2</v>
      </c>
      <c r="H193" s="24">
        <v>0.9288181091062645</v>
      </c>
      <c r="I193" s="24">
        <v>1.0445152242270763</v>
      </c>
      <c r="J193" s="24">
        <v>0.2569560787886262</v>
      </c>
      <c r="K193" s="24">
        <v>0.48235463379586718</v>
      </c>
      <c r="L193" s="24">
        <v>1.4909786995374739</v>
      </c>
    </row>
    <row r="194" spans="1:12">
      <c r="A194" s="9" t="s">
        <v>294</v>
      </c>
      <c r="B194" s="16">
        <v>1</v>
      </c>
      <c r="C194" s="24">
        <v>1</v>
      </c>
      <c r="D194" s="24">
        <v>0.98666666666667047</v>
      </c>
      <c r="E194" s="24">
        <v>1.3333333333329533E-2</v>
      </c>
      <c r="F194" s="24">
        <v>5.223432715893412E-2</v>
      </c>
      <c r="G194" s="24">
        <v>2.9474883693897697E-2</v>
      </c>
      <c r="H194" s="24">
        <v>0.9288181091062645</v>
      </c>
      <c r="I194" s="24">
        <v>1.0445152242270763</v>
      </c>
      <c r="J194" s="24">
        <v>0.2569560787886262</v>
      </c>
      <c r="K194" s="24">
        <v>0.48235463379586718</v>
      </c>
      <c r="L194" s="24">
        <v>1.4909786995374739</v>
      </c>
    </row>
    <row r="195" spans="1:12">
      <c r="A195" s="9" t="s">
        <v>295</v>
      </c>
      <c r="B195" s="16">
        <v>1</v>
      </c>
      <c r="C195" s="24">
        <v>1</v>
      </c>
      <c r="D195" s="24">
        <v>0.98666666666667047</v>
      </c>
      <c r="E195" s="24">
        <v>1.3333333333329533E-2</v>
      </c>
      <c r="F195" s="24">
        <v>5.223432715893412E-2</v>
      </c>
      <c r="G195" s="24">
        <v>2.9474883693897697E-2</v>
      </c>
      <c r="H195" s="24">
        <v>0.9288181091062645</v>
      </c>
      <c r="I195" s="24">
        <v>1.0445152242270763</v>
      </c>
      <c r="J195" s="24">
        <v>0.2569560787886262</v>
      </c>
      <c r="K195" s="24">
        <v>0.48235463379586718</v>
      </c>
      <c r="L195" s="24">
        <v>1.4909786995374739</v>
      </c>
    </row>
    <row r="196" spans="1:12">
      <c r="A196" s="9" t="s">
        <v>296</v>
      </c>
      <c r="B196" s="16">
        <v>1</v>
      </c>
      <c r="C196" s="24">
        <v>1</v>
      </c>
      <c r="D196" s="24">
        <v>0.98666666666667047</v>
      </c>
      <c r="E196" s="24">
        <v>1.3333333333329533E-2</v>
      </c>
      <c r="F196" s="24">
        <v>5.223432715893412E-2</v>
      </c>
      <c r="G196" s="24">
        <v>2.9474883693897697E-2</v>
      </c>
      <c r="H196" s="24">
        <v>0.9288181091062645</v>
      </c>
      <c r="I196" s="24">
        <v>1.0445152242270763</v>
      </c>
      <c r="J196" s="24">
        <v>0.2569560787886262</v>
      </c>
      <c r="K196" s="24">
        <v>0.48235463379586718</v>
      </c>
      <c r="L196" s="24">
        <v>1.4909786995374739</v>
      </c>
    </row>
    <row r="197" spans="1:12">
      <c r="A197" s="9" t="s">
        <v>297</v>
      </c>
      <c r="B197" s="16">
        <v>1</v>
      </c>
      <c r="C197" s="24">
        <v>1</v>
      </c>
      <c r="D197" s="24">
        <v>0.98666666666667047</v>
      </c>
      <c r="E197" s="24">
        <v>1.3333333333329533E-2</v>
      </c>
      <c r="F197" s="24">
        <v>5.223432715893412E-2</v>
      </c>
      <c r="G197" s="24">
        <v>2.9474883693897697E-2</v>
      </c>
      <c r="H197" s="24">
        <v>0.9288181091062645</v>
      </c>
      <c r="I197" s="24">
        <v>1.0445152242270763</v>
      </c>
      <c r="J197" s="24">
        <v>0.2569560787886262</v>
      </c>
      <c r="K197" s="24">
        <v>0.48235463379586718</v>
      </c>
      <c r="L197" s="24">
        <v>1.4909786995374739</v>
      </c>
    </row>
    <row r="198" spans="1:12">
      <c r="A198" s="9" t="s">
        <v>298</v>
      </c>
      <c r="B198" s="16">
        <v>1</v>
      </c>
      <c r="C198" s="24">
        <v>1</v>
      </c>
      <c r="D198" s="24">
        <v>0.98666666666667047</v>
      </c>
      <c r="E198" s="24">
        <v>1.3333333333329533E-2</v>
      </c>
      <c r="F198" s="24">
        <v>5.223432715893412E-2</v>
      </c>
      <c r="G198" s="24">
        <v>2.9474883693897697E-2</v>
      </c>
      <c r="H198" s="24">
        <v>0.9288181091062645</v>
      </c>
      <c r="I198" s="24">
        <v>1.0445152242270763</v>
      </c>
      <c r="J198" s="24">
        <v>0.2569560787886262</v>
      </c>
      <c r="K198" s="24">
        <v>0.48235463379586718</v>
      </c>
      <c r="L198" s="24">
        <v>1.4909786995374739</v>
      </c>
    </row>
    <row r="199" spans="1:12">
      <c r="A199" s="9" t="s">
        <v>299</v>
      </c>
      <c r="B199" s="16">
        <v>1</v>
      </c>
      <c r="C199" s="24">
        <v>1</v>
      </c>
      <c r="D199" s="24">
        <v>0.98666666666667047</v>
      </c>
      <c r="E199" s="24">
        <v>1.3333333333329533E-2</v>
      </c>
      <c r="F199" s="24">
        <v>5.223432715893412E-2</v>
      </c>
      <c r="G199" s="24">
        <v>2.9474883693897697E-2</v>
      </c>
      <c r="H199" s="24">
        <v>0.9288181091062645</v>
      </c>
      <c r="I199" s="24">
        <v>1.0445152242270763</v>
      </c>
      <c r="J199" s="24">
        <v>0.2569560787886262</v>
      </c>
      <c r="K199" s="24">
        <v>0.48235463379586718</v>
      </c>
      <c r="L199" s="24">
        <v>1.4909786995374739</v>
      </c>
    </row>
    <row r="200" spans="1:12">
      <c r="A200" s="9" t="s">
        <v>300</v>
      </c>
      <c r="B200" s="16">
        <v>1</v>
      </c>
      <c r="C200" s="24">
        <v>1</v>
      </c>
      <c r="D200" s="24">
        <v>0.98666666666667047</v>
      </c>
      <c r="E200" s="24">
        <v>1.3333333333329533E-2</v>
      </c>
      <c r="F200" s="24">
        <v>5.223432715893412E-2</v>
      </c>
      <c r="G200" s="24">
        <v>2.9474883693897697E-2</v>
      </c>
      <c r="H200" s="24">
        <v>0.9288181091062645</v>
      </c>
      <c r="I200" s="24">
        <v>1.0445152242270763</v>
      </c>
      <c r="J200" s="24">
        <v>0.2569560787886262</v>
      </c>
      <c r="K200" s="24">
        <v>0.48235463379586718</v>
      </c>
      <c r="L200" s="24">
        <v>1.4909786995374739</v>
      </c>
    </row>
    <row r="201" spans="1:12">
      <c r="A201" s="9" t="s">
        <v>301</v>
      </c>
      <c r="B201" s="16">
        <v>1</v>
      </c>
      <c r="C201" s="24">
        <v>1</v>
      </c>
      <c r="D201" s="24">
        <v>0.98666666666667047</v>
      </c>
      <c r="E201" s="24">
        <v>1.3333333333329533E-2</v>
      </c>
      <c r="F201" s="24">
        <v>5.223432715893412E-2</v>
      </c>
      <c r="G201" s="24">
        <v>2.9474883693897697E-2</v>
      </c>
      <c r="H201" s="24">
        <v>0.9288181091062645</v>
      </c>
      <c r="I201" s="24">
        <v>1.0445152242270763</v>
      </c>
      <c r="J201" s="24">
        <v>0.2569560787886262</v>
      </c>
      <c r="K201" s="24">
        <v>0.48235463379586718</v>
      </c>
      <c r="L201" s="24">
        <v>1.4909786995374739</v>
      </c>
    </row>
    <row r="202" spans="1:12">
      <c r="A202" s="9" t="s">
        <v>302</v>
      </c>
      <c r="B202" s="16">
        <v>1</v>
      </c>
      <c r="C202" s="24">
        <v>1</v>
      </c>
      <c r="D202" s="24">
        <v>0.98666666666667047</v>
      </c>
      <c r="E202" s="24">
        <v>1.3333333333329533E-2</v>
      </c>
      <c r="F202" s="24">
        <v>5.223432715893412E-2</v>
      </c>
      <c r="G202" s="24">
        <v>2.9474883693897697E-2</v>
      </c>
      <c r="H202" s="24">
        <v>0.9288181091062645</v>
      </c>
      <c r="I202" s="24">
        <v>1.0445152242270763</v>
      </c>
      <c r="J202" s="24">
        <v>0.2569560787886262</v>
      </c>
      <c r="K202" s="24">
        <v>0.48235463379586718</v>
      </c>
      <c r="L202" s="24">
        <v>1.4909786995374739</v>
      </c>
    </row>
    <row r="203" spans="1:12">
      <c r="A203" s="9" t="s">
        <v>303</v>
      </c>
      <c r="B203" s="16">
        <v>1</v>
      </c>
      <c r="C203" s="24">
        <v>1</v>
      </c>
      <c r="D203" s="24">
        <v>0.98666666666667047</v>
      </c>
      <c r="E203" s="24">
        <v>1.3333333333329533E-2</v>
      </c>
      <c r="F203" s="24">
        <v>5.223432715893412E-2</v>
      </c>
      <c r="G203" s="24">
        <v>2.9474883693897697E-2</v>
      </c>
      <c r="H203" s="24">
        <v>0.9288181091062645</v>
      </c>
      <c r="I203" s="24">
        <v>1.0445152242270763</v>
      </c>
      <c r="J203" s="24">
        <v>0.2569560787886262</v>
      </c>
      <c r="K203" s="24">
        <v>0.48235463379586718</v>
      </c>
      <c r="L203" s="24">
        <v>1.4909786995374739</v>
      </c>
    </row>
    <row r="204" spans="1:12">
      <c r="A204" s="9" t="s">
        <v>304</v>
      </c>
      <c r="B204" s="16">
        <v>1</v>
      </c>
      <c r="C204" s="24">
        <v>1</v>
      </c>
      <c r="D204" s="24">
        <v>0.98666666666667047</v>
      </c>
      <c r="E204" s="24">
        <v>1.3333333333329533E-2</v>
      </c>
      <c r="F204" s="24">
        <v>5.223432715893412E-2</v>
      </c>
      <c r="G204" s="24">
        <v>2.9474883693897697E-2</v>
      </c>
      <c r="H204" s="24">
        <v>0.9288181091062645</v>
      </c>
      <c r="I204" s="24">
        <v>1.0445152242270763</v>
      </c>
      <c r="J204" s="24">
        <v>0.2569560787886262</v>
      </c>
      <c r="K204" s="24">
        <v>0.48235463379586718</v>
      </c>
      <c r="L204" s="24">
        <v>1.4909786995374739</v>
      </c>
    </row>
    <row r="205" spans="1:12">
      <c r="A205" s="9" t="s">
        <v>305</v>
      </c>
      <c r="B205" s="16">
        <v>1</v>
      </c>
      <c r="C205" s="24">
        <v>1</v>
      </c>
      <c r="D205" s="24">
        <v>0.98666666666667047</v>
      </c>
      <c r="E205" s="24">
        <v>1.3333333333329533E-2</v>
      </c>
      <c r="F205" s="24">
        <v>5.223432715893412E-2</v>
      </c>
      <c r="G205" s="24">
        <v>2.9474883693897697E-2</v>
      </c>
      <c r="H205" s="24">
        <v>0.9288181091062645</v>
      </c>
      <c r="I205" s="24">
        <v>1.0445152242270763</v>
      </c>
      <c r="J205" s="24">
        <v>0.2569560787886262</v>
      </c>
      <c r="K205" s="24">
        <v>0.48235463379586718</v>
      </c>
      <c r="L205" s="24">
        <v>1.4909786995374739</v>
      </c>
    </row>
    <row r="206" spans="1:12">
      <c r="A206" s="9" t="s">
        <v>306</v>
      </c>
      <c r="B206" s="16">
        <v>1</v>
      </c>
      <c r="C206" s="24">
        <v>1</v>
      </c>
      <c r="D206" s="24">
        <v>0.98666666666667047</v>
      </c>
      <c r="E206" s="24">
        <v>1.3333333333329533E-2</v>
      </c>
      <c r="F206" s="24">
        <v>5.223432715893412E-2</v>
      </c>
      <c r="G206" s="24">
        <v>2.9474883693897697E-2</v>
      </c>
      <c r="H206" s="24">
        <v>0.9288181091062645</v>
      </c>
      <c r="I206" s="24">
        <v>1.0445152242270763</v>
      </c>
      <c r="J206" s="24">
        <v>0.2569560787886262</v>
      </c>
      <c r="K206" s="24">
        <v>0.48235463379586718</v>
      </c>
      <c r="L206" s="24">
        <v>1.4909786995374739</v>
      </c>
    </row>
    <row r="207" spans="1:12">
      <c r="A207" s="9" t="s">
        <v>307</v>
      </c>
      <c r="B207" s="16">
        <v>1</v>
      </c>
      <c r="C207" s="24">
        <v>1</v>
      </c>
      <c r="D207" s="24">
        <v>0.98666666666667047</v>
      </c>
      <c r="E207" s="24">
        <v>1.3333333333329533E-2</v>
      </c>
      <c r="F207" s="24">
        <v>5.223432715893412E-2</v>
      </c>
      <c r="G207" s="24">
        <v>2.9474883693897697E-2</v>
      </c>
      <c r="H207" s="24">
        <v>0.9288181091062645</v>
      </c>
      <c r="I207" s="24">
        <v>1.0445152242270763</v>
      </c>
      <c r="J207" s="24">
        <v>0.2569560787886262</v>
      </c>
      <c r="K207" s="24">
        <v>0.48235463379586718</v>
      </c>
      <c r="L207" s="24">
        <v>1.4909786995374739</v>
      </c>
    </row>
    <row r="208" spans="1:12">
      <c r="A208" s="9" t="s">
        <v>308</v>
      </c>
      <c r="B208" s="16">
        <v>1</v>
      </c>
      <c r="C208" s="24">
        <v>1</v>
      </c>
      <c r="D208" s="24">
        <v>0.98666666666667047</v>
      </c>
      <c r="E208" s="24">
        <v>1.3333333333329533E-2</v>
      </c>
      <c r="F208" s="24">
        <v>5.223432715893412E-2</v>
      </c>
      <c r="G208" s="24">
        <v>2.9474883693897697E-2</v>
      </c>
      <c r="H208" s="24">
        <v>0.9288181091062645</v>
      </c>
      <c r="I208" s="24">
        <v>1.0445152242270763</v>
      </c>
      <c r="J208" s="24">
        <v>0.2569560787886262</v>
      </c>
      <c r="K208" s="24">
        <v>0.48235463379586718</v>
      </c>
      <c r="L208" s="24">
        <v>1.4909786995374739</v>
      </c>
    </row>
    <row r="209" spans="1:12">
      <c r="A209" s="9" t="s">
        <v>309</v>
      </c>
      <c r="B209" s="16">
        <v>1</v>
      </c>
      <c r="C209" s="24">
        <v>1</v>
      </c>
      <c r="D209" s="24">
        <v>0.98666666666667047</v>
      </c>
      <c r="E209" s="24">
        <v>1.3333333333329533E-2</v>
      </c>
      <c r="F209" s="24">
        <v>5.223432715893412E-2</v>
      </c>
      <c r="G209" s="24">
        <v>2.9474883693897697E-2</v>
      </c>
      <c r="H209" s="24">
        <v>0.9288181091062645</v>
      </c>
      <c r="I209" s="24">
        <v>1.0445152242270763</v>
      </c>
      <c r="J209" s="24">
        <v>0.2569560787886262</v>
      </c>
      <c r="K209" s="24">
        <v>0.48235463379586718</v>
      </c>
      <c r="L209" s="24">
        <v>1.4909786995374739</v>
      </c>
    </row>
    <row r="210" spans="1:12">
      <c r="A210" s="9" t="s">
        <v>310</v>
      </c>
      <c r="B210" s="16">
        <v>1</v>
      </c>
      <c r="C210" s="24">
        <v>1</v>
      </c>
      <c r="D210" s="24">
        <v>0.98666666666667047</v>
      </c>
      <c r="E210" s="24">
        <v>1.3333333333329533E-2</v>
      </c>
      <c r="F210" s="24">
        <v>5.223432715893412E-2</v>
      </c>
      <c r="G210" s="24">
        <v>2.9474883693897697E-2</v>
      </c>
      <c r="H210" s="24">
        <v>0.9288181091062645</v>
      </c>
      <c r="I210" s="24">
        <v>1.0445152242270763</v>
      </c>
      <c r="J210" s="24">
        <v>0.2569560787886262</v>
      </c>
      <c r="K210" s="24">
        <v>0.48235463379586718</v>
      </c>
      <c r="L210" s="24">
        <v>1.4909786995374739</v>
      </c>
    </row>
    <row r="211" spans="1:12">
      <c r="A211" s="9" t="s">
        <v>311</v>
      </c>
      <c r="B211" s="16">
        <v>1</v>
      </c>
      <c r="C211" s="24">
        <v>1</v>
      </c>
      <c r="D211" s="24">
        <v>0.98666666666667047</v>
      </c>
      <c r="E211" s="24">
        <v>1.3333333333329533E-2</v>
      </c>
      <c r="F211" s="24">
        <v>5.223432715893412E-2</v>
      </c>
      <c r="G211" s="24">
        <v>2.9474883693897697E-2</v>
      </c>
      <c r="H211" s="24">
        <v>0.9288181091062645</v>
      </c>
      <c r="I211" s="24">
        <v>1.0445152242270763</v>
      </c>
      <c r="J211" s="24">
        <v>0.2569560787886262</v>
      </c>
      <c r="K211" s="24">
        <v>0.48235463379586718</v>
      </c>
      <c r="L211" s="24">
        <v>1.4909786995374739</v>
      </c>
    </row>
    <row r="212" spans="1:12">
      <c r="A212" s="9" t="s">
        <v>312</v>
      </c>
      <c r="B212" s="16">
        <v>1</v>
      </c>
      <c r="C212" s="24">
        <v>1</v>
      </c>
      <c r="D212" s="24">
        <v>0.98666666666667047</v>
      </c>
      <c r="E212" s="24">
        <v>1.3333333333329533E-2</v>
      </c>
      <c r="F212" s="24">
        <v>5.223432715893412E-2</v>
      </c>
      <c r="G212" s="24">
        <v>2.9474883693897697E-2</v>
      </c>
      <c r="H212" s="24">
        <v>0.9288181091062645</v>
      </c>
      <c r="I212" s="24">
        <v>1.0445152242270763</v>
      </c>
      <c r="J212" s="24">
        <v>0.2569560787886262</v>
      </c>
      <c r="K212" s="24">
        <v>0.48235463379586718</v>
      </c>
      <c r="L212" s="24">
        <v>1.4909786995374739</v>
      </c>
    </row>
    <row r="213" spans="1:12">
      <c r="A213" s="9" t="s">
        <v>313</v>
      </c>
      <c r="B213" s="16">
        <v>1</v>
      </c>
      <c r="C213" s="24">
        <v>1</v>
      </c>
      <c r="D213" s="24">
        <v>0.98666666666667047</v>
      </c>
      <c r="E213" s="24">
        <v>1.3333333333329533E-2</v>
      </c>
      <c r="F213" s="24">
        <v>5.223432715893412E-2</v>
      </c>
      <c r="G213" s="24">
        <v>2.9474883693897697E-2</v>
      </c>
      <c r="H213" s="24">
        <v>0.9288181091062645</v>
      </c>
      <c r="I213" s="24">
        <v>1.0445152242270763</v>
      </c>
      <c r="J213" s="24">
        <v>0.2569560787886262</v>
      </c>
      <c r="K213" s="24">
        <v>0.48235463379586718</v>
      </c>
      <c r="L213" s="24">
        <v>1.4909786995374739</v>
      </c>
    </row>
    <row r="214" spans="1:12">
      <c r="A214" s="9" t="s">
        <v>314</v>
      </c>
      <c r="B214" s="16">
        <v>1</v>
      </c>
      <c r="C214" s="24">
        <v>1</v>
      </c>
      <c r="D214" s="24">
        <v>0.98666666666667047</v>
      </c>
      <c r="E214" s="24">
        <v>1.3333333333329533E-2</v>
      </c>
      <c r="F214" s="24">
        <v>5.223432715893412E-2</v>
      </c>
      <c r="G214" s="24">
        <v>2.9474883693897697E-2</v>
      </c>
      <c r="H214" s="24">
        <v>0.9288181091062645</v>
      </c>
      <c r="I214" s="24">
        <v>1.0445152242270763</v>
      </c>
      <c r="J214" s="24">
        <v>0.2569560787886262</v>
      </c>
      <c r="K214" s="24">
        <v>0.48235463379586718</v>
      </c>
      <c r="L214" s="24">
        <v>1.4909786995374739</v>
      </c>
    </row>
    <row r="215" spans="1:12">
      <c r="A215" s="9" t="s">
        <v>315</v>
      </c>
      <c r="B215" s="16">
        <v>1</v>
      </c>
      <c r="C215" s="24">
        <v>0</v>
      </c>
      <c r="D215" s="24">
        <v>0.98666666666667047</v>
      </c>
      <c r="E215" s="24">
        <v>-0.98666666666667047</v>
      </c>
      <c r="F215" s="24">
        <v>-3.8653402097622416</v>
      </c>
      <c r="G215" s="24">
        <v>2.9474883693897697E-2</v>
      </c>
      <c r="H215" s="24">
        <v>0.9288181091062645</v>
      </c>
      <c r="I215" s="24">
        <v>1.0445152242270763</v>
      </c>
      <c r="J215" s="24">
        <v>0.2569560787886262</v>
      </c>
      <c r="K215" s="24">
        <v>0.48235463379586718</v>
      </c>
      <c r="L215" s="24">
        <v>1.4909786995374739</v>
      </c>
    </row>
    <row r="216" spans="1:12">
      <c r="A216" s="9" t="s">
        <v>316</v>
      </c>
      <c r="B216" s="16">
        <v>1</v>
      </c>
      <c r="C216" s="24">
        <v>1</v>
      </c>
      <c r="D216" s="24">
        <v>0.98666666666667047</v>
      </c>
      <c r="E216" s="24">
        <v>1.3333333333329533E-2</v>
      </c>
      <c r="F216" s="24">
        <v>5.223432715893412E-2</v>
      </c>
      <c r="G216" s="24">
        <v>2.9474883693897697E-2</v>
      </c>
      <c r="H216" s="24">
        <v>0.9288181091062645</v>
      </c>
      <c r="I216" s="24">
        <v>1.0445152242270763</v>
      </c>
      <c r="J216" s="24">
        <v>0.2569560787886262</v>
      </c>
      <c r="K216" s="24">
        <v>0.48235463379586718</v>
      </c>
      <c r="L216" s="24">
        <v>1.4909786995374739</v>
      </c>
    </row>
    <row r="217" spans="1:12">
      <c r="A217" s="9" t="s">
        <v>317</v>
      </c>
      <c r="B217" s="16">
        <v>1</v>
      </c>
      <c r="C217" s="24">
        <v>1</v>
      </c>
      <c r="D217" s="24">
        <v>0.98666666666667047</v>
      </c>
      <c r="E217" s="24">
        <v>1.3333333333329533E-2</v>
      </c>
      <c r="F217" s="24">
        <v>5.223432715893412E-2</v>
      </c>
      <c r="G217" s="24">
        <v>2.9474883693897697E-2</v>
      </c>
      <c r="H217" s="24">
        <v>0.9288181091062645</v>
      </c>
      <c r="I217" s="24">
        <v>1.0445152242270763</v>
      </c>
      <c r="J217" s="24">
        <v>0.2569560787886262</v>
      </c>
      <c r="K217" s="24">
        <v>0.48235463379586718</v>
      </c>
      <c r="L217" s="24">
        <v>1.4909786995374739</v>
      </c>
    </row>
    <row r="218" spans="1:12">
      <c r="A218" s="9" t="s">
        <v>318</v>
      </c>
      <c r="B218" s="16">
        <v>1</v>
      </c>
      <c r="C218" s="24">
        <v>1</v>
      </c>
      <c r="D218" s="24">
        <v>0.98666666666667047</v>
      </c>
      <c r="E218" s="24">
        <v>1.3333333333329533E-2</v>
      </c>
      <c r="F218" s="24">
        <v>5.223432715893412E-2</v>
      </c>
      <c r="G218" s="24">
        <v>2.9474883693897697E-2</v>
      </c>
      <c r="H218" s="24">
        <v>0.9288181091062645</v>
      </c>
      <c r="I218" s="24">
        <v>1.0445152242270763</v>
      </c>
      <c r="J218" s="24">
        <v>0.2569560787886262</v>
      </c>
      <c r="K218" s="24">
        <v>0.48235463379586718</v>
      </c>
      <c r="L218" s="24">
        <v>1.4909786995374739</v>
      </c>
    </row>
    <row r="219" spans="1:12">
      <c r="A219" s="9" t="s">
        <v>319</v>
      </c>
      <c r="B219" s="16">
        <v>1</v>
      </c>
      <c r="C219" s="24">
        <v>1</v>
      </c>
      <c r="D219" s="24">
        <v>0.98666666666667047</v>
      </c>
      <c r="E219" s="24">
        <v>1.3333333333329533E-2</v>
      </c>
      <c r="F219" s="24">
        <v>5.223432715893412E-2</v>
      </c>
      <c r="G219" s="24">
        <v>2.9474883693897697E-2</v>
      </c>
      <c r="H219" s="24">
        <v>0.9288181091062645</v>
      </c>
      <c r="I219" s="24">
        <v>1.0445152242270763</v>
      </c>
      <c r="J219" s="24">
        <v>0.2569560787886262</v>
      </c>
      <c r="K219" s="24">
        <v>0.48235463379586718</v>
      </c>
      <c r="L219" s="24">
        <v>1.4909786995374739</v>
      </c>
    </row>
    <row r="220" spans="1:12">
      <c r="A220" s="9" t="s">
        <v>320</v>
      </c>
      <c r="B220" s="16">
        <v>1</v>
      </c>
      <c r="C220" s="24">
        <v>1</v>
      </c>
      <c r="D220" s="24">
        <v>0.98666666666667047</v>
      </c>
      <c r="E220" s="24">
        <v>1.3333333333329533E-2</v>
      </c>
      <c r="F220" s="24">
        <v>5.223432715893412E-2</v>
      </c>
      <c r="G220" s="24">
        <v>2.9474883693897697E-2</v>
      </c>
      <c r="H220" s="24">
        <v>0.9288181091062645</v>
      </c>
      <c r="I220" s="24">
        <v>1.0445152242270763</v>
      </c>
      <c r="J220" s="24">
        <v>0.2569560787886262</v>
      </c>
      <c r="K220" s="24">
        <v>0.48235463379586718</v>
      </c>
      <c r="L220" s="24">
        <v>1.4909786995374739</v>
      </c>
    </row>
    <row r="221" spans="1:12">
      <c r="A221" s="9" t="s">
        <v>321</v>
      </c>
      <c r="B221" s="16">
        <v>1</v>
      </c>
      <c r="C221" s="24">
        <v>1</v>
      </c>
      <c r="D221" s="24">
        <v>0.98666666666667047</v>
      </c>
      <c r="E221" s="24">
        <v>1.3333333333329533E-2</v>
      </c>
      <c r="F221" s="24">
        <v>5.223432715893412E-2</v>
      </c>
      <c r="G221" s="24">
        <v>2.9474883693897697E-2</v>
      </c>
      <c r="H221" s="24">
        <v>0.9288181091062645</v>
      </c>
      <c r="I221" s="24">
        <v>1.0445152242270763</v>
      </c>
      <c r="J221" s="24">
        <v>0.2569560787886262</v>
      </c>
      <c r="K221" s="24">
        <v>0.48235463379586718</v>
      </c>
      <c r="L221" s="24">
        <v>1.4909786995374739</v>
      </c>
    </row>
    <row r="222" spans="1:12">
      <c r="A222" s="9" t="s">
        <v>322</v>
      </c>
      <c r="B222" s="16">
        <v>1</v>
      </c>
      <c r="C222" s="24">
        <v>1</v>
      </c>
      <c r="D222" s="24">
        <v>0.98666666666667047</v>
      </c>
      <c r="E222" s="24">
        <v>1.3333333333329533E-2</v>
      </c>
      <c r="F222" s="24">
        <v>5.223432715893412E-2</v>
      </c>
      <c r="G222" s="24">
        <v>2.9474883693897697E-2</v>
      </c>
      <c r="H222" s="24">
        <v>0.9288181091062645</v>
      </c>
      <c r="I222" s="24">
        <v>1.0445152242270763</v>
      </c>
      <c r="J222" s="24">
        <v>0.2569560787886262</v>
      </c>
      <c r="K222" s="24">
        <v>0.48235463379586718</v>
      </c>
      <c r="L222" s="24">
        <v>1.4909786995374739</v>
      </c>
    </row>
    <row r="223" spans="1:12">
      <c r="A223" s="9" t="s">
        <v>323</v>
      </c>
      <c r="B223" s="16">
        <v>1</v>
      </c>
      <c r="C223" s="24">
        <v>1</v>
      </c>
      <c r="D223" s="24">
        <v>0.98666666666667047</v>
      </c>
      <c r="E223" s="24">
        <v>1.3333333333329533E-2</v>
      </c>
      <c r="F223" s="24">
        <v>5.223432715893412E-2</v>
      </c>
      <c r="G223" s="24">
        <v>2.9474883693897697E-2</v>
      </c>
      <c r="H223" s="24">
        <v>0.9288181091062645</v>
      </c>
      <c r="I223" s="24">
        <v>1.0445152242270763</v>
      </c>
      <c r="J223" s="24">
        <v>0.2569560787886262</v>
      </c>
      <c r="K223" s="24">
        <v>0.48235463379586718</v>
      </c>
      <c r="L223" s="24">
        <v>1.4909786995374739</v>
      </c>
    </row>
    <row r="224" spans="1:12">
      <c r="A224" s="9" t="s">
        <v>324</v>
      </c>
      <c r="B224" s="16">
        <v>1</v>
      </c>
      <c r="C224" s="24">
        <v>1</v>
      </c>
      <c r="D224" s="24">
        <v>0.98666666666667047</v>
      </c>
      <c r="E224" s="24">
        <v>1.3333333333329533E-2</v>
      </c>
      <c r="F224" s="24">
        <v>5.223432715893412E-2</v>
      </c>
      <c r="G224" s="24">
        <v>2.9474883693897697E-2</v>
      </c>
      <c r="H224" s="24">
        <v>0.9288181091062645</v>
      </c>
      <c r="I224" s="24">
        <v>1.0445152242270763</v>
      </c>
      <c r="J224" s="24">
        <v>0.2569560787886262</v>
      </c>
      <c r="K224" s="24">
        <v>0.48235463379586718</v>
      </c>
      <c r="L224" s="24">
        <v>1.4909786995374739</v>
      </c>
    </row>
    <row r="225" spans="1:12">
      <c r="A225" s="9" t="s">
        <v>325</v>
      </c>
      <c r="B225" s="16">
        <v>1</v>
      </c>
      <c r="C225" s="24">
        <v>1</v>
      </c>
      <c r="D225" s="24">
        <v>0.98666666666667047</v>
      </c>
      <c r="E225" s="24">
        <v>1.3333333333329533E-2</v>
      </c>
      <c r="F225" s="24">
        <v>5.223432715893412E-2</v>
      </c>
      <c r="G225" s="24">
        <v>2.9474883693897697E-2</v>
      </c>
      <c r="H225" s="24">
        <v>0.9288181091062645</v>
      </c>
      <c r="I225" s="24">
        <v>1.0445152242270763</v>
      </c>
      <c r="J225" s="24">
        <v>0.2569560787886262</v>
      </c>
      <c r="K225" s="24">
        <v>0.48235463379586718</v>
      </c>
      <c r="L225" s="24">
        <v>1.4909786995374739</v>
      </c>
    </row>
    <row r="226" spans="1:12">
      <c r="A226" s="9" t="s">
        <v>326</v>
      </c>
      <c r="B226" s="16">
        <v>1</v>
      </c>
      <c r="C226" s="24">
        <v>1</v>
      </c>
      <c r="D226" s="24">
        <v>0.98666666666667047</v>
      </c>
      <c r="E226" s="24">
        <v>1.3333333333329533E-2</v>
      </c>
      <c r="F226" s="24">
        <v>5.223432715893412E-2</v>
      </c>
      <c r="G226" s="24">
        <v>2.9474883693897697E-2</v>
      </c>
      <c r="H226" s="24">
        <v>0.9288181091062645</v>
      </c>
      <c r="I226" s="24">
        <v>1.0445152242270763</v>
      </c>
      <c r="J226" s="24">
        <v>0.2569560787886262</v>
      </c>
      <c r="K226" s="24">
        <v>0.48235463379586718</v>
      </c>
      <c r="L226" s="24">
        <v>1.4909786995374739</v>
      </c>
    </row>
    <row r="227" spans="1:12">
      <c r="A227" s="9" t="s">
        <v>327</v>
      </c>
      <c r="B227" s="16">
        <v>1</v>
      </c>
      <c r="C227" s="24">
        <v>1</v>
      </c>
      <c r="D227" s="24">
        <v>0.98666666666667047</v>
      </c>
      <c r="E227" s="24">
        <v>1.3333333333329533E-2</v>
      </c>
      <c r="F227" s="24">
        <v>5.223432715893412E-2</v>
      </c>
      <c r="G227" s="24">
        <v>2.9474883693897697E-2</v>
      </c>
      <c r="H227" s="24">
        <v>0.9288181091062645</v>
      </c>
      <c r="I227" s="24">
        <v>1.0445152242270763</v>
      </c>
      <c r="J227" s="24">
        <v>0.2569560787886262</v>
      </c>
      <c r="K227" s="24">
        <v>0.48235463379586718</v>
      </c>
      <c r="L227" s="24">
        <v>1.4909786995374739</v>
      </c>
    </row>
    <row r="228" spans="1:12">
      <c r="A228" s="9" t="s">
        <v>328</v>
      </c>
      <c r="B228" s="16">
        <v>1</v>
      </c>
      <c r="C228" s="24">
        <v>1</v>
      </c>
      <c r="D228" s="24">
        <v>0.98666666666667047</v>
      </c>
      <c r="E228" s="24">
        <v>1.3333333333329533E-2</v>
      </c>
      <c r="F228" s="24">
        <v>5.223432715893412E-2</v>
      </c>
      <c r="G228" s="24">
        <v>2.9474883693897697E-2</v>
      </c>
      <c r="H228" s="24">
        <v>0.9288181091062645</v>
      </c>
      <c r="I228" s="24">
        <v>1.0445152242270763</v>
      </c>
      <c r="J228" s="24">
        <v>0.2569560787886262</v>
      </c>
      <c r="K228" s="24">
        <v>0.48235463379586718</v>
      </c>
      <c r="L228" s="24">
        <v>1.4909786995374739</v>
      </c>
    </row>
    <row r="229" spans="1:12">
      <c r="A229" s="9" t="s">
        <v>343</v>
      </c>
      <c r="B229" s="16">
        <v>1</v>
      </c>
      <c r="C229" s="24">
        <v>1</v>
      </c>
      <c r="D229" s="24">
        <v>0.8866666666666666</v>
      </c>
      <c r="E229" s="24">
        <v>0.1133333333333334</v>
      </c>
      <c r="F229" s="24">
        <v>0.44399178085106683</v>
      </c>
      <c r="G229" s="24">
        <v>2.9474883693897305E-2</v>
      </c>
      <c r="H229" s="24">
        <v>0.82881810910626141</v>
      </c>
      <c r="I229" s="24">
        <v>0.94451522422707179</v>
      </c>
      <c r="J229" s="24">
        <v>0.2569560787886262</v>
      </c>
      <c r="K229" s="24">
        <v>0.38235463379586332</v>
      </c>
      <c r="L229" s="24">
        <v>1.3909786995374698</v>
      </c>
    </row>
    <row r="230" spans="1:12">
      <c r="A230" s="9" t="s">
        <v>344</v>
      </c>
      <c r="B230" s="16">
        <v>1</v>
      </c>
      <c r="C230" s="24">
        <v>0.5</v>
      </c>
      <c r="D230" s="24">
        <v>0.8866666666666666</v>
      </c>
      <c r="E230" s="24">
        <v>-0.3866666666666666</v>
      </c>
      <c r="F230" s="24">
        <v>-1.5147954876095211</v>
      </c>
      <c r="G230" s="24">
        <v>2.9474883693897305E-2</v>
      </c>
      <c r="H230" s="24">
        <v>0.82881810910626141</v>
      </c>
      <c r="I230" s="24">
        <v>0.94451522422707179</v>
      </c>
      <c r="J230" s="24">
        <v>0.2569560787886262</v>
      </c>
      <c r="K230" s="24">
        <v>0.38235463379586332</v>
      </c>
      <c r="L230" s="24">
        <v>1.3909786995374698</v>
      </c>
    </row>
    <row r="231" spans="1:12">
      <c r="A231" s="9" t="s">
        <v>345</v>
      </c>
      <c r="B231" s="16">
        <v>1</v>
      </c>
      <c r="C231" s="24">
        <v>0.5</v>
      </c>
      <c r="D231" s="24">
        <v>0.8866666666666666</v>
      </c>
      <c r="E231" s="24">
        <v>-0.3866666666666666</v>
      </c>
      <c r="F231" s="24">
        <v>-1.5147954876095211</v>
      </c>
      <c r="G231" s="24">
        <v>2.9474883693897305E-2</v>
      </c>
      <c r="H231" s="24">
        <v>0.82881810910626141</v>
      </c>
      <c r="I231" s="24">
        <v>0.94451522422707179</v>
      </c>
      <c r="J231" s="24">
        <v>0.2569560787886262</v>
      </c>
      <c r="K231" s="24">
        <v>0.38235463379586332</v>
      </c>
      <c r="L231" s="24">
        <v>1.3909786995374698</v>
      </c>
    </row>
    <row r="232" spans="1:12">
      <c r="A232" s="9" t="s">
        <v>346</v>
      </c>
      <c r="B232" s="16">
        <v>1</v>
      </c>
      <c r="C232" s="24">
        <v>1</v>
      </c>
      <c r="D232" s="24">
        <v>0.8866666666666666</v>
      </c>
      <c r="E232" s="24">
        <v>0.1133333333333334</v>
      </c>
      <c r="F232" s="24">
        <v>0.44399178085106683</v>
      </c>
      <c r="G232" s="24">
        <v>2.9474883693897305E-2</v>
      </c>
      <c r="H232" s="24">
        <v>0.82881810910626141</v>
      </c>
      <c r="I232" s="24">
        <v>0.94451522422707179</v>
      </c>
      <c r="J232" s="24">
        <v>0.2569560787886262</v>
      </c>
      <c r="K232" s="24">
        <v>0.38235463379586332</v>
      </c>
      <c r="L232" s="24">
        <v>1.3909786995374698</v>
      </c>
    </row>
    <row r="233" spans="1:12">
      <c r="A233" s="9" t="s">
        <v>347</v>
      </c>
      <c r="B233" s="16">
        <v>1</v>
      </c>
      <c r="C233" s="24">
        <v>1</v>
      </c>
      <c r="D233" s="24">
        <v>0.8866666666666666</v>
      </c>
      <c r="E233" s="24">
        <v>0.1133333333333334</v>
      </c>
      <c r="F233" s="24">
        <v>0.44399178085106683</v>
      </c>
      <c r="G233" s="24">
        <v>2.9474883693897305E-2</v>
      </c>
      <c r="H233" s="24">
        <v>0.82881810910626141</v>
      </c>
      <c r="I233" s="24">
        <v>0.94451522422707179</v>
      </c>
      <c r="J233" s="24">
        <v>0.2569560787886262</v>
      </c>
      <c r="K233" s="24">
        <v>0.38235463379586332</v>
      </c>
      <c r="L233" s="24">
        <v>1.3909786995374698</v>
      </c>
    </row>
    <row r="234" spans="1:12">
      <c r="A234" s="9" t="s">
        <v>348</v>
      </c>
      <c r="B234" s="16">
        <v>1</v>
      </c>
      <c r="C234" s="24">
        <v>0.5</v>
      </c>
      <c r="D234" s="24">
        <v>0.8866666666666666</v>
      </c>
      <c r="E234" s="24">
        <v>-0.3866666666666666</v>
      </c>
      <c r="F234" s="24">
        <v>-1.5147954876095211</v>
      </c>
      <c r="G234" s="24">
        <v>2.9474883693897305E-2</v>
      </c>
      <c r="H234" s="24">
        <v>0.82881810910626141</v>
      </c>
      <c r="I234" s="24">
        <v>0.94451522422707179</v>
      </c>
      <c r="J234" s="24">
        <v>0.2569560787886262</v>
      </c>
      <c r="K234" s="24">
        <v>0.38235463379586332</v>
      </c>
      <c r="L234" s="24">
        <v>1.3909786995374698</v>
      </c>
    </row>
    <row r="235" spans="1:12">
      <c r="A235" s="9" t="s">
        <v>349</v>
      </c>
      <c r="B235" s="16">
        <v>1</v>
      </c>
      <c r="C235" s="24">
        <v>1</v>
      </c>
      <c r="D235" s="24">
        <v>0.8866666666666666</v>
      </c>
      <c r="E235" s="24">
        <v>0.1133333333333334</v>
      </c>
      <c r="F235" s="24">
        <v>0.44399178085106683</v>
      </c>
      <c r="G235" s="24">
        <v>2.9474883693897305E-2</v>
      </c>
      <c r="H235" s="24">
        <v>0.82881810910626141</v>
      </c>
      <c r="I235" s="24">
        <v>0.94451522422707179</v>
      </c>
      <c r="J235" s="24">
        <v>0.2569560787886262</v>
      </c>
      <c r="K235" s="24">
        <v>0.38235463379586332</v>
      </c>
      <c r="L235" s="24">
        <v>1.3909786995374698</v>
      </c>
    </row>
    <row r="236" spans="1:12">
      <c r="A236" s="9" t="s">
        <v>350</v>
      </c>
      <c r="B236" s="16">
        <v>1</v>
      </c>
      <c r="C236" s="24">
        <v>1</v>
      </c>
      <c r="D236" s="24">
        <v>0.8866666666666666</v>
      </c>
      <c r="E236" s="24">
        <v>0.1133333333333334</v>
      </c>
      <c r="F236" s="24">
        <v>0.44399178085106683</v>
      </c>
      <c r="G236" s="24">
        <v>2.9474883693897305E-2</v>
      </c>
      <c r="H236" s="24">
        <v>0.82881810910626141</v>
      </c>
      <c r="I236" s="24">
        <v>0.94451522422707179</v>
      </c>
      <c r="J236" s="24">
        <v>0.2569560787886262</v>
      </c>
      <c r="K236" s="24">
        <v>0.38235463379586332</v>
      </c>
      <c r="L236" s="24">
        <v>1.3909786995374698</v>
      </c>
    </row>
    <row r="237" spans="1:12">
      <c r="A237" s="9" t="s">
        <v>351</v>
      </c>
      <c r="B237" s="16">
        <v>1</v>
      </c>
      <c r="C237" s="24">
        <v>0</v>
      </c>
      <c r="D237" s="24">
        <v>0.8866666666666666</v>
      </c>
      <c r="E237" s="24">
        <v>-0.8866666666666666</v>
      </c>
      <c r="F237" s="24">
        <v>-3.4735827560701087</v>
      </c>
      <c r="G237" s="24">
        <v>2.9474883693897305E-2</v>
      </c>
      <c r="H237" s="24">
        <v>0.82881810910626141</v>
      </c>
      <c r="I237" s="24">
        <v>0.94451522422707179</v>
      </c>
      <c r="J237" s="24">
        <v>0.2569560787886262</v>
      </c>
      <c r="K237" s="24">
        <v>0.38235463379586332</v>
      </c>
      <c r="L237" s="24">
        <v>1.3909786995374698</v>
      </c>
    </row>
    <row r="238" spans="1:12">
      <c r="A238" s="9" t="s">
        <v>352</v>
      </c>
      <c r="B238" s="16">
        <v>1</v>
      </c>
      <c r="C238" s="24">
        <v>1</v>
      </c>
      <c r="D238" s="24">
        <v>0.8866666666666666</v>
      </c>
      <c r="E238" s="24">
        <v>0.1133333333333334</v>
      </c>
      <c r="F238" s="24">
        <v>0.44399178085106683</v>
      </c>
      <c r="G238" s="24">
        <v>2.9474883693897305E-2</v>
      </c>
      <c r="H238" s="24">
        <v>0.82881810910626141</v>
      </c>
      <c r="I238" s="24">
        <v>0.94451522422707179</v>
      </c>
      <c r="J238" s="24">
        <v>0.2569560787886262</v>
      </c>
      <c r="K238" s="24">
        <v>0.38235463379586332</v>
      </c>
      <c r="L238" s="24">
        <v>1.3909786995374698</v>
      </c>
    </row>
    <row r="239" spans="1:12">
      <c r="A239" s="9" t="s">
        <v>353</v>
      </c>
      <c r="B239" s="16">
        <v>1</v>
      </c>
      <c r="C239" s="24">
        <v>0.5</v>
      </c>
      <c r="D239" s="24">
        <v>0.8866666666666666</v>
      </c>
      <c r="E239" s="24">
        <v>-0.3866666666666666</v>
      </c>
      <c r="F239" s="24">
        <v>-1.5147954876095211</v>
      </c>
      <c r="G239" s="24">
        <v>2.9474883693897305E-2</v>
      </c>
      <c r="H239" s="24">
        <v>0.82881810910626141</v>
      </c>
      <c r="I239" s="24">
        <v>0.94451522422707179</v>
      </c>
      <c r="J239" s="24">
        <v>0.2569560787886262</v>
      </c>
      <c r="K239" s="24">
        <v>0.38235463379586332</v>
      </c>
      <c r="L239" s="24">
        <v>1.3909786995374698</v>
      </c>
    </row>
    <row r="240" spans="1:12">
      <c r="A240" s="9" t="s">
        <v>354</v>
      </c>
      <c r="B240" s="16">
        <v>1</v>
      </c>
      <c r="C240" s="24">
        <v>0.5</v>
      </c>
      <c r="D240" s="24">
        <v>0.8866666666666666</v>
      </c>
      <c r="E240" s="24">
        <v>-0.3866666666666666</v>
      </c>
      <c r="F240" s="24">
        <v>-1.5147954876095211</v>
      </c>
      <c r="G240" s="24">
        <v>2.9474883693897305E-2</v>
      </c>
      <c r="H240" s="24">
        <v>0.82881810910626141</v>
      </c>
      <c r="I240" s="24">
        <v>0.94451522422707179</v>
      </c>
      <c r="J240" s="24">
        <v>0.2569560787886262</v>
      </c>
      <c r="K240" s="24">
        <v>0.38235463379586332</v>
      </c>
      <c r="L240" s="24">
        <v>1.3909786995374698</v>
      </c>
    </row>
    <row r="241" spans="1:12">
      <c r="A241" s="9" t="s">
        <v>355</v>
      </c>
      <c r="B241" s="16">
        <v>1</v>
      </c>
      <c r="C241" s="24">
        <v>1</v>
      </c>
      <c r="D241" s="24">
        <v>0.8866666666666666</v>
      </c>
      <c r="E241" s="24">
        <v>0.1133333333333334</v>
      </c>
      <c r="F241" s="24">
        <v>0.44399178085106683</v>
      </c>
      <c r="G241" s="24">
        <v>2.9474883693897305E-2</v>
      </c>
      <c r="H241" s="24">
        <v>0.82881810910626141</v>
      </c>
      <c r="I241" s="24">
        <v>0.94451522422707179</v>
      </c>
      <c r="J241" s="24">
        <v>0.2569560787886262</v>
      </c>
      <c r="K241" s="24">
        <v>0.38235463379586332</v>
      </c>
      <c r="L241" s="24">
        <v>1.3909786995374698</v>
      </c>
    </row>
    <row r="242" spans="1:12">
      <c r="A242" s="9" t="s">
        <v>356</v>
      </c>
      <c r="B242" s="16">
        <v>1</v>
      </c>
      <c r="C242" s="24">
        <v>1</v>
      </c>
      <c r="D242" s="24">
        <v>0.8866666666666666</v>
      </c>
      <c r="E242" s="24">
        <v>0.1133333333333334</v>
      </c>
      <c r="F242" s="24">
        <v>0.44399178085106683</v>
      </c>
      <c r="G242" s="24">
        <v>2.9474883693897305E-2</v>
      </c>
      <c r="H242" s="24">
        <v>0.82881810910626141</v>
      </c>
      <c r="I242" s="24">
        <v>0.94451522422707179</v>
      </c>
      <c r="J242" s="24">
        <v>0.2569560787886262</v>
      </c>
      <c r="K242" s="24">
        <v>0.38235463379586332</v>
      </c>
      <c r="L242" s="24">
        <v>1.3909786995374698</v>
      </c>
    </row>
    <row r="243" spans="1:12">
      <c r="A243" s="9" t="s">
        <v>357</v>
      </c>
      <c r="B243" s="16">
        <v>1</v>
      </c>
      <c r="C243" s="24">
        <v>1</v>
      </c>
      <c r="D243" s="24">
        <v>0.8866666666666666</v>
      </c>
      <c r="E243" s="24">
        <v>0.1133333333333334</v>
      </c>
      <c r="F243" s="24">
        <v>0.44399178085106683</v>
      </c>
      <c r="G243" s="24">
        <v>2.9474883693897305E-2</v>
      </c>
      <c r="H243" s="24">
        <v>0.82881810910626141</v>
      </c>
      <c r="I243" s="24">
        <v>0.94451522422707179</v>
      </c>
      <c r="J243" s="24">
        <v>0.2569560787886262</v>
      </c>
      <c r="K243" s="24">
        <v>0.38235463379586332</v>
      </c>
      <c r="L243" s="24">
        <v>1.3909786995374698</v>
      </c>
    </row>
    <row r="244" spans="1:12">
      <c r="A244" s="9" t="s">
        <v>358</v>
      </c>
      <c r="B244" s="16">
        <v>1</v>
      </c>
      <c r="C244" s="24">
        <v>0.5</v>
      </c>
      <c r="D244" s="24">
        <v>0.8866666666666666</v>
      </c>
      <c r="E244" s="24">
        <v>-0.3866666666666666</v>
      </c>
      <c r="F244" s="24">
        <v>-1.5147954876095211</v>
      </c>
      <c r="G244" s="24">
        <v>2.9474883693897305E-2</v>
      </c>
      <c r="H244" s="24">
        <v>0.82881810910626141</v>
      </c>
      <c r="I244" s="24">
        <v>0.94451522422707179</v>
      </c>
      <c r="J244" s="24">
        <v>0.2569560787886262</v>
      </c>
      <c r="K244" s="24">
        <v>0.38235463379586332</v>
      </c>
      <c r="L244" s="24">
        <v>1.3909786995374698</v>
      </c>
    </row>
    <row r="245" spans="1:12">
      <c r="A245" s="9" t="s">
        <v>359</v>
      </c>
      <c r="B245" s="16">
        <v>1</v>
      </c>
      <c r="C245" s="24">
        <v>1</v>
      </c>
      <c r="D245" s="24">
        <v>0.8866666666666666</v>
      </c>
      <c r="E245" s="24">
        <v>0.1133333333333334</v>
      </c>
      <c r="F245" s="24">
        <v>0.44399178085106683</v>
      </c>
      <c r="G245" s="24">
        <v>2.9474883693897305E-2</v>
      </c>
      <c r="H245" s="24">
        <v>0.82881810910626141</v>
      </c>
      <c r="I245" s="24">
        <v>0.94451522422707179</v>
      </c>
      <c r="J245" s="24">
        <v>0.2569560787886262</v>
      </c>
      <c r="K245" s="24">
        <v>0.38235463379586332</v>
      </c>
      <c r="L245" s="24">
        <v>1.3909786995374698</v>
      </c>
    </row>
    <row r="246" spans="1:12">
      <c r="A246" s="9" t="s">
        <v>360</v>
      </c>
      <c r="B246" s="16">
        <v>1</v>
      </c>
      <c r="C246" s="24">
        <v>1</v>
      </c>
      <c r="D246" s="24">
        <v>0.8866666666666666</v>
      </c>
      <c r="E246" s="24">
        <v>0.1133333333333334</v>
      </c>
      <c r="F246" s="24">
        <v>0.44399178085106683</v>
      </c>
      <c r="G246" s="24">
        <v>2.9474883693897305E-2</v>
      </c>
      <c r="H246" s="24">
        <v>0.82881810910626141</v>
      </c>
      <c r="I246" s="24">
        <v>0.94451522422707179</v>
      </c>
      <c r="J246" s="24">
        <v>0.2569560787886262</v>
      </c>
      <c r="K246" s="24">
        <v>0.38235463379586332</v>
      </c>
      <c r="L246" s="24">
        <v>1.3909786995374698</v>
      </c>
    </row>
    <row r="247" spans="1:12">
      <c r="A247" s="9" t="s">
        <v>361</v>
      </c>
      <c r="B247" s="16">
        <v>1</v>
      </c>
      <c r="C247" s="24">
        <v>1</v>
      </c>
      <c r="D247" s="24">
        <v>0.8866666666666666</v>
      </c>
      <c r="E247" s="24">
        <v>0.1133333333333334</v>
      </c>
      <c r="F247" s="24">
        <v>0.44399178085106683</v>
      </c>
      <c r="G247" s="24">
        <v>2.9474883693897305E-2</v>
      </c>
      <c r="H247" s="24">
        <v>0.82881810910626141</v>
      </c>
      <c r="I247" s="24">
        <v>0.94451522422707179</v>
      </c>
      <c r="J247" s="24">
        <v>0.2569560787886262</v>
      </c>
      <c r="K247" s="24">
        <v>0.38235463379586332</v>
      </c>
      <c r="L247" s="24">
        <v>1.3909786995374698</v>
      </c>
    </row>
    <row r="248" spans="1:12">
      <c r="A248" s="9" t="s">
        <v>362</v>
      </c>
      <c r="B248" s="16">
        <v>1</v>
      </c>
      <c r="C248" s="24">
        <v>1</v>
      </c>
      <c r="D248" s="24">
        <v>0.8866666666666666</v>
      </c>
      <c r="E248" s="24">
        <v>0.1133333333333334</v>
      </c>
      <c r="F248" s="24">
        <v>0.44399178085106683</v>
      </c>
      <c r="G248" s="24">
        <v>2.9474883693897305E-2</v>
      </c>
      <c r="H248" s="24">
        <v>0.82881810910626141</v>
      </c>
      <c r="I248" s="24">
        <v>0.94451522422707179</v>
      </c>
      <c r="J248" s="24">
        <v>0.2569560787886262</v>
      </c>
      <c r="K248" s="24">
        <v>0.38235463379586332</v>
      </c>
      <c r="L248" s="24">
        <v>1.3909786995374698</v>
      </c>
    </row>
    <row r="249" spans="1:12">
      <c r="A249" s="9" t="s">
        <v>363</v>
      </c>
      <c r="B249" s="16">
        <v>1</v>
      </c>
      <c r="C249" s="24">
        <v>1</v>
      </c>
      <c r="D249" s="24">
        <v>0.8866666666666666</v>
      </c>
      <c r="E249" s="24">
        <v>0.1133333333333334</v>
      </c>
      <c r="F249" s="24">
        <v>0.44399178085106683</v>
      </c>
      <c r="G249" s="24">
        <v>2.9474883693897305E-2</v>
      </c>
      <c r="H249" s="24">
        <v>0.82881810910626141</v>
      </c>
      <c r="I249" s="24">
        <v>0.94451522422707179</v>
      </c>
      <c r="J249" s="24">
        <v>0.2569560787886262</v>
      </c>
      <c r="K249" s="24">
        <v>0.38235463379586332</v>
      </c>
      <c r="L249" s="24">
        <v>1.3909786995374698</v>
      </c>
    </row>
    <row r="250" spans="1:12">
      <c r="A250" s="9" t="s">
        <v>364</v>
      </c>
      <c r="B250" s="16">
        <v>1</v>
      </c>
      <c r="C250" s="24">
        <v>1</v>
      </c>
      <c r="D250" s="24">
        <v>0.8866666666666666</v>
      </c>
      <c r="E250" s="24">
        <v>0.1133333333333334</v>
      </c>
      <c r="F250" s="24">
        <v>0.44399178085106683</v>
      </c>
      <c r="G250" s="24">
        <v>2.9474883693897305E-2</v>
      </c>
      <c r="H250" s="24">
        <v>0.82881810910626141</v>
      </c>
      <c r="I250" s="24">
        <v>0.94451522422707179</v>
      </c>
      <c r="J250" s="24">
        <v>0.2569560787886262</v>
      </c>
      <c r="K250" s="24">
        <v>0.38235463379586332</v>
      </c>
      <c r="L250" s="24">
        <v>1.3909786995374698</v>
      </c>
    </row>
    <row r="251" spans="1:12">
      <c r="A251" s="9" t="s">
        <v>365</v>
      </c>
      <c r="B251" s="16">
        <v>1</v>
      </c>
      <c r="C251" s="24">
        <v>1</v>
      </c>
      <c r="D251" s="24">
        <v>0.8866666666666666</v>
      </c>
      <c r="E251" s="24">
        <v>0.1133333333333334</v>
      </c>
      <c r="F251" s="24">
        <v>0.44399178085106683</v>
      </c>
      <c r="G251" s="24">
        <v>2.9474883693897305E-2</v>
      </c>
      <c r="H251" s="24">
        <v>0.82881810910626141</v>
      </c>
      <c r="I251" s="24">
        <v>0.94451522422707179</v>
      </c>
      <c r="J251" s="24">
        <v>0.2569560787886262</v>
      </c>
      <c r="K251" s="24">
        <v>0.38235463379586332</v>
      </c>
      <c r="L251" s="24">
        <v>1.3909786995374698</v>
      </c>
    </row>
    <row r="252" spans="1:12">
      <c r="A252" s="9" t="s">
        <v>366</v>
      </c>
      <c r="B252" s="16">
        <v>1</v>
      </c>
      <c r="C252" s="24">
        <v>1</v>
      </c>
      <c r="D252" s="24">
        <v>0.8866666666666666</v>
      </c>
      <c r="E252" s="24">
        <v>0.1133333333333334</v>
      </c>
      <c r="F252" s="24">
        <v>0.44399178085106683</v>
      </c>
      <c r="G252" s="24">
        <v>2.9474883693897305E-2</v>
      </c>
      <c r="H252" s="24">
        <v>0.82881810910626141</v>
      </c>
      <c r="I252" s="24">
        <v>0.94451522422707179</v>
      </c>
      <c r="J252" s="24">
        <v>0.2569560787886262</v>
      </c>
      <c r="K252" s="24">
        <v>0.38235463379586332</v>
      </c>
      <c r="L252" s="24">
        <v>1.3909786995374698</v>
      </c>
    </row>
    <row r="253" spans="1:12">
      <c r="A253" s="9" t="s">
        <v>367</v>
      </c>
      <c r="B253" s="16">
        <v>1</v>
      </c>
      <c r="C253" s="24">
        <v>1</v>
      </c>
      <c r="D253" s="24">
        <v>0.8866666666666666</v>
      </c>
      <c r="E253" s="24">
        <v>0.1133333333333334</v>
      </c>
      <c r="F253" s="24">
        <v>0.44399178085106683</v>
      </c>
      <c r="G253" s="24">
        <v>2.9474883693897305E-2</v>
      </c>
      <c r="H253" s="24">
        <v>0.82881810910626141</v>
      </c>
      <c r="I253" s="24">
        <v>0.94451522422707179</v>
      </c>
      <c r="J253" s="24">
        <v>0.2569560787886262</v>
      </c>
      <c r="K253" s="24">
        <v>0.38235463379586332</v>
      </c>
      <c r="L253" s="24">
        <v>1.3909786995374698</v>
      </c>
    </row>
    <row r="254" spans="1:12">
      <c r="A254" s="9" t="s">
        <v>368</v>
      </c>
      <c r="B254" s="16">
        <v>1</v>
      </c>
      <c r="C254" s="24">
        <v>1</v>
      </c>
      <c r="D254" s="24">
        <v>0.8866666666666666</v>
      </c>
      <c r="E254" s="24">
        <v>0.1133333333333334</v>
      </c>
      <c r="F254" s="24">
        <v>0.44399178085106683</v>
      </c>
      <c r="G254" s="24">
        <v>2.9474883693897305E-2</v>
      </c>
      <c r="H254" s="24">
        <v>0.82881810910626141</v>
      </c>
      <c r="I254" s="24">
        <v>0.94451522422707179</v>
      </c>
      <c r="J254" s="24">
        <v>0.2569560787886262</v>
      </c>
      <c r="K254" s="24">
        <v>0.38235463379586332</v>
      </c>
      <c r="L254" s="24">
        <v>1.3909786995374698</v>
      </c>
    </row>
    <row r="255" spans="1:12">
      <c r="A255" s="9" t="s">
        <v>369</v>
      </c>
      <c r="B255" s="16">
        <v>1</v>
      </c>
      <c r="C255" s="24">
        <v>1</v>
      </c>
      <c r="D255" s="24">
        <v>0.8866666666666666</v>
      </c>
      <c r="E255" s="24">
        <v>0.1133333333333334</v>
      </c>
      <c r="F255" s="24">
        <v>0.44399178085106683</v>
      </c>
      <c r="G255" s="24">
        <v>2.9474883693897305E-2</v>
      </c>
      <c r="H255" s="24">
        <v>0.82881810910626141</v>
      </c>
      <c r="I255" s="24">
        <v>0.94451522422707179</v>
      </c>
      <c r="J255" s="24">
        <v>0.2569560787886262</v>
      </c>
      <c r="K255" s="24">
        <v>0.38235463379586332</v>
      </c>
      <c r="L255" s="24">
        <v>1.3909786995374698</v>
      </c>
    </row>
    <row r="256" spans="1:12">
      <c r="A256" s="9" t="s">
        <v>370</v>
      </c>
      <c r="B256" s="16">
        <v>1</v>
      </c>
      <c r="C256" s="24">
        <v>1</v>
      </c>
      <c r="D256" s="24">
        <v>0.8866666666666666</v>
      </c>
      <c r="E256" s="24">
        <v>0.1133333333333334</v>
      </c>
      <c r="F256" s="24">
        <v>0.44399178085106683</v>
      </c>
      <c r="G256" s="24">
        <v>2.9474883693897305E-2</v>
      </c>
      <c r="H256" s="24">
        <v>0.82881810910626141</v>
      </c>
      <c r="I256" s="24">
        <v>0.94451522422707179</v>
      </c>
      <c r="J256" s="24">
        <v>0.2569560787886262</v>
      </c>
      <c r="K256" s="24">
        <v>0.38235463379586332</v>
      </c>
      <c r="L256" s="24">
        <v>1.3909786995374698</v>
      </c>
    </row>
    <row r="257" spans="1:12">
      <c r="A257" s="9" t="s">
        <v>371</v>
      </c>
      <c r="B257" s="16">
        <v>1</v>
      </c>
      <c r="C257" s="24">
        <v>0.5</v>
      </c>
      <c r="D257" s="24">
        <v>0.8866666666666666</v>
      </c>
      <c r="E257" s="24">
        <v>-0.3866666666666666</v>
      </c>
      <c r="F257" s="24">
        <v>-1.5147954876095211</v>
      </c>
      <c r="G257" s="24">
        <v>2.9474883693897305E-2</v>
      </c>
      <c r="H257" s="24">
        <v>0.82881810910626141</v>
      </c>
      <c r="I257" s="24">
        <v>0.94451522422707179</v>
      </c>
      <c r="J257" s="24">
        <v>0.2569560787886262</v>
      </c>
      <c r="K257" s="24">
        <v>0.38235463379586332</v>
      </c>
      <c r="L257" s="24">
        <v>1.3909786995374698</v>
      </c>
    </row>
    <row r="258" spans="1:12">
      <c r="A258" s="9" t="s">
        <v>372</v>
      </c>
      <c r="B258" s="16">
        <v>1</v>
      </c>
      <c r="C258" s="24">
        <v>1</v>
      </c>
      <c r="D258" s="24">
        <v>0.8866666666666666</v>
      </c>
      <c r="E258" s="24">
        <v>0.1133333333333334</v>
      </c>
      <c r="F258" s="24">
        <v>0.44399178085106683</v>
      </c>
      <c r="G258" s="24">
        <v>2.9474883693897305E-2</v>
      </c>
      <c r="H258" s="24">
        <v>0.82881810910626141</v>
      </c>
      <c r="I258" s="24">
        <v>0.94451522422707179</v>
      </c>
      <c r="J258" s="24">
        <v>0.2569560787886262</v>
      </c>
      <c r="K258" s="24">
        <v>0.38235463379586332</v>
      </c>
      <c r="L258" s="24">
        <v>1.3909786995374698</v>
      </c>
    </row>
    <row r="259" spans="1:12">
      <c r="A259" s="9" t="s">
        <v>373</v>
      </c>
      <c r="B259" s="16">
        <v>1</v>
      </c>
      <c r="C259" s="24">
        <v>0.5</v>
      </c>
      <c r="D259" s="24">
        <v>0.8866666666666666</v>
      </c>
      <c r="E259" s="24">
        <v>-0.3866666666666666</v>
      </c>
      <c r="F259" s="24">
        <v>-1.5147954876095211</v>
      </c>
      <c r="G259" s="24">
        <v>2.9474883693897305E-2</v>
      </c>
      <c r="H259" s="24">
        <v>0.82881810910626141</v>
      </c>
      <c r="I259" s="24">
        <v>0.94451522422707179</v>
      </c>
      <c r="J259" s="24">
        <v>0.2569560787886262</v>
      </c>
      <c r="K259" s="24">
        <v>0.38235463379586332</v>
      </c>
      <c r="L259" s="24">
        <v>1.3909786995374698</v>
      </c>
    </row>
    <row r="260" spans="1:12">
      <c r="A260" s="9" t="s">
        <v>374</v>
      </c>
      <c r="B260" s="16">
        <v>1</v>
      </c>
      <c r="C260" s="24">
        <v>1</v>
      </c>
      <c r="D260" s="24">
        <v>0.8866666666666666</v>
      </c>
      <c r="E260" s="24">
        <v>0.1133333333333334</v>
      </c>
      <c r="F260" s="24">
        <v>0.44399178085106683</v>
      </c>
      <c r="G260" s="24">
        <v>2.9474883693897305E-2</v>
      </c>
      <c r="H260" s="24">
        <v>0.82881810910626141</v>
      </c>
      <c r="I260" s="24">
        <v>0.94451522422707179</v>
      </c>
      <c r="J260" s="24">
        <v>0.2569560787886262</v>
      </c>
      <c r="K260" s="24">
        <v>0.38235463379586332</v>
      </c>
      <c r="L260" s="24">
        <v>1.3909786995374698</v>
      </c>
    </row>
    <row r="261" spans="1:12">
      <c r="A261" s="9" t="s">
        <v>375</v>
      </c>
      <c r="B261" s="16">
        <v>1</v>
      </c>
      <c r="C261" s="24">
        <v>1</v>
      </c>
      <c r="D261" s="24">
        <v>0.8866666666666666</v>
      </c>
      <c r="E261" s="24">
        <v>0.1133333333333334</v>
      </c>
      <c r="F261" s="24">
        <v>0.44399178085106683</v>
      </c>
      <c r="G261" s="24">
        <v>2.9474883693897305E-2</v>
      </c>
      <c r="H261" s="24">
        <v>0.82881810910626141</v>
      </c>
      <c r="I261" s="24">
        <v>0.94451522422707179</v>
      </c>
      <c r="J261" s="24">
        <v>0.2569560787886262</v>
      </c>
      <c r="K261" s="24">
        <v>0.38235463379586332</v>
      </c>
      <c r="L261" s="24">
        <v>1.3909786995374698</v>
      </c>
    </row>
    <row r="262" spans="1:12">
      <c r="A262" s="9" t="s">
        <v>376</v>
      </c>
      <c r="B262" s="16">
        <v>1</v>
      </c>
      <c r="C262" s="24">
        <v>1</v>
      </c>
      <c r="D262" s="24">
        <v>0.8866666666666666</v>
      </c>
      <c r="E262" s="24">
        <v>0.1133333333333334</v>
      </c>
      <c r="F262" s="24">
        <v>0.44399178085106683</v>
      </c>
      <c r="G262" s="24">
        <v>2.9474883693897305E-2</v>
      </c>
      <c r="H262" s="24">
        <v>0.82881810910626141</v>
      </c>
      <c r="I262" s="24">
        <v>0.94451522422707179</v>
      </c>
      <c r="J262" s="24">
        <v>0.2569560787886262</v>
      </c>
      <c r="K262" s="24">
        <v>0.38235463379586332</v>
      </c>
      <c r="L262" s="24">
        <v>1.3909786995374698</v>
      </c>
    </row>
    <row r="263" spans="1:12">
      <c r="A263" s="9" t="s">
        <v>377</v>
      </c>
      <c r="B263" s="16">
        <v>1</v>
      </c>
      <c r="C263" s="24">
        <v>1</v>
      </c>
      <c r="D263" s="24">
        <v>0.8866666666666666</v>
      </c>
      <c r="E263" s="24">
        <v>0.1133333333333334</v>
      </c>
      <c r="F263" s="24">
        <v>0.44399178085106683</v>
      </c>
      <c r="G263" s="24">
        <v>2.9474883693897305E-2</v>
      </c>
      <c r="H263" s="24">
        <v>0.82881810910626141</v>
      </c>
      <c r="I263" s="24">
        <v>0.94451522422707179</v>
      </c>
      <c r="J263" s="24">
        <v>0.2569560787886262</v>
      </c>
      <c r="K263" s="24">
        <v>0.38235463379586332</v>
      </c>
      <c r="L263" s="24">
        <v>1.3909786995374698</v>
      </c>
    </row>
    <row r="264" spans="1:12">
      <c r="A264" s="9" t="s">
        <v>378</v>
      </c>
      <c r="B264" s="16">
        <v>1</v>
      </c>
      <c r="C264" s="24">
        <v>1</v>
      </c>
      <c r="D264" s="24">
        <v>0.8866666666666666</v>
      </c>
      <c r="E264" s="24">
        <v>0.1133333333333334</v>
      </c>
      <c r="F264" s="24">
        <v>0.44399178085106683</v>
      </c>
      <c r="G264" s="24">
        <v>2.9474883693897305E-2</v>
      </c>
      <c r="H264" s="24">
        <v>0.82881810910626141</v>
      </c>
      <c r="I264" s="24">
        <v>0.94451522422707179</v>
      </c>
      <c r="J264" s="24">
        <v>0.2569560787886262</v>
      </c>
      <c r="K264" s="24">
        <v>0.38235463379586332</v>
      </c>
      <c r="L264" s="24">
        <v>1.3909786995374698</v>
      </c>
    </row>
    <row r="265" spans="1:12">
      <c r="A265" s="9" t="s">
        <v>379</v>
      </c>
      <c r="B265" s="16">
        <v>1</v>
      </c>
      <c r="C265" s="24">
        <v>1</v>
      </c>
      <c r="D265" s="24">
        <v>0.8866666666666666</v>
      </c>
      <c r="E265" s="24">
        <v>0.1133333333333334</v>
      </c>
      <c r="F265" s="24">
        <v>0.44399178085106683</v>
      </c>
      <c r="G265" s="24">
        <v>2.9474883693897305E-2</v>
      </c>
      <c r="H265" s="24">
        <v>0.82881810910626141</v>
      </c>
      <c r="I265" s="24">
        <v>0.94451522422707179</v>
      </c>
      <c r="J265" s="24">
        <v>0.2569560787886262</v>
      </c>
      <c r="K265" s="24">
        <v>0.38235463379586332</v>
      </c>
      <c r="L265" s="24">
        <v>1.3909786995374698</v>
      </c>
    </row>
    <row r="266" spans="1:12">
      <c r="A266" s="9" t="s">
        <v>380</v>
      </c>
      <c r="B266" s="16">
        <v>1</v>
      </c>
      <c r="C266" s="24">
        <v>1</v>
      </c>
      <c r="D266" s="24">
        <v>0.8866666666666666</v>
      </c>
      <c r="E266" s="24">
        <v>0.1133333333333334</v>
      </c>
      <c r="F266" s="24">
        <v>0.44399178085106683</v>
      </c>
      <c r="G266" s="24">
        <v>2.9474883693897305E-2</v>
      </c>
      <c r="H266" s="24">
        <v>0.82881810910626141</v>
      </c>
      <c r="I266" s="24">
        <v>0.94451522422707179</v>
      </c>
      <c r="J266" s="24">
        <v>0.2569560787886262</v>
      </c>
      <c r="K266" s="24">
        <v>0.38235463379586332</v>
      </c>
      <c r="L266" s="24">
        <v>1.3909786995374698</v>
      </c>
    </row>
    <row r="267" spans="1:12">
      <c r="A267" s="9" t="s">
        <v>381</v>
      </c>
      <c r="B267" s="16">
        <v>1</v>
      </c>
      <c r="C267" s="24">
        <v>1</v>
      </c>
      <c r="D267" s="24">
        <v>0.8866666666666666</v>
      </c>
      <c r="E267" s="24">
        <v>0.1133333333333334</v>
      </c>
      <c r="F267" s="24">
        <v>0.44399178085106683</v>
      </c>
      <c r="G267" s="24">
        <v>2.9474883693897305E-2</v>
      </c>
      <c r="H267" s="24">
        <v>0.82881810910626141</v>
      </c>
      <c r="I267" s="24">
        <v>0.94451522422707179</v>
      </c>
      <c r="J267" s="24">
        <v>0.2569560787886262</v>
      </c>
      <c r="K267" s="24">
        <v>0.38235463379586332</v>
      </c>
      <c r="L267" s="24">
        <v>1.3909786995374698</v>
      </c>
    </row>
    <row r="268" spans="1:12">
      <c r="A268" s="9" t="s">
        <v>382</v>
      </c>
      <c r="B268" s="16">
        <v>1</v>
      </c>
      <c r="C268" s="24">
        <v>1</v>
      </c>
      <c r="D268" s="24">
        <v>0.8866666666666666</v>
      </c>
      <c r="E268" s="24">
        <v>0.1133333333333334</v>
      </c>
      <c r="F268" s="24">
        <v>0.44399178085106683</v>
      </c>
      <c r="G268" s="24">
        <v>2.9474883693897305E-2</v>
      </c>
      <c r="H268" s="24">
        <v>0.82881810910626141</v>
      </c>
      <c r="I268" s="24">
        <v>0.94451522422707179</v>
      </c>
      <c r="J268" s="24">
        <v>0.2569560787886262</v>
      </c>
      <c r="K268" s="24">
        <v>0.38235463379586332</v>
      </c>
      <c r="L268" s="24">
        <v>1.3909786995374698</v>
      </c>
    </row>
    <row r="269" spans="1:12">
      <c r="A269" s="9" t="s">
        <v>383</v>
      </c>
      <c r="B269" s="16">
        <v>1</v>
      </c>
      <c r="C269" s="24">
        <v>0.5</v>
      </c>
      <c r="D269" s="24">
        <v>0.8866666666666666</v>
      </c>
      <c r="E269" s="24">
        <v>-0.3866666666666666</v>
      </c>
      <c r="F269" s="24">
        <v>-1.5147954876095211</v>
      </c>
      <c r="G269" s="24">
        <v>2.9474883693897305E-2</v>
      </c>
      <c r="H269" s="24">
        <v>0.82881810910626141</v>
      </c>
      <c r="I269" s="24">
        <v>0.94451522422707179</v>
      </c>
      <c r="J269" s="24">
        <v>0.2569560787886262</v>
      </c>
      <c r="K269" s="24">
        <v>0.38235463379586332</v>
      </c>
      <c r="L269" s="24">
        <v>1.3909786995374698</v>
      </c>
    </row>
    <row r="270" spans="1:12">
      <c r="A270" s="9" t="s">
        <v>384</v>
      </c>
      <c r="B270" s="16">
        <v>1</v>
      </c>
      <c r="C270" s="24">
        <v>1</v>
      </c>
      <c r="D270" s="24">
        <v>0.8866666666666666</v>
      </c>
      <c r="E270" s="24">
        <v>0.1133333333333334</v>
      </c>
      <c r="F270" s="24">
        <v>0.44399178085106683</v>
      </c>
      <c r="G270" s="24">
        <v>2.9474883693897305E-2</v>
      </c>
      <c r="H270" s="24">
        <v>0.82881810910626141</v>
      </c>
      <c r="I270" s="24">
        <v>0.94451522422707179</v>
      </c>
      <c r="J270" s="24">
        <v>0.2569560787886262</v>
      </c>
      <c r="K270" s="24">
        <v>0.38235463379586332</v>
      </c>
      <c r="L270" s="24">
        <v>1.3909786995374698</v>
      </c>
    </row>
    <row r="271" spans="1:12">
      <c r="A271" s="9" t="s">
        <v>385</v>
      </c>
      <c r="B271" s="16">
        <v>1</v>
      </c>
      <c r="C271" s="24">
        <v>1</v>
      </c>
      <c r="D271" s="24">
        <v>0.8866666666666666</v>
      </c>
      <c r="E271" s="24">
        <v>0.1133333333333334</v>
      </c>
      <c r="F271" s="24">
        <v>0.44399178085106683</v>
      </c>
      <c r="G271" s="24">
        <v>2.9474883693897305E-2</v>
      </c>
      <c r="H271" s="24">
        <v>0.82881810910626141</v>
      </c>
      <c r="I271" s="24">
        <v>0.94451522422707179</v>
      </c>
      <c r="J271" s="24">
        <v>0.2569560787886262</v>
      </c>
      <c r="K271" s="24">
        <v>0.38235463379586332</v>
      </c>
      <c r="L271" s="24">
        <v>1.3909786995374698</v>
      </c>
    </row>
    <row r="272" spans="1:12">
      <c r="A272" s="9" t="s">
        <v>386</v>
      </c>
      <c r="B272" s="16">
        <v>1</v>
      </c>
      <c r="C272" s="24">
        <v>1</v>
      </c>
      <c r="D272" s="24">
        <v>0.8866666666666666</v>
      </c>
      <c r="E272" s="24">
        <v>0.1133333333333334</v>
      </c>
      <c r="F272" s="24">
        <v>0.44399178085106683</v>
      </c>
      <c r="G272" s="24">
        <v>2.9474883693897305E-2</v>
      </c>
      <c r="H272" s="24">
        <v>0.82881810910626141</v>
      </c>
      <c r="I272" s="24">
        <v>0.94451522422707179</v>
      </c>
      <c r="J272" s="24">
        <v>0.2569560787886262</v>
      </c>
      <c r="K272" s="24">
        <v>0.38235463379586332</v>
      </c>
      <c r="L272" s="24">
        <v>1.3909786995374698</v>
      </c>
    </row>
    <row r="273" spans="1:12">
      <c r="A273" s="9" t="s">
        <v>387</v>
      </c>
      <c r="B273" s="16">
        <v>1</v>
      </c>
      <c r="C273" s="24">
        <v>1</v>
      </c>
      <c r="D273" s="24">
        <v>0.8866666666666666</v>
      </c>
      <c r="E273" s="24">
        <v>0.1133333333333334</v>
      </c>
      <c r="F273" s="24">
        <v>0.44399178085106683</v>
      </c>
      <c r="G273" s="24">
        <v>2.9474883693897305E-2</v>
      </c>
      <c r="H273" s="24">
        <v>0.82881810910626141</v>
      </c>
      <c r="I273" s="24">
        <v>0.94451522422707179</v>
      </c>
      <c r="J273" s="24">
        <v>0.2569560787886262</v>
      </c>
      <c r="K273" s="24">
        <v>0.38235463379586332</v>
      </c>
      <c r="L273" s="24">
        <v>1.3909786995374698</v>
      </c>
    </row>
    <row r="274" spans="1:12">
      <c r="A274" s="9" t="s">
        <v>388</v>
      </c>
      <c r="B274" s="16">
        <v>1</v>
      </c>
      <c r="C274" s="24">
        <v>1</v>
      </c>
      <c r="D274" s="24">
        <v>0.8866666666666666</v>
      </c>
      <c r="E274" s="24">
        <v>0.1133333333333334</v>
      </c>
      <c r="F274" s="24">
        <v>0.44399178085106683</v>
      </c>
      <c r="G274" s="24">
        <v>2.9474883693897305E-2</v>
      </c>
      <c r="H274" s="24">
        <v>0.82881810910626141</v>
      </c>
      <c r="I274" s="24">
        <v>0.94451522422707179</v>
      </c>
      <c r="J274" s="24">
        <v>0.2569560787886262</v>
      </c>
      <c r="K274" s="24">
        <v>0.38235463379586332</v>
      </c>
      <c r="L274" s="24">
        <v>1.3909786995374698</v>
      </c>
    </row>
    <row r="275" spans="1:12">
      <c r="A275" s="9" t="s">
        <v>389</v>
      </c>
      <c r="B275" s="16">
        <v>1</v>
      </c>
      <c r="C275" s="24">
        <v>1</v>
      </c>
      <c r="D275" s="24">
        <v>0.8866666666666666</v>
      </c>
      <c r="E275" s="24">
        <v>0.1133333333333334</v>
      </c>
      <c r="F275" s="24">
        <v>0.44399178085106683</v>
      </c>
      <c r="G275" s="24">
        <v>2.9474883693897305E-2</v>
      </c>
      <c r="H275" s="24">
        <v>0.82881810910626141</v>
      </c>
      <c r="I275" s="24">
        <v>0.94451522422707179</v>
      </c>
      <c r="J275" s="24">
        <v>0.2569560787886262</v>
      </c>
      <c r="K275" s="24">
        <v>0.38235463379586332</v>
      </c>
      <c r="L275" s="24">
        <v>1.3909786995374698</v>
      </c>
    </row>
    <row r="276" spans="1:12">
      <c r="A276" s="9" t="s">
        <v>390</v>
      </c>
      <c r="B276" s="16">
        <v>1</v>
      </c>
      <c r="C276" s="24">
        <v>1</v>
      </c>
      <c r="D276" s="24">
        <v>0.8866666666666666</v>
      </c>
      <c r="E276" s="24">
        <v>0.1133333333333334</v>
      </c>
      <c r="F276" s="24">
        <v>0.44399178085106683</v>
      </c>
      <c r="G276" s="24">
        <v>2.9474883693897305E-2</v>
      </c>
      <c r="H276" s="24">
        <v>0.82881810910626141</v>
      </c>
      <c r="I276" s="24">
        <v>0.94451522422707179</v>
      </c>
      <c r="J276" s="24">
        <v>0.2569560787886262</v>
      </c>
      <c r="K276" s="24">
        <v>0.38235463379586332</v>
      </c>
      <c r="L276" s="24">
        <v>1.3909786995374698</v>
      </c>
    </row>
    <row r="277" spans="1:12">
      <c r="A277" s="9" t="s">
        <v>391</v>
      </c>
      <c r="B277" s="16">
        <v>1</v>
      </c>
      <c r="C277" s="24">
        <v>1</v>
      </c>
      <c r="D277" s="24">
        <v>0.8866666666666666</v>
      </c>
      <c r="E277" s="24">
        <v>0.1133333333333334</v>
      </c>
      <c r="F277" s="24">
        <v>0.44399178085106683</v>
      </c>
      <c r="G277" s="24">
        <v>2.9474883693897305E-2</v>
      </c>
      <c r="H277" s="24">
        <v>0.82881810910626141</v>
      </c>
      <c r="I277" s="24">
        <v>0.94451522422707179</v>
      </c>
      <c r="J277" s="24">
        <v>0.2569560787886262</v>
      </c>
      <c r="K277" s="24">
        <v>0.38235463379586332</v>
      </c>
      <c r="L277" s="24">
        <v>1.3909786995374698</v>
      </c>
    </row>
    <row r="278" spans="1:12">
      <c r="A278" s="9" t="s">
        <v>392</v>
      </c>
      <c r="B278" s="16">
        <v>1</v>
      </c>
      <c r="C278" s="24">
        <v>0.5</v>
      </c>
      <c r="D278" s="24">
        <v>0.8866666666666666</v>
      </c>
      <c r="E278" s="24">
        <v>-0.3866666666666666</v>
      </c>
      <c r="F278" s="24">
        <v>-1.5147954876095211</v>
      </c>
      <c r="G278" s="24">
        <v>2.9474883693897305E-2</v>
      </c>
      <c r="H278" s="24">
        <v>0.82881810910626141</v>
      </c>
      <c r="I278" s="24">
        <v>0.94451522422707179</v>
      </c>
      <c r="J278" s="24">
        <v>0.2569560787886262</v>
      </c>
      <c r="K278" s="24">
        <v>0.38235463379586332</v>
      </c>
      <c r="L278" s="24">
        <v>1.3909786995374698</v>
      </c>
    </row>
    <row r="279" spans="1:12">
      <c r="A279" s="9" t="s">
        <v>393</v>
      </c>
      <c r="B279" s="16">
        <v>1</v>
      </c>
      <c r="C279" s="24">
        <v>1</v>
      </c>
      <c r="D279" s="24">
        <v>0.8866666666666666</v>
      </c>
      <c r="E279" s="24">
        <v>0.1133333333333334</v>
      </c>
      <c r="F279" s="24">
        <v>0.44399178085106683</v>
      </c>
      <c r="G279" s="24">
        <v>2.9474883693897305E-2</v>
      </c>
      <c r="H279" s="24">
        <v>0.82881810910626141</v>
      </c>
      <c r="I279" s="24">
        <v>0.94451522422707179</v>
      </c>
      <c r="J279" s="24">
        <v>0.2569560787886262</v>
      </c>
      <c r="K279" s="24">
        <v>0.38235463379586332</v>
      </c>
      <c r="L279" s="24">
        <v>1.3909786995374698</v>
      </c>
    </row>
    <row r="280" spans="1:12">
      <c r="A280" s="9" t="s">
        <v>394</v>
      </c>
      <c r="B280" s="16">
        <v>1</v>
      </c>
      <c r="C280" s="24">
        <v>1</v>
      </c>
      <c r="D280" s="24">
        <v>0.8866666666666666</v>
      </c>
      <c r="E280" s="24">
        <v>0.1133333333333334</v>
      </c>
      <c r="F280" s="24">
        <v>0.44399178085106683</v>
      </c>
      <c r="G280" s="24">
        <v>2.9474883693897305E-2</v>
      </c>
      <c r="H280" s="24">
        <v>0.82881810910626141</v>
      </c>
      <c r="I280" s="24">
        <v>0.94451522422707179</v>
      </c>
      <c r="J280" s="24">
        <v>0.2569560787886262</v>
      </c>
      <c r="K280" s="24">
        <v>0.38235463379586332</v>
      </c>
      <c r="L280" s="24">
        <v>1.3909786995374698</v>
      </c>
    </row>
    <row r="281" spans="1:12">
      <c r="A281" s="9" t="s">
        <v>395</v>
      </c>
      <c r="B281" s="16">
        <v>1</v>
      </c>
      <c r="C281" s="24">
        <v>0.5</v>
      </c>
      <c r="D281" s="24">
        <v>0.8866666666666666</v>
      </c>
      <c r="E281" s="24">
        <v>-0.3866666666666666</v>
      </c>
      <c r="F281" s="24">
        <v>-1.5147954876095211</v>
      </c>
      <c r="G281" s="24">
        <v>2.9474883693897305E-2</v>
      </c>
      <c r="H281" s="24">
        <v>0.82881810910626141</v>
      </c>
      <c r="I281" s="24">
        <v>0.94451522422707179</v>
      </c>
      <c r="J281" s="24">
        <v>0.2569560787886262</v>
      </c>
      <c r="K281" s="24">
        <v>0.38235463379586332</v>
      </c>
      <c r="L281" s="24">
        <v>1.3909786995374698</v>
      </c>
    </row>
    <row r="282" spans="1:12">
      <c r="A282" s="9" t="s">
        <v>396</v>
      </c>
      <c r="B282" s="16">
        <v>1</v>
      </c>
      <c r="C282" s="24">
        <v>1</v>
      </c>
      <c r="D282" s="24">
        <v>0.8866666666666666</v>
      </c>
      <c r="E282" s="24">
        <v>0.1133333333333334</v>
      </c>
      <c r="F282" s="24">
        <v>0.44399178085106683</v>
      </c>
      <c r="G282" s="24">
        <v>2.9474883693897305E-2</v>
      </c>
      <c r="H282" s="24">
        <v>0.82881810910626141</v>
      </c>
      <c r="I282" s="24">
        <v>0.94451522422707179</v>
      </c>
      <c r="J282" s="24">
        <v>0.2569560787886262</v>
      </c>
      <c r="K282" s="24">
        <v>0.38235463379586332</v>
      </c>
      <c r="L282" s="24">
        <v>1.3909786995374698</v>
      </c>
    </row>
    <row r="283" spans="1:12">
      <c r="A283" s="9" t="s">
        <v>397</v>
      </c>
      <c r="B283" s="16">
        <v>1</v>
      </c>
      <c r="C283" s="24">
        <v>1</v>
      </c>
      <c r="D283" s="24">
        <v>0.8866666666666666</v>
      </c>
      <c r="E283" s="24">
        <v>0.1133333333333334</v>
      </c>
      <c r="F283" s="24">
        <v>0.44399178085106683</v>
      </c>
      <c r="G283" s="24">
        <v>2.9474883693897305E-2</v>
      </c>
      <c r="H283" s="24">
        <v>0.82881810910626141</v>
      </c>
      <c r="I283" s="24">
        <v>0.94451522422707179</v>
      </c>
      <c r="J283" s="24">
        <v>0.2569560787886262</v>
      </c>
      <c r="K283" s="24">
        <v>0.38235463379586332</v>
      </c>
      <c r="L283" s="24">
        <v>1.3909786995374698</v>
      </c>
    </row>
    <row r="284" spans="1:12">
      <c r="A284" s="9" t="s">
        <v>398</v>
      </c>
      <c r="B284" s="16">
        <v>1</v>
      </c>
      <c r="C284" s="24">
        <v>0.5</v>
      </c>
      <c r="D284" s="24">
        <v>0.8866666666666666</v>
      </c>
      <c r="E284" s="24">
        <v>-0.3866666666666666</v>
      </c>
      <c r="F284" s="24">
        <v>-1.5147954876095211</v>
      </c>
      <c r="G284" s="24">
        <v>2.9474883693897305E-2</v>
      </c>
      <c r="H284" s="24">
        <v>0.82881810910626141</v>
      </c>
      <c r="I284" s="24">
        <v>0.94451522422707179</v>
      </c>
      <c r="J284" s="24">
        <v>0.2569560787886262</v>
      </c>
      <c r="K284" s="24">
        <v>0.38235463379586332</v>
      </c>
      <c r="L284" s="24">
        <v>1.3909786995374698</v>
      </c>
    </row>
    <row r="285" spans="1:12">
      <c r="A285" s="9" t="s">
        <v>399</v>
      </c>
      <c r="B285" s="16">
        <v>1</v>
      </c>
      <c r="C285" s="24">
        <v>1</v>
      </c>
      <c r="D285" s="24">
        <v>0.8866666666666666</v>
      </c>
      <c r="E285" s="24">
        <v>0.1133333333333334</v>
      </c>
      <c r="F285" s="24">
        <v>0.44399178085106683</v>
      </c>
      <c r="G285" s="24">
        <v>2.9474883693897305E-2</v>
      </c>
      <c r="H285" s="24">
        <v>0.82881810910626141</v>
      </c>
      <c r="I285" s="24">
        <v>0.94451522422707179</v>
      </c>
      <c r="J285" s="24">
        <v>0.2569560787886262</v>
      </c>
      <c r="K285" s="24">
        <v>0.38235463379586332</v>
      </c>
      <c r="L285" s="24">
        <v>1.3909786995374698</v>
      </c>
    </row>
    <row r="286" spans="1:12">
      <c r="A286" s="9" t="s">
        <v>400</v>
      </c>
      <c r="B286" s="16">
        <v>1</v>
      </c>
      <c r="C286" s="24">
        <v>1</v>
      </c>
      <c r="D286" s="24">
        <v>0.8866666666666666</v>
      </c>
      <c r="E286" s="24">
        <v>0.1133333333333334</v>
      </c>
      <c r="F286" s="24">
        <v>0.44399178085106683</v>
      </c>
      <c r="G286" s="24">
        <v>2.9474883693897305E-2</v>
      </c>
      <c r="H286" s="24">
        <v>0.82881810910626141</v>
      </c>
      <c r="I286" s="24">
        <v>0.94451522422707179</v>
      </c>
      <c r="J286" s="24">
        <v>0.2569560787886262</v>
      </c>
      <c r="K286" s="24">
        <v>0.38235463379586332</v>
      </c>
      <c r="L286" s="24">
        <v>1.3909786995374698</v>
      </c>
    </row>
    <row r="287" spans="1:12">
      <c r="A287" s="9" t="s">
        <v>401</v>
      </c>
      <c r="B287" s="16">
        <v>1</v>
      </c>
      <c r="C287" s="24">
        <v>1</v>
      </c>
      <c r="D287" s="24">
        <v>0.8866666666666666</v>
      </c>
      <c r="E287" s="24">
        <v>0.1133333333333334</v>
      </c>
      <c r="F287" s="24">
        <v>0.44399178085106683</v>
      </c>
      <c r="G287" s="24">
        <v>2.9474883693897305E-2</v>
      </c>
      <c r="H287" s="24">
        <v>0.82881810910626141</v>
      </c>
      <c r="I287" s="24">
        <v>0.94451522422707179</v>
      </c>
      <c r="J287" s="24">
        <v>0.2569560787886262</v>
      </c>
      <c r="K287" s="24">
        <v>0.38235463379586332</v>
      </c>
      <c r="L287" s="24">
        <v>1.3909786995374698</v>
      </c>
    </row>
    <row r="288" spans="1:12">
      <c r="A288" s="9" t="s">
        <v>402</v>
      </c>
      <c r="B288" s="16">
        <v>1</v>
      </c>
      <c r="C288" s="24">
        <v>1</v>
      </c>
      <c r="D288" s="24">
        <v>0.8866666666666666</v>
      </c>
      <c r="E288" s="24">
        <v>0.1133333333333334</v>
      </c>
      <c r="F288" s="24">
        <v>0.44399178085106683</v>
      </c>
      <c r="G288" s="24">
        <v>2.9474883693897305E-2</v>
      </c>
      <c r="H288" s="24">
        <v>0.82881810910626141</v>
      </c>
      <c r="I288" s="24">
        <v>0.94451522422707179</v>
      </c>
      <c r="J288" s="24">
        <v>0.2569560787886262</v>
      </c>
      <c r="K288" s="24">
        <v>0.38235463379586332</v>
      </c>
      <c r="L288" s="24">
        <v>1.3909786995374698</v>
      </c>
    </row>
    <row r="289" spans="1:12">
      <c r="A289" s="9" t="s">
        <v>403</v>
      </c>
      <c r="B289" s="16">
        <v>1</v>
      </c>
      <c r="C289" s="24">
        <v>1</v>
      </c>
      <c r="D289" s="24">
        <v>0.8866666666666666</v>
      </c>
      <c r="E289" s="24">
        <v>0.1133333333333334</v>
      </c>
      <c r="F289" s="24">
        <v>0.44399178085106683</v>
      </c>
      <c r="G289" s="24">
        <v>2.9474883693897305E-2</v>
      </c>
      <c r="H289" s="24">
        <v>0.82881810910626141</v>
      </c>
      <c r="I289" s="24">
        <v>0.94451522422707179</v>
      </c>
      <c r="J289" s="24">
        <v>0.2569560787886262</v>
      </c>
      <c r="K289" s="24">
        <v>0.38235463379586332</v>
      </c>
      <c r="L289" s="24">
        <v>1.3909786995374698</v>
      </c>
    </row>
    <row r="290" spans="1:12">
      <c r="A290" s="9" t="s">
        <v>404</v>
      </c>
      <c r="B290" s="16">
        <v>1</v>
      </c>
      <c r="C290" s="24">
        <v>0.5</v>
      </c>
      <c r="D290" s="24">
        <v>0.8866666666666666</v>
      </c>
      <c r="E290" s="24">
        <v>-0.3866666666666666</v>
      </c>
      <c r="F290" s="24">
        <v>-1.5147954876095211</v>
      </c>
      <c r="G290" s="24">
        <v>2.9474883693897305E-2</v>
      </c>
      <c r="H290" s="24">
        <v>0.82881810910626141</v>
      </c>
      <c r="I290" s="24">
        <v>0.94451522422707179</v>
      </c>
      <c r="J290" s="24">
        <v>0.2569560787886262</v>
      </c>
      <c r="K290" s="24">
        <v>0.38235463379586332</v>
      </c>
      <c r="L290" s="24">
        <v>1.3909786995374698</v>
      </c>
    </row>
    <row r="291" spans="1:12">
      <c r="A291" s="9" t="s">
        <v>405</v>
      </c>
      <c r="B291" s="16">
        <v>1</v>
      </c>
      <c r="C291" s="24">
        <v>1</v>
      </c>
      <c r="D291" s="24">
        <v>0.8866666666666666</v>
      </c>
      <c r="E291" s="24">
        <v>0.1133333333333334</v>
      </c>
      <c r="F291" s="24">
        <v>0.44399178085106683</v>
      </c>
      <c r="G291" s="24">
        <v>2.9474883693897305E-2</v>
      </c>
      <c r="H291" s="24">
        <v>0.82881810910626141</v>
      </c>
      <c r="I291" s="24">
        <v>0.94451522422707179</v>
      </c>
      <c r="J291" s="24">
        <v>0.2569560787886262</v>
      </c>
      <c r="K291" s="24">
        <v>0.38235463379586332</v>
      </c>
      <c r="L291" s="24">
        <v>1.3909786995374698</v>
      </c>
    </row>
    <row r="292" spans="1:12">
      <c r="A292" s="9" t="s">
        <v>406</v>
      </c>
      <c r="B292" s="16">
        <v>1</v>
      </c>
      <c r="C292" s="24">
        <v>1</v>
      </c>
      <c r="D292" s="24">
        <v>0.8866666666666666</v>
      </c>
      <c r="E292" s="24">
        <v>0.1133333333333334</v>
      </c>
      <c r="F292" s="24">
        <v>0.44399178085106683</v>
      </c>
      <c r="G292" s="24">
        <v>2.9474883693897305E-2</v>
      </c>
      <c r="H292" s="24">
        <v>0.82881810910626141</v>
      </c>
      <c r="I292" s="24">
        <v>0.94451522422707179</v>
      </c>
      <c r="J292" s="24">
        <v>0.2569560787886262</v>
      </c>
      <c r="K292" s="24">
        <v>0.38235463379586332</v>
      </c>
      <c r="L292" s="24">
        <v>1.3909786995374698</v>
      </c>
    </row>
    <row r="293" spans="1:12">
      <c r="A293" s="9" t="s">
        <v>407</v>
      </c>
      <c r="B293" s="16">
        <v>1</v>
      </c>
      <c r="C293" s="24">
        <v>1</v>
      </c>
      <c r="D293" s="24">
        <v>0.8866666666666666</v>
      </c>
      <c r="E293" s="24">
        <v>0.1133333333333334</v>
      </c>
      <c r="F293" s="24">
        <v>0.44399178085106683</v>
      </c>
      <c r="G293" s="24">
        <v>2.9474883693897305E-2</v>
      </c>
      <c r="H293" s="24">
        <v>0.82881810910626141</v>
      </c>
      <c r="I293" s="24">
        <v>0.94451522422707179</v>
      </c>
      <c r="J293" s="24">
        <v>0.2569560787886262</v>
      </c>
      <c r="K293" s="24">
        <v>0.38235463379586332</v>
      </c>
      <c r="L293" s="24">
        <v>1.3909786995374698</v>
      </c>
    </row>
    <row r="294" spans="1:12">
      <c r="A294" s="9" t="s">
        <v>408</v>
      </c>
      <c r="B294" s="16">
        <v>1</v>
      </c>
      <c r="C294" s="24">
        <v>1</v>
      </c>
      <c r="D294" s="24">
        <v>0.8866666666666666</v>
      </c>
      <c r="E294" s="24">
        <v>0.1133333333333334</v>
      </c>
      <c r="F294" s="24">
        <v>0.44399178085106683</v>
      </c>
      <c r="G294" s="24">
        <v>2.9474883693897305E-2</v>
      </c>
      <c r="H294" s="24">
        <v>0.82881810910626141</v>
      </c>
      <c r="I294" s="24">
        <v>0.94451522422707179</v>
      </c>
      <c r="J294" s="24">
        <v>0.2569560787886262</v>
      </c>
      <c r="K294" s="24">
        <v>0.38235463379586332</v>
      </c>
      <c r="L294" s="24">
        <v>1.3909786995374698</v>
      </c>
    </row>
    <row r="295" spans="1:12">
      <c r="A295" s="9" t="s">
        <v>409</v>
      </c>
      <c r="B295" s="16">
        <v>1</v>
      </c>
      <c r="C295" s="24">
        <v>1</v>
      </c>
      <c r="D295" s="24">
        <v>0.8866666666666666</v>
      </c>
      <c r="E295" s="24">
        <v>0.1133333333333334</v>
      </c>
      <c r="F295" s="24">
        <v>0.44399178085106683</v>
      </c>
      <c r="G295" s="24">
        <v>2.9474883693897305E-2</v>
      </c>
      <c r="H295" s="24">
        <v>0.82881810910626141</v>
      </c>
      <c r="I295" s="24">
        <v>0.94451522422707179</v>
      </c>
      <c r="J295" s="24">
        <v>0.2569560787886262</v>
      </c>
      <c r="K295" s="24">
        <v>0.38235463379586332</v>
      </c>
      <c r="L295" s="24">
        <v>1.3909786995374698</v>
      </c>
    </row>
    <row r="296" spans="1:12">
      <c r="A296" s="9" t="s">
        <v>410</v>
      </c>
      <c r="B296" s="16">
        <v>1</v>
      </c>
      <c r="C296" s="24">
        <v>1</v>
      </c>
      <c r="D296" s="24">
        <v>0.8866666666666666</v>
      </c>
      <c r="E296" s="24">
        <v>0.1133333333333334</v>
      </c>
      <c r="F296" s="24">
        <v>0.44399178085106683</v>
      </c>
      <c r="G296" s="24">
        <v>2.9474883693897305E-2</v>
      </c>
      <c r="H296" s="24">
        <v>0.82881810910626141</v>
      </c>
      <c r="I296" s="24">
        <v>0.94451522422707179</v>
      </c>
      <c r="J296" s="24">
        <v>0.2569560787886262</v>
      </c>
      <c r="K296" s="24">
        <v>0.38235463379586332</v>
      </c>
      <c r="L296" s="24">
        <v>1.3909786995374698</v>
      </c>
    </row>
    <row r="297" spans="1:12">
      <c r="A297" s="9" t="s">
        <v>411</v>
      </c>
      <c r="B297" s="16">
        <v>1</v>
      </c>
      <c r="C297" s="24">
        <v>1</v>
      </c>
      <c r="D297" s="24">
        <v>0.8866666666666666</v>
      </c>
      <c r="E297" s="24">
        <v>0.1133333333333334</v>
      </c>
      <c r="F297" s="24">
        <v>0.44399178085106683</v>
      </c>
      <c r="G297" s="24">
        <v>2.9474883693897305E-2</v>
      </c>
      <c r="H297" s="24">
        <v>0.82881810910626141</v>
      </c>
      <c r="I297" s="24">
        <v>0.94451522422707179</v>
      </c>
      <c r="J297" s="24">
        <v>0.2569560787886262</v>
      </c>
      <c r="K297" s="24">
        <v>0.38235463379586332</v>
      </c>
      <c r="L297" s="24">
        <v>1.3909786995374698</v>
      </c>
    </row>
    <row r="298" spans="1:12">
      <c r="A298" s="9" t="s">
        <v>412</v>
      </c>
      <c r="B298" s="16">
        <v>1</v>
      </c>
      <c r="C298" s="24">
        <v>0.5</v>
      </c>
      <c r="D298" s="24">
        <v>0.8866666666666666</v>
      </c>
      <c r="E298" s="24">
        <v>-0.3866666666666666</v>
      </c>
      <c r="F298" s="24">
        <v>-1.5147954876095211</v>
      </c>
      <c r="G298" s="24">
        <v>2.9474883693897305E-2</v>
      </c>
      <c r="H298" s="24">
        <v>0.82881810910626141</v>
      </c>
      <c r="I298" s="24">
        <v>0.94451522422707179</v>
      </c>
      <c r="J298" s="24">
        <v>0.2569560787886262</v>
      </c>
      <c r="K298" s="24">
        <v>0.38235463379586332</v>
      </c>
      <c r="L298" s="24">
        <v>1.3909786995374698</v>
      </c>
    </row>
    <row r="299" spans="1:12">
      <c r="A299" s="9" t="s">
        <v>413</v>
      </c>
      <c r="B299" s="16">
        <v>1</v>
      </c>
      <c r="C299" s="24">
        <v>0.5</v>
      </c>
      <c r="D299" s="24">
        <v>0.8866666666666666</v>
      </c>
      <c r="E299" s="24">
        <v>-0.3866666666666666</v>
      </c>
      <c r="F299" s="24">
        <v>-1.5147954876095211</v>
      </c>
      <c r="G299" s="24">
        <v>2.9474883693897305E-2</v>
      </c>
      <c r="H299" s="24">
        <v>0.82881810910626141</v>
      </c>
      <c r="I299" s="24">
        <v>0.94451522422707179</v>
      </c>
      <c r="J299" s="24">
        <v>0.2569560787886262</v>
      </c>
      <c r="K299" s="24">
        <v>0.38235463379586332</v>
      </c>
      <c r="L299" s="24">
        <v>1.3909786995374698</v>
      </c>
    </row>
    <row r="300" spans="1:12">
      <c r="A300" s="9" t="s">
        <v>414</v>
      </c>
      <c r="B300" s="16">
        <v>1</v>
      </c>
      <c r="C300" s="24">
        <v>1</v>
      </c>
      <c r="D300" s="24">
        <v>0.8866666666666666</v>
      </c>
      <c r="E300" s="24">
        <v>0.1133333333333334</v>
      </c>
      <c r="F300" s="24">
        <v>0.44399178085106683</v>
      </c>
      <c r="G300" s="24">
        <v>2.9474883693897305E-2</v>
      </c>
      <c r="H300" s="24">
        <v>0.82881810910626141</v>
      </c>
      <c r="I300" s="24">
        <v>0.94451522422707179</v>
      </c>
      <c r="J300" s="24">
        <v>0.2569560787886262</v>
      </c>
      <c r="K300" s="24">
        <v>0.38235463379586332</v>
      </c>
      <c r="L300" s="24">
        <v>1.3909786995374698</v>
      </c>
    </row>
    <row r="301" spans="1:12">
      <c r="A301" s="9" t="s">
        <v>415</v>
      </c>
      <c r="B301" s="16">
        <v>1</v>
      </c>
      <c r="C301" s="24">
        <v>1</v>
      </c>
      <c r="D301" s="24">
        <v>0.8866666666666666</v>
      </c>
      <c r="E301" s="24">
        <v>0.1133333333333334</v>
      </c>
      <c r="F301" s="24">
        <v>0.44399178085106683</v>
      </c>
      <c r="G301" s="24">
        <v>2.9474883693897305E-2</v>
      </c>
      <c r="H301" s="24">
        <v>0.82881810910626141</v>
      </c>
      <c r="I301" s="24">
        <v>0.94451522422707179</v>
      </c>
      <c r="J301" s="24">
        <v>0.2569560787886262</v>
      </c>
      <c r="K301" s="24">
        <v>0.38235463379586332</v>
      </c>
      <c r="L301" s="24">
        <v>1.3909786995374698</v>
      </c>
    </row>
    <row r="302" spans="1:12">
      <c r="A302" s="9" t="s">
        <v>416</v>
      </c>
      <c r="B302" s="16">
        <v>1</v>
      </c>
      <c r="C302" s="24">
        <v>1</v>
      </c>
      <c r="D302" s="24">
        <v>0.8866666666666666</v>
      </c>
      <c r="E302" s="24">
        <v>0.1133333333333334</v>
      </c>
      <c r="F302" s="24">
        <v>0.44399178085106683</v>
      </c>
      <c r="G302" s="24">
        <v>2.9474883693897305E-2</v>
      </c>
      <c r="H302" s="24">
        <v>0.82881810910626141</v>
      </c>
      <c r="I302" s="24">
        <v>0.94451522422707179</v>
      </c>
      <c r="J302" s="24">
        <v>0.2569560787886262</v>
      </c>
      <c r="K302" s="24">
        <v>0.38235463379586332</v>
      </c>
      <c r="L302" s="24">
        <v>1.3909786995374698</v>
      </c>
    </row>
    <row r="303" spans="1:12">
      <c r="A303" s="9" t="s">
        <v>417</v>
      </c>
      <c r="B303" s="16">
        <v>1</v>
      </c>
      <c r="C303" s="24">
        <v>1</v>
      </c>
      <c r="D303" s="24">
        <v>0.8866666666666666</v>
      </c>
      <c r="E303" s="24">
        <v>0.1133333333333334</v>
      </c>
      <c r="F303" s="24">
        <v>0.44399178085106683</v>
      </c>
      <c r="G303" s="24">
        <v>2.9474883693897305E-2</v>
      </c>
      <c r="H303" s="24">
        <v>0.82881810910626141</v>
      </c>
      <c r="I303" s="24">
        <v>0.94451522422707179</v>
      </c>
      <c r="J303" s="24">
        <v>0.2569560787886262</v>
      </c>
      <c r="K303" s="24">
        <v>0.38235463379586332</v>
      </c>
      <c r="L303" s="24">
        <v>1.3909786995374698</v>
      </c>
    </row>
    <row r="304" spans="1:12">
      <c r="A304" s="9" t="s">
        <v>472</v>
      </c>
      <c r="B304" s="16">
        <v>1</v>
      </c>
      <c r="C304" s="24">
        <v>1</v>
      </c>
      <c r="D304" s="24">
        <v>0.80666666666666653</v>
      </c>
      <c r="E304" s="24">
        <v>0.19333333333333347</v>
      </c>
      <c r="F304" s="24">
        <v>0.7573977438047611</v>
      </c>
      <c r="G304" s="24">
        <v>2.9474883693897311E-2</v>
      </c>
      <c r="H304" s="24">
        <v>0.74881810910626134</v>
      </c>
      <c r="I304" s="24">
        <v>0.86451522422707172</v>
      </c>
      <c r="J304" s="24">
        <v>0.2569560787886262</v>
      </c>
      <c r="K304" s="24">
        <v>0.30235463379586325</v>
      </c>
      <c r="L304" s="24">
        <v>1.3109786995374697</v>
      </c>
    </row>
    <row r="305" spans="1:12">
      <c r="A305" s="9" t="s">
        <v>473</v>
      </c>
      <c r="B305" s="16">
        <v>1</v>
      </c>
      <c r="C305" s="24">
        <v>0</v>
      </c>
      <c r="D305" s="24">
        <v>0.80666666666666653</v>
      </c>
      <c r="E305" s="24">
        <v>-0.80666666666666653</v>
      </c>
      <c r="F305" s="24">
        <v>-3.1601767931164146</v>
      </c>
      <c r="G305" s="24">
        <v>2.9474883693897311E-2</v>
      </c>
      <c r="H305" s="24">
        <v>0.74881810910626134</v>
      </c>
      <c r="I305" s="24">
        <v>0.86451522422707172</v>
      </c>
      <c r="J305" s="24">
        <v>0.2569560787886262</v>
      </c>
      <c r="K305" s="24">
        <v>0.30235463379586325</v>
      </c>
      <c r="L305" s="24">
        <v>1.3109786995374697</v>
      </c>
    </row>
    <row r="306" spans="1:12">
      <c r="A306" s="9" t="s">
        <v>474</v>
      </c>
      <c r="B306" s="16">
        <v>1</v>
      </c>
      <c r="C306" s="24">
        <v>0.5</v>
      </c>
      <c r="D306" s="24">
        <v>0.80666666666666653</v>
      </c>
      <c r="E306" s="24">
        <v>-0.30666666666666653</v>
      </c>
      <c r="F306" s="24">
        <v>-1.2013895246558266</v>
      </c>
      <c r="G306" s="24">
        <v>2.9474883693897311E-2</v>
      </c>
      <c r="H306" s="24">
        <v>0.74881810910626134</v>
      </c>
      <c r="I306" s="24">
        <v>0.86451522422707172</v>
      </c>
      <c r="J306" s="24">
        <v>0.2569560787886262</v>
      </c>
      <c r="K306" s="24">
        <v>0.30235463379586325</v>
      </c>
      <c r="L306" s="24">
        <v>1.3109786995374697</v>
      </c>
    </row>
    <row r="307" spans="1:12">
      <c r="A307" s="9" t="s">
        <v>475</v>
      </c>
      <c r="B307" s="16">
        <v>1</v>
      </c>
      <c r="C307" s="24">
        <v>1</v>
      </c>
      <c r="D307" s="24">
        <v>0.80666666666666653</v>
      </c>
      <c r="E307" s="24">
        <v>0.19333333333333347</v>
      </c>
      <c r="F307" s="24">
        <v>0.7573977438047611</v>
      </c>
      <c r="G307" s="24">
        <v>2.9474883693897311E-2</v>
      </c>
      <c r="H307" s="24">
        <v>0.74881810910626134</v>
      </c>
      <c r="I307" s="24">
        <v>0.86451522422707172</v>
      </c>
      <c r="J307" s="24">
        <v>0.2569560787886262</v>
      </c>
      <c r="K307" s="24">
        <v>0.30235463379586325</v>
      </c>
      <c r="L307" s="24">
        <v>1.3109786995374697</v>
      </c>
    </row>
    <row r="308" spans="1:12">
      <c r="A308" s="9" t="s">
        <v>476</v>
      </c>
      <c r="B308" s="16">
        <v>1</v>
      </c>
      <c r="C308" s="24">
        <v>0</v>
      </c>
      <c r="D308" s="24">
        <v>0.80666666666666653</v>
      </c>
      <c r="E308" s="24">
        <v>-0.80666666666666653</v>
      </c>
      <c r="F308" s="24">
        <v>-3.1601767931164146</v>
      </c>
      <c r="G308" s="24">
        <v>2.9474883693897311E-2</v>
      </c>
      <c r="H308" s="24">
        <v>0.74881810910626134</v>
      </c>
      <c r="I308" s="24">
        <v>0.86451522422707172</v>
      </c>
      <c r="J308" s="24">
        <v>0.2569560787886262</v>
      </c>
      <c r="K308" s="24">
        <v>0.30235463379586325</v>
      </c>
      <c r="L308" s="24">
        <v>1.3109786995374697</v>
      </c>
    </row>
    <row r="309" spans="1:12">
      <c r="A309" s="9" t="s">
        <v>477</v>
      </c>
      <c r="B309" s="16">
        <v>1</v>
      </c>
      <c r="C309" s="24">
        <v>0.5</v>
      </c>
      <c r="D309" s="24">
        <v>0.80666666666666653</v>
      </c>
      <c r="E309" s="24">
        <v>-0.30666666666666653</v>
      </c>
      <c r="F309" s="24">
        <v>-1.2013895246558266</v>
      </c>
      <c r="G309" s="24">
        <v>2.9474883693897311E-2</v>
      </c>
      <c r="H309" s="24">
        <v>0.74881810910626134</v>
      </c>
      <c r="I309" s="24">
        <v>0.86451522422707172</v>
      </c>
      <c r="J309" s="24">
        <v>0.2569560787886262</v>
      </c>
      <c r="K309" s="24">
        <v>0.30235463379586325</v>
      </c>
      <c r="L309" s="24">
        <v>1.3109786995374697</v>
      </c>
    </row>
    <row r="310" spans="1:12">
      <c r="A310" s="9" t="s">
        <v>478</v>
      </c>
      <c r="B310" s="16">
        <v>1</v>
      </c>
      <c r="C310" s="24">
        <v>1</v>
      </c>
      <c r="D310" s="24">
        <v>0.80666666666666653</v>
      </c>
      <c r="E310" s="24">
        <v>0.19333333333333347</v>
      </c>
      <c r="F310" s="24">
        <v>0.7573977438047611</v>
      </c>
      <c r="G310" s="24">
        <v>2.9474883693897311E-2</v>
      </c>
      <c r="H310" s="24">
        <v>0.74881810910626134</v>
      </c>
      <c r="I310" s="24">
        <v>0.86451522422707172</v>
      </c>
      <c r="J310" s="24">
        <v>0.2569560787886262</v>
      </c>
      <c r="K310" s="24">
        <v>0.30235463379586325</v>
      </c>
      <c r="L310" s="24">
        <v>1.3109786995374697</v>
      </c>
    </row>
    <row r="311" spans="1:12">
      <c r="A311" s="9" t="s">
        <v>479</v>
      </c>
      <c r="B311" s="16">
        <v>1</v>
      </c>
      <c r="C311" s="24">
        <v>1</v>
      </c>
      <c r="D311" s="24">
        <v>0.80666666666666653</v>
      </c>
      <c r="E311" s="24">
        <v>0.19333333333333347</v>
      </c>
      <c r="F311" s="24">
        <v>0.7573977438047611</v>
      </c>
      <c r="G311" s="24">
        <v>2.9474883693897311E-2</v>
      </c>
      <c r="H311" s="24">
        <v>0.74881810910626134</v>
      </c>
      <c r="I311" s="24">
        <v>0.86451522422707172</v>
      </c>
      <c r="J311" s="24">
        <v>0.2569560787886262</v>
      </c>
      <c r="K311" s="24">
        <v>0.30235463379586325</v>
      </c>
      <c r="L311" s="24">
        <v>1.3109786995374697</v>
      </c>
    </row>
    <row r="312" spans="1:12">
      <c r="A312" s="9" t="s">
        <v>480</v>
      </c>
      <c r="B312" s="16">
        <v>1</v>
      </c>
      <c r="C312" s="24">
        <v>0.5</v>
      </c>
      <c r="D312" s="24">
        <v>0.80666666666666653</v>
      </c>
      <c r="E312" s="24">
        <v>-0.30666666666666653</v>
      </c>
      <c r="F312" s="24">
        <v>-1.2013895246558266</v>
      </c>
      <c r="G312" s="24">
        <v>2.9474883693897311E-2</v>
      </c>
      <c r="H312" s="24">
        <v>0.74881810910626134</v>
      </c>
      <c r="I312" s="24">
        <v>0.86451522422707172</v>
      </c>
      <c r="J312" s="24">
        <v>0.2569560787886262</v>
      </c>
      <c r="K312" s="24">
        <v>0.30235463379586325</v>
      </c>
      <c r="L312" s="24">
        <v>1.3109786995374697</v>
      </c>
    </row>
    <row r="313" spans="1:12">
      <c r="A313" s="9" t="s">
        <v>481</v>
      </c>
      <c r="B313" s="16">
        <v>1</v>
      </c>
      <c r="C313" s="24">
        <v>0.5</v>
      </c>
      <c r="D313" s="24">
        <v>0.80666666666666653</v>
      </c>
      <c r="E313" s="24">
        <v>-0.30666666666666653</v>
      </c>
      <c r="F313" s="24">
        <v>-1.2013895246558266</v>
      </c>
      <c r="G313" s="24">
        <v>2.9474883693897311E-2</v>
      </c>
      <c r="H313" s="24">
        <v>0.74881810910626134</v>
      </c>
      <c r="I313" s="24">
        <v>0.86451522422707172</v>
      </c>
      <c r="J313" s="24">
        <v>0.2569560787886262</v>
      </c>
      <c r="K313" s="24">
        <v>0.30235463379586325</v>
      </c>
      <c r="L313" s="24">
        <v>1.3109786995374697</v>
      </c>
    </row>
    <row r="314" spans="1:12">
      <c r="A314" s="9" t="s">
        <v>482</v>
      </c>
      <c r="B314" s="16">
        <v>1</v>
      </c>
      <c r="C314" s="24">
        <v>0.5</v>
      </c>
      <c r="D314" s="24">
        <v>0.80666666666666653</v>
      </c>
      <c r="E314" s="24">
        <v>-0.30666666666666653</v>
      </c>
      <c r="F314" s="24">
        <v>-1.2013895246558266</v>
      </c>
      <c r="G314" s="24">
        <v>2.9474883693897311E-2</v>
      </c>
      <c r="H314" s="24">
        <v>0.74881810910626134</v>
      </c>
      <c r="I314" s="24">
        <v>0.86451522422707172</v>
      </c>
      <c r="J314" s="24">
        <v>0.2569560787886262</v>
      </c>
      <c r="K314" s="24">
        <v>0.30235463379586325</v>
      </c>
      <c r="L314" s="24">
        <v>1.3109786995374697</v>
      </c>
    </row>
    <row r="315" spans="1:12">
      <c r="A315" s="9" t="s">
        <v>483</v>
      </c>
      <c r="B315" s="16">
        <v>1</v>
      </c>
      <c r="C315" s="24">
        <v>0.5</v>
      </c>
      <c r="D315" s="24">
        <v>0.80666666666666653</v>
      </c>
      <c r="E315" s="24">
        <v>-0.30666666666666653</v>
      </c>
      <c r="F315" s="24">
        <v>-1.2013895246558266</v>
      </c>
      <c r="G315" s="24">
        <v>2.9474883693897311E-2</v>
      </c>
      <c r="H315" s="24">
        <v>0.74881810910626134</v>
      </c>
      <c r="I315" s="24">
        <v>0.86451522422707172</v>
      </c>
      <c r="J315" s="24">
        <v>0.2569560787886262</v>
      </c>
      <c r="K315" s="24">
        <v>0.30235463379586325</v>
      </c>
      <c r="L315" s="24">
        <v>1.3109786995374697</v>
      </c>
    </row>
    <row r="316" spans="1:12">
      <c r="A316" s="9" t="s">
        <v>484</v>
      </c>
      <c r="B316" s="16">
        <v>1</v>
      </c>
      <c r="C316" s="24">
        <v>1</v>
      </c>
      <c r="D316" s="24">
        <v>0.80666666666666653</v>
      </c>
      <c r="E316" s="24">
        <v>0.19333333333333347</v>
      </c>
      <c r="F316" s="24">
        <v>0.7573977438047611</v>
      </c>
      <c r="G316" s="24">
        <v>2.9474883693897311E-2</v>
      </c>
      <c r="H316" s="24">
        <v>0.74881810910626134</v>
      </c>
      <c r="I316" s="24">
        <v>0.86451522422707172</v>
      </c>
      <c r="J316" s="24">
        <v>0.2569560787886262</v>
      </c>
      <c r="K316" s="24">
        <v>0.30235463379586325</v>
      </c>
      <c r="L316" s="24">
        <v>1.3109786995374697</v>
      </c>
    </row>
    <row r="317" spans="1:12">
      <c r="A317" s="9" t="s">
        <v>485</v>
      </c>
      <c r="B317" s="16">
        <v>1</v>
      </c>
      <c r="C317" s="24">
        <v>1</v>
      </c>
      <c r="D317" s="24">
        <v>0.80666666666666653</v>
      </c>
      <c r="E317" s="24">
        <v>0.19333333333333347</v>
      </c>
      <c r="F317" s="24">
        <v>0.7573977438047611</v>
      </c>
      <c r="G317" s="24">
        <v>2.9474883693897311E-2</v>
      </c>
      <c r="H317" s="24">
        <v>0.74881810910626134</v>
      </c>
      <c r="I317" s="24">
        <v>0.86451522422707172</v>
      </c>
      <c r="J317" s="24">
        <v>0.2569560787886262</v>
      </c>
      <c r="K317" s="24">
        <v>0.30235463379586325</v>
      </c>
      <c r="L317" s="24">
        <v>1.3109786995374697</v>
      </c>
    </row>
    <row r="318" spans="1:12">
      <c r="A318" s="9" t="s">
        <v>486</v>
      </c>
      <c r="B318" s="16">
        <v>1</v>
      </c>
      <c r="C318" s="24">
        <v>1</v>
      </c>
      <c r="D318" s="24">
        <v>0.80666666666666653</v>
      </c>
      <c r="E318" s="24">
        <v>0.19333333333333347</v>
      </c>
      <c r="F318" s="24">
        <v>0.7573977438047611</v>
      </c>
      <c r="G318" s="24">
        <v>2.9474883693897311E-2</v>
      </c>
      <c r="H318" s="24">
        <v>0.74881810910626134</v>
      </c>
      <c r="I318" s="24">
        <v>0.86451522422707172</v>
      </c>
      <c r="J318" s="24">
        <v>0.2569560787886262</v>
      </c>
      <c r="K318" s="24">
        <v>0.30235463379586325</v>
      </c>
      <c r="L318" s="24">
        <v>1.3109786995374697</v>
      </c>
    </row>
    <row r="319" spans="1:12">
      <c r="A319" s="9" t="s">
        <v>487</v>
      </c>
      <c r="B319" s="16">
        <v>1</v>
      </c>
      <c r="C319" s="24">
        <v>0.5</v>
      </c>
      <c r="D319" s="24">
        <v>0.80666666666666653</v>
      </c>
      <c r="E319" s="24">
        <v>-0.30666666666666653</v>
      </c>
      <c r="F319" s="24">
        <v>-1.2013895246558266</v>
      </c>
      <c r="G319" s="24">
        <v>2.9474883693897311E-2</v>
      </c>
      <c r="H319" s="24">
        <v>0.74881810910626134</v>
      </c>
      <c r="I319" s="24">
        <v>0.86451522422707172</v>
      </c>
      <c r="J319" s="24">
        <v>0.2569560787886262</v>
      </c>
      <c r="K319" s="24">
        <v>0.30235463379586325</v>
      </c>
      <c r="L319" s="24">
        <v>1.3109786995374697</v>
      </c>
    </row>
    <row r="320" spans="1:12">
      <c r="A320" s="9" t="s">
        <v>488</v>
      </c>
      <c r="B320" s="16">
        <v>1</v>
      </c>
      <c r="C320" s="24">
        <v>1</v>
      </c>
      <c r="D320" s="24">
        <v>0.80666666666666653</v>
      </c>
      <c r="E320" s="24">
        <v>0.19333333333333347</v>
      </c>
      <c r="F320" s="24">
        <v>0.7573977438047611</v>
      </c>
      <c r="G320" s="24">
        <v>2.9474883693897311E-2</v>
      </c>
      <c r="H320" s="24">
        <v>0.74881810910626134</v>
      </c>
      <c r="I320" s="24">
        <v>0.86451522422707172</v>
      </c>
      <c r="J320" s="24">
        <v>0.2569560787886262</v>
      </c>
      <c r="K320" s="24">
        <v>0.30235463379586325</v>
      </c>
      <c r="L320" s="24">
        <v>1.3109786995374697</v>
      </c>
    </row>
    <row r="321" spans="1:12">
      <c r="A321" s="9" t="s">
        <v>489</v>
      </c>
      <c r="B321" s="16">
        <v>1</v>
      </c>
      <c r="C321" s="24">
        <v>1</v>
      </c>
      <c r="D321" s="24">
        <v>0.80666666666666653</v>
      </c>
      <c r="E321" s="24">
        <v>0.19333333333333347</v>
      </c>
      <c r="F321" s="24">
        <v>0.7573977438047611</v>
      </c>
      <c r="G321" s="24">
        <v>2.9474883693897311E-2</v>
      </c>
      <c r="H321" s="24">
        <v>0.74881810910626134</v>
      </c>
      <c r="I321" s="24">
        <v>0.86451522422707172</v>
      </c>
      <c r="J321" s="24">
        <v>0.2569560787886262</v>
      </c>
      <c r="K321" s="24">
        <v>0.30235463379586325</v>
      </c>
      <c r="L321" s="24">
        <v>1.3109786995374697</v>
      </c>
    </row>
    <row r="322" spans="1:12">
      <c r="A322" s="9" t="s">
        <v>490</v>
      </c>
      <c r="B322" s="16">
        <v>1</v>
      </c>
      <c r="C322" s="24">
        <v>1</v>
      </c>
      <c r="D322" s="24">
        <v>0.80666666666666653</v>
      </c>
      <c r="E322" s="24">
        <v>0.19333333333333347</v>
      </c>
      <c r="F322" s="24">
        <v>0.7573977438047611</v>
      </c>
      <c r="G322" s="24">
        <v>2.9474883693897311E-2</v>
      </c>
      <c r="H322" s="24">
        <v>0.74881810910626134</v>
      </c>
      <c r="I322" s="24">
        <v>0.86451522422707172</v>
      </c>
      <c r="J322" s="24">
        <v>0.2569560787886262</v>
      </c>
      <c r="K322" s="24">
        <v>0.30235463379586325</v>
      </c>
      <c r="L322" s="24">
        <v>1.3109786995374697</v>
      </c>
    </row>
    <row r="323" spans="1:12">
      <c r="A323" s="9" t="s">
        <v>491</v>
      </c>
      <c r="B323" s="16">
        <v>1</v>
      </c>
      <c r="C323" s="24">
        <v>1</v>
      </c>
      <c r="D323" s="24">
        <v>0.80666666666666653</v>
      </c>
      <c r="E323" s="24">
        <v>0.19333333333333347</v>
      </c>
      <c r="F323" s="24">
        <v>0.7573977438047611</v>
      </c>
      <c r="G323" s="24">
        <v>2.9474883693897311E-2</v>
      </c>
      <c r="H323" s="24">
        <v>0.74881810910626134</v>
      </c>
      <c r="I323" s="24">
        <v>0.86451522422707172</v>
      </c>
      <c r="J323" s="24">
        <v>0.2569560787886262</v>
      </c>
      <c r="K323" s="24">
        <v>0.30235463379586325</v>
      </c>
      <c r="L323" s="24">
        <v>1.3109786995374697</v>
      </c>
    </row>
    <row r="324" spans="1:12">
      <c r="A324" s="9" t="s">
        <v>492</v>
      </c>
      <c r="B324" s="16">
        <v>1</v>
      </c>
      <c r="C324" s="24">
        <v>1</v>
      </c>
      <c r="D324" s="24">
        <v>0.80666666666666653</v>
      </c>
      <c r="E324" s="24">
        <v>0.19333333333333347</v>
      </c>
      <c r="F324" s="24">
        <v>0.7573977438047611</v>
      </c>
      <c r="G324" s="24">
        <v>2.9474883693897311E-2</v>
      </c>
      <c r="H324" s="24">
        <v>0.74881810910626134</v>
      </c>
      <c r="I324" s="24">
        <v>0.86451522422707172</v>
      </c>
      <c r="J324" s="24">
        <v>0.2569560787886262</v>
      </c>
      <c r="K324" s="24">
        <v>0.30235463379586325</v>
      </c>
      <c r="L324" s="24">
        <v>1.3109786995374697</v>
      </c>
    </row>
    <row r="325" spans="1:12">
      <c r="A325" s="9" t="s">
        <v>493</v>
      </c>
      <c r="B325" s="16">
        <v>1</v>
      </c>
      <c r="C325" s="24">
        <v>1</v>
      </c>
      <c r="D325" s="24">
        <v>0.80666666666666653</v>
      </c>
      <c r="E325" s="24">
        <v>0.19333333333333347</v>
      </c>
      <c r="F325" s="24">
        <v>0.7573977438047611</v>
      </c>
      <c r="G325" s="24">
        <v>2.9474883693897311E-2</v>
      </c>
      <c r="H325" s="24">
        <v>0.74881810910626134</v>
      </c>
      <c r="I325" s="24">
        <v>0.86451522422707172</v>
      </c>
      <c r="J325" s="24">
        <v>0.2569560787886262</v>
      </c>
      <c r="K325" s="24">
        <v>0.30235463379586325</v>
      </c>
      <c r="L325" s="24">
        <v>1.3109786995374697</v>
      </c>
    </row>
    <row r="326" spans="1:12">
      <c r="A326" s="9" t="s">
        <v>494</v>
      </c>
      <c r="B326" s="16">
        <v>1</v>
      </c>
      <c r="C326" s="24">
        <v>1</v>
      </c>
      <c r="D326" s="24">
        <v>0.80666666666666653</v>
      </c>
      <c r="E326" s="24">
        <v>0.19333333333333347</v>
      </c>
      <c r="F326" s="24">
        <v>0.7573977438047611</v>
      </c>
      <c r="G326" s="24">
        <v>2.9474883693897311E-2</v>
      </c>
      <c r="H326" s="24">
        <v>0.74881810910626134</v>
      </c>
      <c r="I326" s="24">
        <v>0.86451522422707172</v>
      </c>
      <c r="J326" s="24">
        <v>0.2569560787886262</v>
      </c>
      <c r="K326" s="24">
        <v>0.30235463379586325</v>
      </c>
      <c r="L326" s="24">
        <v>1.3109786995374697</v>
      </c>
    </row>
    <row r="327" spans="1:12">
      <c r="A327" s="9" t="s">
        <v>495</v>
      </c>
      <c r="B327" s="16">
        <v>1</v>
      </c>
      <c r="C327" s="24">
        <v>1</v>
      </c>
      <c r="D327" s="24">
        <v>0.80666666666666653</v>
      </c>
      <c r="E327" s="24">
        <v>0.19333333333333347</v>
      </c>
      <c r="F327" s="24">
        <v>0.7573977438047611</v>
      </c>
      <c r="G327" s="24">
        <v>2.9474883693897311E-2</v>
      </c>
      <c r="H327" s="24">
        <v>0.74881810910626134</v>
      </c>
      <c r="I327" s="24">
        <v>0.86451522422707172</v>
      </c>
      <c r="J327" s="24">
        <v>0.2569560787886262</v>
      </c>
      <c r="K327" s="24">
        <v>0.30235463379586325</v>
      </c>
      <c r="L327" s="24">
        <v>1.3109786995374697</v>
      </c>
    </row>
    <row r="328" spans="1:12">
      <c r="A328" s="9" t="s">
        <v>496</v>
      </c>
      <c r="B328" s="16">
        <v>1</v>
      </c>
      <c r="C328" s="24">
        <v>0.5</v>
      </c>
      <c r="D328" s="24">
        <v>0.80666666666666653</v>
      </c>
      <c r="E328" s="24">
        <v>-0.30666666666666653</v>
      </c>
      <c r="F328" s="24">
        <v>-1.2013895246558266</v>
      </c>
      <c r="G328" s="24">
        <v>2.9474883693897311E-2</v>
      </c>
      <c r="H328" s="24">
        <v>0.74881810910626134</v>
      </c>
      <c r="I328" s="24">
        <v>0.86451522422707172</v>
      </c>
      <c r="J328" s="24">
        <v>0.2569560787886262</v>
      </c>
      <c r="K328" s="24">
        <v>0.30235463379586325</v>
      </c>
      <c r="L328" s="24">
        <v>1.3109786995374697</v>
      </c>
    </row>
    <row r="329" spans="1:12">
      <c r="A329" s="9" t="s">
        <v>497</v>
      </c>
      <c r="B329" s="16">
        <v>1</v>
      </c>
      <c r="C329" s="24">
        <v>1</v>
      </c>
      <c r="D329" s="24">
        <v>0.80666666666666653</v>
      </c>
      <c r="E329" s="24">
        <v>0.19333333333333347</v>
      </c>
      <c r="F329" s="24">
        <v>0.7573977438047611</v>
      </c>
      <c r="G329" s="24">
        <v>2.9474883693897311E-2</v>
      </c>
      <c r="H329" s="24">
        <v>0.74881810910626134</v>
      </c>
      <c r="I329" s="24">
        <v>0.86451522422707172</v>
      </c>
      <c r="J329" s="24">
        <v>0.2569560787886262</v>
      </c>
      <c r="K329" s="24">
        <v>0.30235463379586325</v>
      </c>
      <c r="L329" s="24">
        <v>1.3109786995374697</v>
      </c>
    </row>
    <row r="330" spans="1:12">
      <c r="A330" s="9" t="s">
        <v>498</v>
      </c>
      <c r="B330" s="16">
        <v>1</v>
      </c>
      <c r="C330" s="24">
        <v>1</v>
      </c>
      <c r="D330" s="24">
        <v>0.80666666666666653</v>
      </c>
      <c r="E330" s="24">
        <v>0.19333333333333347</v>
      </c>
      <c r="F330" s="24">
        <v>0.7573977438047611</v>
      </c>
      <c r="G330" s="24">
        <v>2.9474883693897311E-2</v>
      </c>
      <c r="H330" s="24">
        <v>0.74881810910626134</v>
      </c>
      <c r="I330" s="24">
        <v>0.86451522422707172</v>
      </c>
      <c r="J330" s="24">
        <v>0.2569560787886262</v>
      </c>
      <c r="K330" s="24">
        <v>0.30235463379586325</v>
      </c>
      <c r="L330" s="24">
        <v>1.3109786995374697</v>
      </c>
    </row>
    <row r="331" spans="1:12">
      <c r="A331" s="9" t="s">
        <v>499</v>
      </c>
      <c r="B331" s="16">
        <v>1</v>
      </c>
      <c r="C331" s="24">
        <v>1</v>
      </c>
      <c r="D331" s="24">
        <v>0.80666666666666653</v>
      </c>
      <c r="E331" s="24">
        <v>0.19333333333333347</v>
      </c>
      <c r="F331" s="24">
        <v>0.7573977438047611</v>
      </c>
      <c r="G331" s="24">
        <v>2.9474883693897311E-2</v>
      </c>
      <c r="H331" s="24">
        <v>0.74881810910626134</v>
      </c>
      <c r="I331" s="24">
        <v>0.86451522422707172</v>
      </c>
      <c r="J331" s="24">
        <v>0.2569560787886262</v>
      </c>
      <c r="K331" s="24">
        <v>0.30235463379586325</v>
      </c>
      <c r="L331" s="24">
        <v>1.3109786995374697</v>
      </c>
    </row>
    <row r="332" spans="1:12">
      <c r="A332" s="9" t="s">
        <v>500</v>
      </c>
      <c r="B332" s="16">
        <v>1</v>
      </c>
      <c r="C332" s="24">
        <v>0.5</v>
      </c>
      <c r="D332" s="24">
        <v>0.80666666666666653</v>
      </c>
      <c r="E332" s="24">
        <v>-0.30666666666666653</v>
      </c>
      <c r="F332" s="24">
        <v>-1.2013895246558266</v>
      </c>
      <c r="G332" s="24">
        <v>2.9474883693897311E-2</v>
      </c>
      <c r="H332" s="24">
        <v>0.74881810910626134</v>
      </c>
      <c r="I332" s="24">
        <v>0.86451522422707172</v>
      </c>
      <c r="J332" s="24">
        <v>0.2569560787886262</v>
      </c>
      <c r="K332" s="24">
        <v>0.30235463379586325</v>
      </c>
      <c r="L332" s="24">
        <v>1.3109786995374697</v>
      </c>
    </row>
    <row r="333" spans="1:12">
      <c r="A333" s="9" t="s">
        <v>501</v>
      </c>
      <c r="B333" s="16">
        <v>1</v>
      </c>
      <c r="C333" s="24">
        <v>1</v>
      </c>
      <c r="D333" s="24">
        <v>0.80666666666666653</v>
      </c>
      <c r="E333" s="24">
        <v>0.19333333333333347</v>
      </c>
      <c r="F333" s="24">
        <v>0.7573977438047611</v>
      </c>
      <c r="G333" s="24">
        <v>2.9474883693897311E-2</v>
      </c>
      <c r="H333" s="24">
        <v>0.74881810910626134</v>
      </c>
      <c r="I333" s="24">
        <v>0.86451522422707172</v>
      </c>
      <c r="J333" s="24">
        <v>0.2569560787886262</v>
      </c>
      <c r="K333" s="24">
        <v>0.30235463379586325</v>
      </c>
      <c r="L333" s="24">
        <v>1.3109786995374697</v>
      </c>
    </row>
    <row r="334" spans="1:12">
      <c r="A334" s="9" t="s">
        <v>502</v>
      </c>
      <c r="B334" s="16">
        <v>1</v>
      </c>
      <c r="C334" s="24">
        <v>0.5</v>
      </c>
      <c r="D334" s="24">
        <v>0.80666666666666653</v>
      </c>
      <c r="E334" s="24">
        <v>-0.30666666666666653</v>
      </c>
      <c r="F334" s="24">
        <v>-1.2013895246558266</v>
      </c>
      <c r="G334" s="24">
        <v>2.9474883693897311E-2</v>
      </c>
      <c r="H334" s="24">
        <v>0.74881810910626134</v>
      </c>
      <c r="I334" s="24">
        <v>0.86451522422707172</v>
      </c>
      <c r="J334" s="24">
        <v>0.2569560787886262</v>
      </c>
      <c r="K334" s="24">
        <v>0.30235463379586325</v>
      </c>
      <c r="L334" s="24">
        <v>1.3109786995374697</v>
      </c>
    </row>
    <row r="335" spans="1:12">
      <c r="A335" s="9" t="s">
        <v>503</v>
      </c>
      <c r="B335" s="16">
        <v>1</v>
      </c>
      <c r="C335" s="24">
        <v>1</v>
      </c>
      <c r="D335" s="24">
        <v>0.80666666666666653</v>
      </c>
      <c r="E335" s="24">
        <v>0.19333333333333347</v>
      </c>
      <c r="F335" s="24">
        <v>0.7573977438047611</v>
      </c>
      <c r="G335" s="24">
        <v>2.9474883693897311E-2</v>
      </c>
      <c r="H335" s="24">
        <v>0.74881810910626134</v>
      </c>
      <c r="I335" s="24">
        <v>0.86451522422707172</v>
      </c>
      <c r="J335" s="24">
        <v>0.2569560787886262</v>
      </c>
      <c r="K335" s="24">
        <v>0.30235463379586325</v>
      </c>
      <c r="L335" s="24">
        <v>1.3109786995374697</v>
      </c>
    </row>
    <row r="336" spans="1:12">
      <c r="A336" s="9" t="s">
        <v>504</v>
      </c>
      <c r="B336" s="16">
        <v>1</v>
      </c>
      <c r="C336" s="24">
        <v>1</v>
      </c>
      <c r="D336" s="24">
        <v>0.80666666666666653</v>
      </c>
      <c r="E336" s="24">
        <v>0.19333333333333347</v>
      </c>
      <c r="F336" s="24">
        <v>0.7573977438047611</v>
      </c>
      <c r="G336" s="24">
        <v>2.9474883693897311E-2</v>
      </c>
      <c r="H336" s="24">
        <v>0.74881810910626134</v>
      </c>
      <c r="I336" s="24">
        <v>0.86451522422707172</v>
      </c>
      <c r="J336" s="24">
        <v>0.2569560787886262</v>
      </c>
      <c r="K336" s="24">
        <v>0.30235463379586325</v>
      </c>
      <c r="L336" s="24">
        <v>1.3109786995374697</v>
      </c>
    </row>
    <row r="337" spans="1:12">
      <c r="A337" s="9" t="s">
        <v>505</v>
      </c>
      <c r="B337" s="16">
        <v>1</v>
      </c>
      <c r="C337" s="24">
        <v>1</v>
      </c>
      <c r="D337" s="24">
        <v>0.80666666666666653</v>
      </c>
      <c r="E337" s="24">
        <v>0.19333333333333347</v>
      </c>
      <c r="F337" s="24">
        <v>0.7573977438047611</v>
      </c>
      <c r="G337" s="24">
        <v>2.9474883693897311E-2</v>
      </c>
      <c r="H337" s="24">
        <v>0.74881810910626134</v>
      </c>
      <c r="I337" s="24">
        <v>0.86451522422707172</v>
      </c>
      <c r="J337" s="24">
        <v>0.2569560787886262</v>
      </c>
      <c r="K337" s="24">
        <v>0.30235463379586325</v>
      </c>
      <c r="L337" s="24">
        <v>1.3109786995374697</v>
      </c>
    </row>
    <row r="338" spans="1:12">
      <c r="A338" s="9" t="s">
        <v>506</v>
      </c>
      <c r="B338" s="16">
        <v>1</v>
      </c>
      <c r="C338" s="24">
        <v>1</v>
      </c>
      <c r="D338" s="24">
        <v>0.80666666666666653</v>
      </c>
      <c r="E338" s="24">
        <v>0.19333333333333347</v>
      </c>
      <c r="F338" s="24">
        <v>0.7573977438047611</v>
      </c>
      <c r="G338" s="24">
        <v>2.9474883693897311E-2</v>
      </c>
      <c r="H338" s="24">
        <v>0.74881810910626134</v>
      </c>
      <c r="I338" s="24">
        <v>0.86451522422707172</v>
      </c>
      <c r="J338" s="24">
        <v>0.2569560787886262</v>
      </c>
      <c r="K338" s="24">
        <v>0.30235463379586325</v>
      </c>
      <c r="L338" s="24">
        <v>1.3109786995374697</v>
      </c>
    </row>
    <row r="339" spans="1:12">
      <c r="A339" s="9" t="s">
        <v>507</v>
      </c>
      <c r="B339" s="16">
        <v>1</v>
      </c>
      <c r="C339" s="24">
        <v>1</v>
      </c>
      <c r="D339" s="24">
        <v>0.80666666666666653</v>
      </c>
      <c r="E339" s="24">
        <v>0.19333333333333347</v>
      </c>
      <c r="F339" s="24">
        <v>0.7573977438047611</v>
      </c>
      <c r="G339" s="24">
        <v>2.9474883693897311E-2</v>
      </c>
      <c r="H339" s="24">
        <v>0.74881810910626134</v>
      </c>
      <c r="I339" s="24">
        <v>0.86451522422707172</v>
      </c>
      <c r="J339" s="24">
        <v>0.2569560787886262</v>
      </c>
      <c r="K339" s="24">
        <v>0.30235463379586325</v>
      </c>
      <c r="L339" s="24">
        <v>1.3109786995374697</v>
      </c>
    </row>
    <row r="340" spans="1:12">
      <c r="A340" s="9" t="s">
        <v>508</v>
      </c>
      <c r="B340" s="16">
        <v>1</v>
      </c>
      <c r="C340" s="24">
        <v>1</v>
      </c>
      <c r="D340" s="24">
        <v>0.80666666666666653</v>
      </c>
      <c r="E340" s="24">
        <v>0.19333333333333347</v>
      </c>
      <c r="F340" s="24">
        <v>0.7573977438047611</v>
      </c>
      <c r="G340" s="24">
        <v>2.9474883693897311E-2</v>
      </c>
      <c r="H340" s="24">
        <v>0.74881810910626134</v>
      </c>
      <c r="I340" s="24">
        <v>0.86451522422707172</v>
      </c>
      <c r="J340" s="24">
        <v>0.2569560787886262</v>
      </c>
      <c r="K340" s="24">
        <v>0.30235463379586325</v>
      </c>
      <c r="L340" s="24">
        <v>1.3109786995374697</v>
      </c>
    </row>
    <row r="341" spans="1:12">
      <c r="A341" s="9" t="s">
        <v>509</v>
      </c>
      <c r="B341" s="16">
        <v>1</v>
      </c>
      <c r="C341" s="24">
        <v>0.5</v>
      </c>
      <c r="D341" s="24">
        <v>0.80666666666666653</v>
      </c>
      <c r="E341" s="24">
        <v>-0.30666666666666653</v>
      </c>
      <c r="F341" s="24">
        <v>-1.2013895246558266</v>
      </c>
      <c r="G341" s="24">
        <v>2.9474883693897311E-2</v>
      </c>
      <c r="H341" s="24">
        <v>0.74881810910626134</v>
      </c>
      <c r="I341" s="24">
        <v>0.86451522422707172</v>
      </c>
      <c r="J341" s="24">
        <v>0.2569560787886262</v>
      </c>
      <c r="K341" s="24">
        <v>0.30235463379586325</v>
      </c>
      <c r="L341" s="24">
        <v>1.3109786995374697</v>
      </c>
    </row>
    <row r="342" spans="1:12">
      <c r="A342" s="9" t="s">
        <v>510</v>
      </c>
      <c r="B342" s="16">
        <v>1</v>
      </c>
      <c r="C342" s="24">
        <v>1</v>
      </c>
      <c r="D342" s="24">
        <v>0.80666666666666653</v>
      </c>
      <c r="E342" s="24">
        <v>0.19333333333333347</v>
      </c>
      <c r="F342" s="24">
        <v>0.7573977438047611</v>
      </c>
      <c r="G342" s="24">
        <v>2.9474883693897311E-2</v>
      </c>
      <c r="H342" s="24">
        <v>0.74881810910626134</v>
      </c>
      <c r="I342" s="24">
        <v>0.86451522422707172</v>
      </c>
      <c r="J342" s="24">
        <v>0.2569560787886262</v>
      </c>
      <c r="K342" s="24">
        <v>0.30235463379586325</v>
      </c>
      <c r="L342" s="24">
        <v>1.3109786995374697</v>
      </c>
    </row>
    <row r="343" spans="1:12">
      <c r="A343" s="9" t="s">
        <v>511</v>
      </c>
      <c r="B343" s="16">
        <v>1</v>
      </c>
      <c r="C343" s="24">
        <v>1</v>
      </c>
      <c r="D343" s="24">
        <v>0.80666666666666653</v>
      </c>
      <c r="E343" s="24">
        <v>0.19333333333333347</v>
      </c>
      <c r="F343" s="24">
        <v>0.7573977438047611</v>
      </c>
      <c r="G343" s="24">
        <v>2.9474883693897311E-2</v>
      </c>
      <c r="H343" s="24">
        <v>0.74881810910626134</v>
      </c>
      <c r="I343" s="24">
        <v>0.86451522422707172</v>
      </c>
      <c r="J343" s="24">
        <v>0.2569560787886262</v>
      </c>
      <c r="K343" s="24">
        <v>0.30235463379586325</v>
      </c>
      <c r="L343" s="24">
        <v>1.3109786995374697</v>
      </c>
    </row>
    <row r="344" spans="1:12">
      <c r="A344" s="9" t="s">
        <v>512</v>
      </c>
      <c r="B344" s="16">
        <v>1</v>
      </c>
      <c r="C344" s="24">
        <v>0.5</v>
      </c>
      <c r="D344" s="24">
        <v>0.80666666666666653</v>
      </c>
      <c r="E344" s="24">
        <v>-0.30666666666666653</v>
      </c>
      <c r="F344" s="24">
        <v>-1.2013895246558266</v>
      </c>
      <c r="G344" s="24">
        <v>2.9474883693897311E-2</v>
      </c>
      <c r="H344" s="24">
        <v>0.74881810910626134</v>
      </c>
      <c r="I344" s="24">
        <v>0.86451522422707172</v>
      </c>
      <c r="J344" s="24">
        <v>0.2569560787886262</v>
      </c>
      <c r="K344" s="24">
        <v>0.30235463379586325</v>
      </c>
      <c r="L344" s="24">
        <v>1.3109786995374697</v>
      </c>
    </row>
    <row r="345" spans="1:12">
      <c r="A345" s="9" t="s">
        <v>513</v>
      </c>
      <c r="B345" s="16">
        <v>1</v>
      </c>
      <c r="C345" s="24">
        <v>1</v>
      </c>
      <c r="D345" s="24">
        <v>0.80666666666666653</v>
      </c>
      <c r="E345" s="24">
        <v>0.19333333333333347</v>
      </c>
      <c r="F345" s="24">
        <v>0.7573977438047611</v>
      </c>
      <c r="G345" s="24">
        <v>2.9474883693897311E-2</v>
      </c>
      <c r="H345" s="24">
        <v>0.74881810910626134</v>
      </c>
      <c r="I345" s="24">
        <v>0.86451522422707172</v>
      </c>
      <c r="J345" s="24">
        <v>0.2569560787886262</v>
      </c>
      <c r="K345" s="24">
        <v>0.30235463379586325</v>
      </c>
      <c r="L345" s="24">
        <v>1.3109786995374697</v>
      </c>
    </row>
    <row r="346" spans="1:12">
      <c r="A346" s="9" t="s">
        <v>514</v>
      </c>
      <c r="B346" s="16">
        <v>1</v>
      </c>
      <c r="C346" s="24">
        <v>1</v>
      </c>
      <c r="D346" s="24">
        <v>0.80666666666666653</v>
      </c>
      <c r="E346" s="24">
        <v>0.19333333333333347</v>
      </c>
      <c r="F346" s="24">
        <v>0.7573977438047611</v>
      </c>
      <c r="G346" s="24">
        <v>2.9474883693897311E-2</v>
      </c>
      <c r="H346" s="24">
        <v>0.74881810910626134</v>
      </c>
      <c r="I346" s="24">
        <v>0.86451522422707172</v>
      </c>
      <c r="J346" s="24">
        <v>0.2569560787886262</v>
      </c>
      <c r="K346" s="24">
        <v>0.30235463379586325</v>
      </c>
      <c r="L346" s="24">
        <v>1.3109786995374697</v>
      </c>
    </row>
    <row r="347" spans="1:12">
      <c r="A347" s="9" t="s">
        <v>515</v>
      </c>
      <c r="B347" s="16">
        <v>1</v>
      </c>
      <c r="C347" s="24">
        <v>1</v>
      </c>
      <c r="D347" s="24">
        <v>0.80666666666666653</v>
      </c>
      <c r="E347" s="24">
        <v>0.19333333333333347</v>
      </c>
      <c r="F347" s="24">
        <v>0.7573977438047611</v>
      </c>
      <c r="G347" s="24">
        <v>2.9474883693897311E-2</v>
      </c>
      <c r="H347" s="24">
        <v>0.74881810910626134</v>
      </c>
      <c r="I347" s="24">
        <v>0.86451522422707172</v>
      </c>
      <c r="J347" s="24">
        <v>0.2569560787886262</v>
      </c>
      <c r="K347" s="24">
        <v>0.30235463379586325</v>
      </c>
      <c r="L347" s="24">
        <v>1.3109786995374697</v>
      </c>
    </row>
    <row r="348" spans="1:12">
      <c r="A348" s="9" t="s">
        <v>516</v>
      </c>
      <c r="B348" s="16">
        <v>1</v>
      </c>
      <c r="C348" s="24">
        <v>0.5</v>
      </c>
      <c r="D348" s="24">
        <v>0.80666666666666653</v>
      </c>
      <c r="E348" s="24">
        <v>-0.30666666666666653</v>
      </c>
      <c r="F348" s="24">
        <v>-1.2013895246558266</v>
      </c>
      <c r="G348" s="24">
        <v>2.9474883693897311E-2</v>
      </c>
      <c r="H348" s="24">
        <v>0.74881810910626134</v>
      </c>
      <c r="I348" s="24">
        <v>0.86451522422707172</v>
      </c>
      <c r="J348" s="24">
        <v>0.2569560787886262</v>
      </c>
      <c r="K348" s="24">
        <v>0.30235463379586325</v>
      </c>
      <c r="L348" s="24">
        <v>1.3109786995374697</v>
      </c>
    </row>
    <row r="349" spans="1:12">
      <c r="A349" s="9" t="s">
        <v>517</v>
      </c>
      <c r="B349" s="16">
        <v>1</v>
      </c>
      <c r="C349" s="24">
        <v>0.5</v>
      </c>
      <c r="D349" s="24">
        <v>0.80666666666666653</v>
      </c>
      <c r="E349" s="24">
        <v>-0.30666666666666653</v>
      </c>
      <c r="F349" s="24">
        <v>-1.2013895246558266</v>
      </c>
      <c r="G349" s="24">
        <v>2.9474883693897311E-2</v>
      </c>
      <c r="H349" s="24">
        <v>0.74881810910626134</v>
      </c>
      <c r="I349" s="24">
        <v>0.86451522422707172</v>
      </c>
      <c r="J349" s="24">
        <v>0.2569560787886262</v>
      </c>
      <c r="K349" s="24">
        <v>0.30235463379586325</v>
      </c>
      <c r="L349" s="24">
        <v>1.3109786995374697</v>
      </c>
    </row>
    <row r="350" spans="1:12">
      <c r="A350" s="9" t="s">
        <v>518</v>
      </c>
      <c r="B350" s="16">
        <v>1</v>
      </c>
      <c r="C350" s="24">
        <v>1</v>
      </c>
      <c r="D350" s="24">
        <v>0.80666666666666653</v>
      </c>
      <c r="E350" s="24">
        <v>0.19333333333333347</v>
      </c>
      <c r="F350" s="24">
        <v>0.7573977438047611</v>
      </c>
      <c r="G350" s="24">
        <v>2.9474883693897311E-2</v>
      </c>
      <c r="H350" s="24">
        <v>0.74881810910626134</v>
      </c>
      <c r="I350" s="24">
        <v>0.86451522422707172</v>
      </c>
      <c r="J350" s="24">
        <v>0.2569560787886262</v>
      </c>
      <c r="K350" s="24">
        <v>0.30235463379586325</v>
      </c>
      <c r="L350" s="24">
        <v>1.3109786995374697</v>
      </c>
    </row>
    <row r="351" spans="1:12">
      <c r="A351" s="9" t="s">
        <v>519</v>
      </c>
      <c r="B351" s="16">
        <v>1</v>
      </c>
      <c r="C351" s="24">
        <v>1</v>
      </c>
      <c r="D351" s="24">
        <v>0.80666666666666653</v>
      </c>
      <c r="E351" s="24">
        <v>0.19333333333333347</v>
      </c>
      <c r="F351" s="24">
        <v>0.7573977438047611</v>
      </c>
      <c r="G351" s="24">
        <v>2.9474883693897311E-2</v>
      </c>
      <c r="H351" s="24">
        <v>0.74881810910626134</v>
      </c>
      <c r="I351" s="24">
        <v>0.86451522422707172</v>
      </c>
      <c r="J351" s="24">
        <v>0.2569560787886262</v>
      </c>
      <c r="K351" s="24">
        <v>0.30235463379586325</v>
      </c>
      <c r="L351" s="24">
        <v>1.3109786995374697</v>
      </c>
    </row>
    <row r="352" spans="1:12">
      <c r="A352" s="9" t="s">
        <v>520</v>
      </c>
      <c r="B352" s="16">
        <v>1</v>
      </c>
      <c r="C352" s="24">
        <v>0.5</v>
      </c>
      <c r="D352" s="24">
        <v>0.80666666666666653</v>
      </c>
      <c r="E352" s="24">
        <v>-0.30666666666666653</v>
      </c>
      <c r="F352" s="24">
        <v>-1.2013895246558266</v>
      </c>
      <c r="G352" s="24">
        <v>2.9474883693897311E-2</v>
      </c>
      <c r="H352" s="24">
        <v>0.74881810910626134</v>
      </c>
      <c r="I352" s="24">
        <v>0.86451522422707172</v>
      </c>
      <c r="J352" s="24">
        <v>0.2569560787886262</v>
      </c>
      <c r="K352" s="24">
        <v>0.30235463379586325</v>
      </c>
      <c r="L352" s="24">
        <v>1.3109786995374697</v>
      </c>
    </row>
    <row r="353" spans="1:12">
      <c r="A353" s="9" t="s">
        <v>521</v>
      </c>
      <c r="B353" s="16">
        <v>1</v>
      </c>
      <c r="C353" s="24">
        <v>1</v>
      </c>
      <c r="D353" s="24">
        <v>0.80666666666666653</v>
      </c>
      <c r="E353" s="24">
        <v>0.19333333333333347</v>
      </c>
      <c r="F353" s="24">
        <v>0.7573977438047611</v>
      </c>
      <c r="G353" s="24">
        <v>2.9474883693897311E-2</v>
      </c>
      <c r="H353" s="24">
        <v>0.74881810910626134</v>
      </c>
      <c r="I353" s="24">
        <v>0.86451522422707172</v>
      </c>
      <c r="J353" s="24">
        <v>0.2569560787886262</v>
      </c>
      <c r="K353" s="24">
        <v>0.30235463379586325</v>
      </c>
      <c r="L353" s="24">
        <v>1.3109786995374697</v>
      </c>
    </row>
    <row r="354" spans="1:12">
      <c r="A354" s="9" t="s">
        <v>522</v>
      </c>
      <c r="B354" s="16">
        <v>1</v>
      </c>
      <c r="C354" s="24">
        <v>0.5</v>
      </c>
      <c r="D354" s="24">
        <v>0.80666666666666653</v>
      </c>
      <c r="E354" s="24">
        <v>-0.30666666666666653</v>
      </c>
      <c r="F354" s="24">
        <v>-1.2013895246558266</v>
      </c>
      <c r="G354" s="24">
        <v>2.9474883693897311E-2</v>
      </c>
      <c r="H354" s="24">
        <v>0.74881810910626134</v>
      </c>
      <c r="I354" s="24">
        <v>0.86451522422707172</v>
      </c>
      <c r="J354" s="24">
        <v>0.2569560787886262</v>
      </c>
      <c r="K354" s="24">
        <v>0.30235463379586325</v>
      </c>
      <c r="L354" s="24">
        <v>1.3109786995374697</v>
      </c>
    </row>
    <row r="355" spans="1:12">
      <c r="A355" s="9" t="s">
        <v>523</v>
      </c>
      <c r="B355" s="16">
        <v>1</v>
      </c>
      <c r="C355" s="24">
        <v>1</v>
      </c>
      <c r="D355" s="24">
        <v>0.80666666666666653</v>
      </c>
      <c r="E355" s="24">
        <v>0.19333333333333347</v>
      </c>
      <c r="F355" s="24">
        <v>0.7573977438047611</v>
      </c>
      <c r="G355" s="24">
        <v>2.9474883693897311E-2</v>
      </c>
      <c r="H355" s="24">
        <v>0.74881810910626134</v>
      </c>
      <c r="I355" s="24">
        <v>0.86451522422707172</v>
      </c>
      <c r="J355" s="24">
        <v>0.2569560787886262</v>
      </c>
      <c r="K355" s="24">
        <v>0.30235463379586325</v>
      </c>
      <c r="L355" s="24">
        <v>1.3109786995374697</v>
      </c>
    </row>
    <row r="356" spans="1:12">
      <c r="A356" s="9" t="s">
        <v>524</v>
      </c>
      <c r="B356" s="16">
        <v>1</v>
      </c>
      <c r="C356" s="24">
        <v>0.5</v>
      </c>
      <c r="D356" s="24">
        <v>0.80666666666666653</v>
      </c>
      <c r="E356" s="24">
        <v>-0.30666666666666653</v>
      </c>
      <c r="F356" s="24">
        <v>-1.2013895246558266</v>
      </c>
      <c r="G356" s="24">
        <v>2.9474883693897311E-2</v>
      </c>
      <c r="H356" s="24">
        <v>0.74881810910626134</v>
      </c>
      <c r="I356" s="24">
        <v>0.86451522422707172</v>
      </c>
      <c r="J356" s="24">
        <v>0.2569560787886262</v>
      </c>
      <c r="K356" s="24">
        <v>0.30235463379586325</v>
      </c>
      <c r="L356" s="24">
        <v>1.3109786995374697</v>
      </c>
    </row>
    <row r="357" spans="1:12">
      <c r="A357" s="9" t="s">
        <v>525</v>
      </c>
      <c r="B357" s="16">
        <v>1</v>
      </c>
      <c r="C357" s="24">
        <v>1</v>
      </c>
      <c r="D357" s="24">
        <v>0.80666666666666653</v>
      </c>
      <c r="E357" s="24">
        <v>0.19333333333333347</v>
      </c>
      <c r="F357" s="24">
        <v>0.7573977438047611</v>
      </c>
      <c r="G357" s="24">
        <v>2.9474883693897311E-2</v>
      </c>
      <c r="H357" s="24">
        <v>0.74881810910626134</v>
      </c>
      <c r="I357" s="24">
        <v>0.86451522422707172</v>
      </c>
      <c r="J357" s="24">
        <v>0.2569560787886262</v>
      </c>
      <c r="K357" s="24">
        <v>0.30235463379586325</v>
      </c>
      <c r="L357" s="24">
        <v>1.3109786995374697</v>
      </c>
    </row>
    <row r="358" spans="1:12">
      <c r="A358" s="9" t="s">
        <v>526</v>
      </c>
      <c r="B358" s="16">
        <v>1</v>
      </c>
      <c r="C358" s="24">
        <v>0.5</v>
      </c>
      <c r="D358" s="24">
        <v>0.80666666666666653</v>
      </c>
      <c r="E358" s="24">
        <v>-0.30666666666666653</v>
      </c>
      <c r="F358" s="24">
        <v>-1.2013895246558266</v>
      </c>
      <c r="G358" s="24">
        <v>2.9474883693897311E-2</v>
      </c>
      <c r="H358" s="24">
        <v>0.74881810910626134</v>
      </c>
      <c r="I358" s="24">
        <v>0.86451522422707172</v>
      </c>
      <c r="J358" s="24">
        <v>0.2569560787886262</v>
      </c>
      <c r="K358" s="24">
        <v>0.30235463379586325</v>
      </c>
      <c r="L358" s="24">
        <v>1.3109786995374697</v>
      </c>
    </row>
    <row r="359" spans="1:12">
      <c r="A359" s="9" t="s">
        <v>527</v>
      </c>
      <c r="B359" s="16">
        <v>1</v>
      </c>
      <c r="C359" s="24">
        <v>1</v>
      </c>
      <c r="D359" s="24">
        <v>0.80666666666666653</v>
      </c>
      <c r="E359" s="24">
        <v>0.19333333333333347</v>
      </c>
      <c r="F359" s="24">
        <v>0.7573977438047611</v>
      </c>
      <c r="G359" s="24">
        <v>2.9474883693897311E-2</v>
      </c>
      <c r="H359" s="24">
        <v>0.74881810910626134</v>
      </c>
      <c r="I359" s="24">
        <v>0.86451522422707172</v>
      </c>
      <c r="J359" s="24">
        <v>0.2569560787886262</v>
      </c>
      <c r="K359" s="24">
        <v>0.30235463379586325</v>
      </c>
      <c r="L359" s="24">
        <v>1.3109786995374697</v>
      </c>
    </row>
    <row r="360" spans="1:12">
      <c r="A360" s="9" t="s">
        <v>528</v>
      </c>
      <c r="B360" s="16">
        <v>1</v>
      </c>
      <c r="C360" s="24">
        <v>1</v>
      </c>
      <c r="D360" s="24">
        <v>0.80666666666666653</v>
      </c>
      <c r="E360" s="24">
        <v>0.19333333333333347</v>
      </c>
      <c r="F360" s="24">
        <v>0.7573977438047611</v>
      </c>
      <c r="G360" s="24">
        <v>2.9474883693897311E-2</v>
      </c>
      <c r="H360" s="24">
        <v>0.74881810910626134</v>
      </c>
      <c r="I360" s="24">
        <v>0.86451522422707172</v>
      </c>
      <c r="J360" s="24">
        <v>0.2569560787886262</v>
      </c>
      <c r="K360" s="24">
        <v>0.30235463379586325</v>
      </c>
      <c r="L360" s="24">
        <v>1.3109786995374697</v>
      </c>
    </row>
    <row r="361" spans="1:12">
      <c r="A361" s="9" t="s">
        <v>529</v>
      </c>
      <c r="B361" s="16">
        <v>1</v>
      </c>
      <c r="C361" s="24">
        <v>1</v>
      </c>
      <c r="D361" s="24">
        <v>0.80666666666666653</v>
      </c>
      <c r="E361" s="24">
        <v>0.19333333333333347</v>
      </c>
      <c r="F361" s="24">
        <v>0.7573977438047611</v>
      </c>
      <c r="G361" s="24">
        <v>2.9474883693897311E-2</v>
      </c>
      <c r="H361" s="24">
        <v>0.74881810910626134</v>
      </c>
      <c r="I361" s="24">
        <v>0.86451522422707172</v>
      </c>
      <c r="J361" s="24">
        <v>0.2569560787886262</v>
      </c>
      <c r="K361" s="24">
        <v>0.30235463379586325</v>
      </c>
      <c r="L361" s="24">
        <v>1.3109786995374697</v>
      </c>
    </row>
    <row r="362" spans="1:12">
      <c r="A362" s="9" t="s">
        <v>530</v>
      </c>
      <c r="B362" s="16">
        <v>1</v>
      </c>
      <c r="C362" s="24">
        <v>0.5</v>
      </c>
      <c r="D362" s="24">
        <v>0.80666666666666653</v>
      </c>
      <c r="E362" s="24">
        <v>-0.30666666666666653</v>
      </c>
      <c r="F362" s="24">
        <v>-1.2013895246558266</v>
      </c>
      <c r="G362" s="24">
        <v>2.9474883693897311E-2</v>
      </c>
      <c r="H362" s="24">
        <v>0.74881810910626134</v>
      </c>
      <c r="I362" s="24">
        <v>0.86451522422707172</v>
      </c>
      <c r="J362" s="24">
        <v>0.2569560787886262</v>
      </c>
      <c r="K362" s="24">
        <v>0.30235463379586325</v>
      </c>
      <c r="L362" s="24">
        <v>1.3109786995374697</v>
      </c>
    </row>
    <row r="363" spans="1:12">
      <c r="A363" s="9" t="s">
        <v>531</v>
      </c>
      <c r="B363" s="16">
        <v>1</v>
      </c>
      <c r="C363" s="24">
        <v>1</v>
      </c>
      <c r="D363" s="24">
        <v>0.80666666666666653</v>
      </c>
      <c r="E363" s="24">
        <v>0.19333333333333347</v>
      </c>
      <c r="F363" s="24">
        <v>0.7573977438047611</v>
      </c>
      <c r="G363" s="24">
        <v>2.9474883693897311E-2</v>
      </c>
      <c r="H363" s="24">
        <v>0.74881810910626134</v>
      </c>
      <c r="I363" s="24">
        <v>0.86451522422707172</v>
      </c>
      <c r="J363" s="24">
        <v>0.2569560787886262</v>
      </c>
      <c r="K363" s="24">
        <v>0.30235463379586325</v>
      </c>
      <c r="L363" s="24">
        <v>1.3109786995374697</v>
      </c>
    </row>
    <row r="364" spans="1:12">
      <c r="A364" s="9" t="s">
        <v>532</v>
      </c>
      <c r="B364" s="16">
        <v>1</v>
      </c>
      <c r="C364" s="24">
        <v>1</v>
      </c>
      <c r="D364" s="24">
        <v>0.80666666666666653</v>
      </c>
      <c r="E364" s="24">
        <v>0.19333333333333347</v>
      </c>
      <c r="F364" s="24">
        <v>0.7573977438047611</v>
      </c>
      <c r="G364" s="24">
        <v>2.9474883693897311E-2</v>
      </c>
      <c r="H364" s="24">
        <v>0.74881810910626134</v>
      </c>
      <c r="I364" s="24">
        <v>0.86451522422707172</v>
      </c>
      <c r="J364" s="24">
        <v>0.2569560787886262</v>
      </c>
      <c r="K364" s="24">
        <v>0.30235463379586325</v>
      </c>
      <c r="L364" s="24">
        <v>1.3109786995374697</v>
      </c>
    </row>
    <row r="365" spans="1:12">
      <c r="A365" s="9" t="s">
        <v>533</v>
      </c>
      <c r="B365" s="16">
        <v>1</v>
      </c>
      <c r="C365" s="24">
        <v>0</v>
      </c>
      <c r="D365" s="24">
        <v>0.80666666666666653</v>
      </c>
      <c r="E365" s="24">
        <v>-0.80666666666666653</v>
      </c>
      <c r="F365" s="24">
        <v>-3.1601767931164146</v>
      </c>
      <c r="G365" s="24">
        <v>2.9474883693897311E-2</v>
      </c>
      <c r="H365" s="24">
        <v>0.74881810910626134</v>
      </c>
      <c r="I365" s="24">
        <v>0.86451522422707172</v>
      </c>
      <c r="J365" s="24">
        <v>0.2569560787886262</v>
      </c>
      <c r="K365" s="24">
        <v>0.30235463379586325</v>
      </c>
      <c r="L365" s="24">
        <v>1.3109786995374697</v>
      </c>
    </row>
    <row r="366" spans="1:12">
      <c r="A366" s="9" t="s">
        <v>534</v>
      </c>
      <c r="B366" s="16">
        <v>1</v>
      </c>
      <c r="C366" s="24">
        <v>1</v>
      </c>
      <c r="D366" s="24">
        <v>0.80666666666666653</v>
      </c>
      <c r="E366" s="24">
        <v>0.19333333333333347</v>
      </c>
      <c r="F366" s="24">
        <v>0.7573977438047611</v>
      </c>
      <c r="G366" s="24">
        <v>2.9474883693897311E-2</v>
      </c>
      <c r="H366" s="24">
        <v>0.74881810910626134</v>
      </c>
      <c r="I366" s="24">
        <v>0.86451522422707172</v>
      </c>
      <c r="J366" s="24">
        <v>0.2569560787886262</v>
      </c>
      <c r="K366" s="24">
        <v>0.30235463379586325</v>
      </c>
      <c r="L366" s="24">
        <v>1.3109786995374697</v>
      </c>
    </row>
    <row r="367" spans="1:12">
      <c r="A367" s="9" t="s">
        <v>535</v>
      </c>
      <c r="B367" s="16">
        <v>1</v>
      </c>
      <c r="C367" s="24">
        <v>1</v>
      </c>
      <c r="D367" s="24">
        <v>0.80666666666666653</v>
      </c>
      <c r="E367" s="24">
        <v>0.19333333333333347</v>
      </c>
      <c r="F367" s="24">
        <v>0.7573977438047611</v>
      </c>
      <c r="G367" s="24">
        <v>2.9474883693897311E-2</v>
      </c>
      <c r="H367" s="24">
        <v>0.74881810910626134</v>
      </c>
      <c r="I367" s="24">
        <v>0.86451522422707172</v>
      </c>
      <c r="J367" s="24">
        <v>0.2569560787886262</v>
      </c>
      <c r="K367" s="24">
        <v>0.30235463379586325</v>
      </c>
      <c r="L367" s="24">
        <v>1.3109786995374697</v>
      </c>
    </row>
    <row r="368" spans="1:12">
      <c r="A368" s="9" t="s">
        <v>536</v>
      </c>
      <c r="B368" s="16">
        <v>1</v>
      </c>
      <c r="C368" s="24">
        <v>1</v>
      </c>
      <c r="D368" s="24">
        <v>0.80666666666666653</v>
      </c>
      <c r="E368" s="24">
        <v>0.19333333333333347</v>
      </c>
      <c r="F368" s="24">
        <v>0.7573977438047611</v>
      </c>
      <c r="G368" s="24">
        <v>2.9474883693897311E-2</v>
      </c>
      <c r="H368" s="24">
        <v>0.74881810910626134</v>
      </c>
      <c r="I368" s="24">
        <v>0.86451522422707172</v>
      </c>
      <c r="J368" s="24">
        <v>0.2569560787886262</v>
      </c>
      <c r="K368" s="24">
        <v>0.30235463379586325</v>
      </c>
      <c r="L368" s="24">
        <v>1.3109786995374697</v>
      </c>
    </row>
    <row r="369" spans="1:12">
      <c r="A369" s="9" t="s">
        <v>537</v>
      </c>
      <c r="B369" s="16">
        <v>1</v>
      </c>
      <c r="C369" s="24">
        <v>1</v>
      </c>
      <c r="D369" s="24">
        <v>0.80666666666666653</v>
      </c>
      <c r="E369" s="24">
        <v>0.19333333333333347</v>
      </c>
      <c r="F369" s="24">
        <v>0.7573977438047611</v>
      </c>
      <c r="G369" s="24">
        <v>2.9474883693897311E-2</v>
      </c>
      <c r="H369" s="24">
        <v>0.74881810910626134</v>
      </c>
      <c r="I369" s="24">
        <v>0.86451522422707172</v>
      </c>
      <c r="J369" s="24">
        <v>0.2569560787886262</v>
      </c>
      <c r="K369" s="24">
        <v>0.30235463379586325</v>
      </c>
      <c r="L369" s="24">
        <v>1.3109786995374697</v>
      </c>
    </row>
    <row r="370" spans="1:12">
      <c r="A370" s="9" t="s">
        <v>538</v>
      </c>
      <c r="B370" s="16">
        <v>1</v>
      </c>
      <c r="C370" s="24">
        <v>1</v>
      </c>
      <c r="D370" s="24">
        <v>0.80666666666666653</v>
      </c>
      <c r="E370" s="24">
        <v>0.19333333333333347</v>
      </c>
      <c r="F370" s="24">
        <v>0.7573977438047611</v>
      </c>
      <c r="G370" s="24">
        <v>2.9474883693897311E-2</v>
      </c>
      <c r="H370" s="24">
        <v>0.74881810910626134</v>
      </c>
      <c r="I370" s="24">
        <v>0.86451522422707172</v>
      </c>
      <c r="J370" s="24">
        <v>0.2569560787886262</v>
      </c>
      <c r="K370" s="24">
        <v>0.30235463379586325</v>
      </c>
      <c r="L370" s="24">
        <v>1.3109786995374697</v>
      </c>
    </row>
    <row r="371" spans="1:12">
      <c r="A371" s="9" t="s">
        <v>539</v>
      </c>
      <c r="B371" s="16">
        <v>1</v>
      </c>
      <c r="C371" s="24">
        <v>1</v>
      </c>
      <c r="D371" s="24">
        <v>0.80666666666666653</v>
      </c>
      <c r="E371" s="24">
        <v>0.19333333333333347</v>
      </c>
      <c r="F371" s="24">
        <v>0.7573977438047611</v>
      </c>
      <c r="G371" s="24">
        <v>2.9474883693897311E-2</v>
      </c>
      <c r="H371" s="24">
        <v>0.74881810910626134</v>
      </c>
      <c r="I371" s="24">
        <v>0.86451522422707172</v>
      </c>
      <c r="J371" s="24">
        <v>0.2569560787886262</v>
      </c>
      <c r="K371" s="24">
        <v>0.30235463379586325</v>
      </c>
      <c r="L371" s="24">
        <v>1.3109786995374697</v>
      </c>
    </row>
    <row r="372" spans="1:12">
      <c r="A372" s="9" t="s">
        <v>540</v>
      </c>
      <c r="B372" s="16">
        <v>1</v>
      </c>
      <c r="C372" s="24">
        <v>1</v>
      </c>
      <c r="D372" s="24">
        <v>0.80666666666666653</v>
      </c>
      <c r="E372" s="24">
        <v>0.19333333333333347</v>
      </c>
      <c r="F372" s="24">
        <v>0.7573977438047611</v>
      </c>
      <c r="G372" s="24">
        <v>2.9474883693897311E-2</v>
      </c>
      <c r="H372" s="24">
        <v>0.74881810910626134</v>
      </c>
      <c r="I372" s="24">
        <v>0.86451522422707172</v>
      </c>
      <c r="J372" s="24">
        <v>0.2569560787886262</v>
      </c>
      <c r="K372" s="24">
        <v>0.30235463379586325</v>
      </c>
      <c r="L372" s="24">
        <v>1.3109786995374697</v>
      </c>
    </row>
    <row r="373" spans="1:12">
      <c r="A373" s="9" t="s">
        <v>541</v>
      </c>
      <c r="B373" s="16">
        <v>1</v>
      </c>
      <c r="C373" s="24">
        <v>0</v>
      </c>
      <c r="D373" s="24">
        <v>0.80666666666666653</v>
      </c>
      <c r="E373" s="24">
        <v>-0.80666666666666653</v>
      </c>
      <c r="F373" s="24">
        <v>-3.1601767931164146</v>
      </c>
      <c r="G373" s="24">
        <v>2.9474883693897311E-2</v>
      </c>
      <c r="H373" s="24">
        <v>0.74881810910626134</v>
      </c>
      <c r="I373" s="24">
        <v>0.86451522422707172</v>
      </c>
      <c r="J373" s="24">
        <v>0.2569560787886262</v>
      </c>
      <c r="K373" s="24">
        <v>0.30235463379586325</v>
      </c>
      <c r="L373" s="24">
        <v>1.3109786995374697</v>
      </c>
    </row>
    <row r="374" spans="1:12">
      <c r="A374" s="9" t="s">
        <v>542</v>
      </c>
      <c r="B374" s="16">
        <v>1</v>
      </c>
      <c r="C374" s="24">
        <v>0.5</v>
      </c>
      <c r="D374" s="24">
        <v>0.80666666666666653</v>
      </c>
      <c r="E374" s="24">
        <v>-0.30666666666666653</v>
      </c>
      <c r="F374" s="24">
        <v>-1.2013895246558266</v>
      </c>
      <c r="G374" s="24">
        <v>2.9474883693897311E-2</v>
      </c>
      <c r="H374" s="24">
        <v>0.74881810910626134</v>
      </c>
      <c r="I374" s="24">
        <v>0.86451522422707172</v>
      </c>
      <c r="J374" s="24">
        <v>0.2569560787886262</v>
      </c>
      <c r="K374" s="24">
        <v>0.30235463379586325</v>
      </c>
      <c r="L374" s="24">
        <v>1.3109786995374697</v>
      </c>
    </row>
    <row r="375" spans="1:12">
      <c r="A375" s="9" t="s">
        <v>543</v>
      </c>
      <c r="B375" s="16">
        <v>1</v>
      </c>
      <c r="C375" s="24">
        <v>1</v>
      </c>
      <c r="D375" s="24">
        <v>0.80666666666666653</v>
      </c>
      <c r="E375" s="24">
        <v>0.19333333333333347</v>
      </c>
      <c r="F375" s="24">
        <v>0.7573977438047611</v>
      </c>
      <c r="G375" s="24">
        <v>2.9474883693897311E-2</v>
      </c>
      <c r="H375" s="24">
        <v>0.74881810910626134</v>
      </c>
      <c r="I375" s="24">
        <v>0.86451522422707172</v>
      </c>
      <c r="J375" s="24">
        <v>0.2569560787886262</v>
      </c>
      <c r="K375" s="24">
        <v>0.30235463379586325</v>
      </c>
      <c r="L375" s="24">
        <v>1.3109786995374697</v>
      </c>
    </row>
    <row r="376" spans="1:12">
      <c r="A376" s="9" t="s">
        <v>544</v>
      </c>
      <c r="B376" s="16">
        <v>1</v>
      </c>
      <c r="C376" s="24">
        <v>0.5</v>
      </c>
      <c r="D376" s="24">
        <v>0.80666666666666653</v>
      </c>
      <c r="E376" s="24">
        <v>-0.30666666666666653</v>
      </c>
      <c r="F376" s="24">
        <v>-1.2013895246558266</v>
      </c>
      <c r="G376" s="24">
        <v>2.9474883693897311E-2</v>
      </c>
      <c r="H376" s="24">
        <v>0.74881810910626134</v>
      </c>
      <c r="I376" s="24">
        <v>0.86451522422707172</v>
      </c>
      <c r="J376" s="24">
        <v>0.2569560787886262</v>
      </c>
      <c r="K376" s="24">
        <v>0.30235463379586325</v>
      </c>
      <c r="L376" s="24">
        <v>1.3109786995374697</v>
      </c>
    </row>
    <row r="377" spans="1:12">
      <c r="A377" s="9" t="s">
        <v>545</v>
      </c>
      <c r="B377" s="16">
        <v>1</v>
      </c>
      <c r="C377" s="24">
        <v>1</v>
      </c>
      <c r="D377" s="24">
        <v>0.80666666666666653</v>
      </c>
      <c r="E377" s="24">
        <v>0.19333333333333347</v>
      </c>
      <c r="F377" s="24">
        <v>0.7573977438047611</v>
      </c>
      <c r="G377" s="24">
        <v>2.9474883693897311E-2</v>
      </c>
      <c r="H377" s="24">
        <v>0.74881810910626134</v>
      </c>
      <c r="I377" s="24">
        <v>0.86451522422707172</v>
      </c>
      <c r="J377" s="24">
        <v>0.2569560787886262</v>
      </c>
      <c r="K377" s="24">
        <v>0.30235463379586325</v>
      </c>
      <c r="L377" s="24">
        <v>1.3109786995374697</v>
      </c>
    </row>
    <row r="378" spans="1:12">
      <c r="A378" s="9" t="s">
        <v>546</v>
      </c>
      <c r="B378" s="16">
        <v>1</v>
      </c>
      <c r="C378" s="24">
        <v>1</v>
      </c>
      <c r="D378" s="24">
        <v>0.80666666666666653</v>
      </c>
      <c r="E378" s="24">
        <v>0.19333333333333347</v>
      </c>
      <c r="F378" s="24">
        <v>0.7573977438047611</v>
      </c>
      <c r="G378" s="24">
        <v>2.9474883693897311E-2</v>
      </c>
      <c r="H378" s="24">
        <v>0.74881810910626134</v>
      </c>
      <c r="I378" s="24">
        <v>0.86451522422707172</v>
      </c>
      <c r="J378" s="24">
        <v>0.2569560787886262</v>
      </c>
      <c r="K378" s="24">
        <v>0.30235463379586325</v>
      </c>
      <c r="L378" s="24">
        <v>1.3109786995374697</v>
      </c>
    </row>
    <row r="379" spans="1:12">
      <c r="A379" s="9" t="s">
        <v>547</v>
      </c>
      <c r="B379" s="16">
        <v>1</v>
      </c>
      <c r="C379" s="24">
        <v>0</v>
      </c>
      <c r="D379" s="24">
        <v>0.93333333333332935</v>
      </c>
      <c r="E379" s="24">
        <v>-0.93333333333332935</v>
      </c>
      <c r="F379" s="24">
        <v>-3.6564029011264148</v>
      </c>
      <c r="G379" s="24">
        <v>2.9474883693898408E-2</v>
      </c>
      <c r="H379" s="24">
        <v>0.87548477577292205</v>
      </c>
      <c r="I379" s="24">
        <v>0.99118189089373665</v>
      </c>
      <c r="J379" s="24">
        <v>0.25695607878862631</v>
      </c>
      <c r="K379" s="24">
        <v>0.42902130046252585</v>
      </c>
      <c r="L379" s="24">
        <v>1.4376453662041329</v>
      </c>
    </row>
    <row r="380" spans="1:12">
      <c r="A380" s="9" t="s">
        <v>548</v>
      </c>
      <c r="B380" s="16">
        <v>1</v>
      </c>
      <c r="C380" s="24">
        <v>1</v>
      </c>
      <c r="D380" s="24">
        <v>0.93333333333332935</v>
      </c>
      <c r="E380" s="24">
        <v>6.6666666666670649E-2</v>
      </c>
      <c r="F380" s="24">
        <v>0.26117163579476066</v>
      </c>
      <c r="G380" s="24">
        <v>2.9474883693898408E-2</v>
      </c>
      <c r="H380" s="24">
        <v>0.87548477577292205</v>
      </c>
      <c r="I380" s="24">
        <v>0.99118189089373665</v>
      </c>
      <c r="J380" s="24">
        <v>0.25695607878862631</v>
      </c>
      <c r="K380" s="24">
        <v>0.42902130046252585</v>
      </c>
      <c r="L380" s="24">
        <v>1.4376453662041329</v>
      </c>
    </row>
    <row r="381" spans="1:12">
      <c r="A381" s="9" t="s">
        <v>549</v>
      </c>
      <c r="B381" s="16">
        <v>1</v>
      </c>
      <c r="C381" s="24">
        <v>1</v>
      </c>
      <c r="D381" s="24">
        <v>0.93333333333332935</v>
      </c>
      <c r="E381" s="24">
        <v>6.6666666666670649E-2</v>
      </c>
      <c r="F381" s="24">
        <v>0.26117163579476066</v>
      </c>
      <c r="G381" s="24">
        <v>2.9474883693898408E-2</v>
      </c>
      <c r="H381" s="24">
        <v>0.87548477577292205</v>
      </c>
      <c r="I381" s="24">
        <v>0.99118189089373665</v>
      </c>
      <c r="J381" s="24">
        <v>0.25695607878862631</v>
      </c>
      <c r="K381" s="24">
        <v>0.42902130046252585</v>
      </c>
      <c r="L381" s="24">
        <v>1.4376453662041329</v>
      </c>
    </row>
    <row r="382" spans="1:12">
      <c r="A382" s="9" t="s">
        <v>550</v>
      </c>
      <c r="B382" s="16">
        <v>1</v>
      </c>
      <c r="C382" s="24">
        <v>1</v>
      </c>
      <c r="D382" s="24">
        <v>0.93333333333332935</v>
      </c>
      <c r="E382" s="24">
        <v>6.6666666666670649E-2</v>
      </c>
      <c r="F382" s="24">
        <v>0.26117163579476066</v>
      </c>
      <c r="G382" s="24">
        <v>2.9474883693898408E-2</v>
      </c>
      <c r="H382" s="24">
        <v>0.87548477577292205</v>
      </c>
      <c r="I382" s="24">
        <v>0.99118189089373665</v>
      </c>
      <c r="J382" s="24">
        <v>0.25695607878862631</v>
      </c>
      <c r="K382" s="24">
        <v>0.42902130046252585</v>
      </c>
      <c r="L382" s="24">
        <v>1.4376453662041329</v>
      </c>
    </row>
    <row r="383" spans="1:12">
      <c r="A383" s="9" t="s">
        <v>551</v>
      </c>
      <c r="B383" s="16">
        <v>1</v>
      </c>
      <c r="C383" s="24">
        <v>0</v>
      </c>
      <c r="D383" s="24">
        <v>0.93333333333332935</v>
      </c>
      <c r="E383" s="24">
        <v>-0.93333333333332935</v>
      </c>
      <c r="F383" s="24">
        <v>-3.6564029011264148</v>
      </c>
      <c r="G383" s="24">
        <v>2.9474883693898408E-2</v>
      </c>
      <c r="H383" s="24">
        <v>0.87548477577292205</v>
      </c>
      <c r="I383" s="24">
        <v>0.99118189089373665</v>
      </c>
      <c r="J383" s="24">
        <v>0.25695607878862631</v>
      </c>
      <c r="K383" s="24">
        <v>0.42902130046252585</v>
      </c>
      <c r="L383" s="24">
        <v>1.4376453662041329</v>
      </c>
    </row>
    <row r="384" spans="1:12">
      <c r="A384" s="9" t="s">
        <v>552</v>
      </c>
      <c r="B384" s="16">
        <v>1</v>
      </c>
      <c r="C384" s="24">
        <v>1</v>
      </c>
      <c r="D384" s="24">
        <v>0.93333333333332935</v>
      </c>
      <c r="E384" s="24">
        <v>6.6666666666670649E-2</v>
      </c>
      <c r="F384" s="24">
        <v>0.26117163579476066</v>
      </c>
      <c r="G384" s="24">
        <v>2.9474883693898408E-2</v>
      </c>
      <c r="H384" s="24">
        <v>0.87548477577292205</v>
      </c>
      <c r="I384" s="24">
        <v>0.99118189089373665</v>
      </c>
      <c r="J384" s="24">
        <v>0.25695607878862631</v>
      </c>
      <c r="K384" s="24">
        <v>0.42902130046252585</v>
      </c>
      <c r="L384" s="24">
        <v>1.4376453662041329</v>
      </c>
    </row>
    <row r="385" spans="1:12">
      <c r="A385" s="9" t="s">
        <v>553</v>
      </c>
      <c r="B385" s="16">
        <v>1</v>
      </c>
      <c r="C385" s="24">
        <v>1</v>
      </c>
      <c r="D385" s="24">
        <v>0.93333333333332935</v>
      </c>
      <c r="E385" s="24">
        <v>6.6666666666670649E-2</v>
      </c>
      <c r="F385" s="24">
        <v>0.26117163579476066</v>
      </c>
      <c r="G385" s="24">
        <v>2.9474883693898408E-2</v>
      </c>
      <c r="H385" s="24">
        <v>0.87548477577292205</v>
      </c>
      <c r="I385" s="24">
        <v>0.99118189089373665</v>
      </c>
      <c r="J385" s="24">
        <v>0.25695607878862631</v>
      </c>
      <c r="K385" s="24">
        <v>0.42902130046252585</v>
      </c>
      <c r="L385" s="24">
        <v>1.4376453662041329</v>
      </c>
    </row>
    <row r="386" spans="1:12">
      <c r="A386" s="9" t="s">
        <v>554</v>
      </c>
      <c r="B386" s="16">
        <v>1</v>
      </c>
      <c r="C386" s="24">
        <v>1</v>
      </c>
      <c r="D386" s="24">
        <v>0.93333333333332935</v>
      </c>
      <c r="E386" s="24">
        <v>6.6666666666670649E-2</v>
      </c>
      <c r="F386" s="24">
        <v>0.26117163579476066</v>
      </c>
      <c r="G386" s="24">
        <v>2.9474883693898408E-2</v>
      </c>
      <c r="H386" s="24">
        <v>0.87548477577292205</v>
      </c>
      <c r="I386" s="24">
        <v>0.99118189089373665</v>
      </c>
      <c r="J386" s="24">
        <v>0.25695607878862631</v>
      </c>
      <c r="K386" s="24">
        <v>0.42902130046252585</v>
      </c>
      <c r="L386" s="24">
        <v>1.4376453662041329</v>
      </c>
    </row>
    <row r="387" spans="1:12">
      <c r="A387" s="9" t="s">
        <v>555</v>
      </c>
      <c r="B387" s="16">
        <v>1</v>
      </c>
      <c r="C387" s="24">
        <v>1</v>
      </c>
      <c r="D387" s="24">
        <v>0.93333333333332935</v>
      </c>
      <c r="E387" s="24">
        <v>6.6666666666670649E-2</v>
      </c>
      <c r="F387" s="24">
        <v>0.26117163579476066</v>
      </c>
      <c r="G387" s="24">
        <v>2.9474883693898408E-2</v>
      </c>
      <c r="H387" s="24">
        <v>0.87548477577292205</v>
      </c>
      <c r="I387" s="24">
        <v>0.99118189089373665</v>
      </c>
      <c r="J387" s="24">
        <v>0.25695607878862631</v>
      </c>
      <c r="K387" s="24">
        <v>0.42902130046252585</v>
      </c>
      <c r="L387" s="24">
        <v>1.4376453662041329</v>
      </c>
    </row>
    <row r="388" spans="1:12">
      <c r="A388" s="9" t="s">
        <v>556</v>
      </c>
      <c r="B388" s="16">
        <v>1</v>
      </c>
      <c r="C388" s="24">
        <v>1</v>
      </c>
      <c r="D388" s="24">
        <v>0.93333333333332935</v>
      </c>
      <c r="E388" s="24">
        <v>6.6666666666670649E-2</v>
      </c>
      <c r="F388" s="24">
        <v>0.26117163579476066</v>
      </c>
      <c r="G388" s="24">
        <v>2.9474883693898408E-2</v>
      </c>
      <c r="H388" s="24">
        <v>0.87548477577292205</v>
      </c>
      <c r="I388" s="24">
        <v>0.99118189089373665</v>
      </c>
      <c r="J388" s="24">
        <v>0.25695607878862631</v>
      </c>
      <c r="K388" s="24">
        <v>0.42902130046252585</v>
      </c>
      <c r="L388" s="24">
        <v>1.4376453662041329</v>
      </c>
    </row>
    <row r="389" spans="1:12">
      <c r="A389" s="9" t="s">
        <v>557</v>
      </c>
      <c r="B389" s="16">
        <v>1</v>
      </c>
      <c r="C389" s="24">
        <v>1</v>
      </c>
      <c r="D389" s="24">
        <v>0.93333333333332935</v>
      </c>
      <c r="E389" s="24">
        <v>6.6666666666670649E-2</v>
      </c>
      <c r="F389" s="24">
        <v>0.26117163579476066</v>
      </c>
      <c r="G389" s="24">
        <v>2.9474883693898408E-2</v>
      </c>
      <c r="H389" s="24">
        <v>0.87548477577292205</v>
      </c>
      <c r="I389" s="24">
        <v>0.99118189089373665</v>
      </c>
      <c r="J389" s="24">
        <v>0.25695607878862631</v>
      </c>
      <c r="K389" s="24">
        <v>0.42902130046252585</v>
      </c>
      <c r="L389" s="24">
        <v>1.4376453662041329</v>
      </c>
    </row>
    <row r="390" spans="1:12">
      <c r="A390" s="9" t="s">
        <v>558</v>
      </c>
      <c r="B390" s="16">
        <v>1</v>
      </c>
      <c r="C390" s="24">
        <v>1</v>
      </c>
      <c r="D390" s="24">
        <v>0.93333333333332935</v>
      </c>
      <c r="E390" s="24">
        <v>6.6666666666670649E-2</v>
      </c>
      <c r="F390" s="24">
        <v>0.26117163579476066</v>
      </c>
      <c r="G390" s="24">
        <v>2.9474883693898408E-2</v>
      </c>
      <c r="H390" s="24">
        <v>0.87548477577292205</v>
      </c>
      <c r="I390" s="24">
        <v>0.99118189089373665</v>
      </c>
      <c r="J390" s="24">
        <v>0.25695607878862631</v>
      </c>
      <c r="K390" s="24">
        <v>0.42902130046252585</v>
      </c>
      <c r="L390" s="24">
        <v>1.4376453662041329</v>
      </c>
    </row>
    <row r="391" spans="1:12">
      <c r="A391" s="9" t="s">
        <v>559</v>
      </c>
      <c r="B391" s="16">
        <v>1</v>
      </c>
      <c r="C391" s="24">
        <v>1</v>
      </c>
      <c r="D391" s="24">
        <v>0.93333333333332935</v>
      </c>
      <c r="E391" s="24">
        <v>6.6666666666670649E-2</v>
      </c>
      <c r="F391" s="24">
        <v>0.26117163579476066</v>
      </c>
      <c r="G391" s="24">
        <v>2.9474883693898408E-2</v>
      </c>
      <c r="H391" s="24">
        <v>0.87548477577292205</v>
      </c>
      <c r="I391" s="24">
        <v>0.99118189089373665</v>
      </c>
      <c r="J391" s="24">
        <v>0.25695607878862631</v>
      </c>
      <c r="K391" s="24">
        <v>0.42902130046252585</v>
      </c>
      <c r="L391" s="24">
        <v>1.4376453662041329</v>
      </c>
    </row>
    <row r="392" spans="1:12">
      <c r="A392" s="9" t="s">
        <v>560</v>
      </c>
      <c r="B392" s="16">
        <v>1</v>
      </c>
      <c r="C392" s="24">
        <v>1</v>
      </c>
      <c r="D392" s="24">
        <v>0.93333333333332935</v>
      </c>
      <c r="E392" s="24">
        <v>6.6666666666670649E-2</v>
      </c>
      <c r="F392" s="24">
        <v>0.26117163579476066</v>
      </c>
      <c r="G392" s="24">
        <v>2.9474883693898408E-2</v>
      </c>
      <c r="H392" s="24">
        <v>0.87548477577292205</v>
      </c>
      <c r="I392" s="24">
        <v>0.99118189089373665</v>
      </c>
      <c r="J392" s="24">
        <v>0.25695607878862631</v>
      </c>
      <c r="K392" s="24">
        <v>0.42902130046252585</v>
      </c>
      <c r="L392" s="24">
        <v>1.4376453662041329</v>
      </c>
    </row>
    <row r="393" spans="1:12">
      <c r="A393" s="9" t="s">
        <v>561</v>
      </c>
      <c r="B393" s="16">
        <v>1</v>
      </c>
      <c r="C393" s="24">
        <v>1</v>
      </c>
      <c r="D393" s="24">
        <v>0.93333333333332935</v>
      </c>
      <c r="E393" s="24">
        <v>6.6666666666670649E-2</v>
      </c>
      <c r="F393" s="24">
        <v>0.26117163579476066</v>
      </c>
      <c r="G393" s="24">
        <v>2.9474883693898408E-2</v>
      </c>
      <c r="H393" s="24">
        <v>0.87548477577292205</v>
      </c>
      <c r="I393" s="24">
        <v>0.99118189089373665</v>
      </c>
      <c r="J393" s="24">
        <v>0.25695607878862631</v>
      </c>
      <c r="K393" s="24">
        <v>0.42902130046252585</v>
      </c>
      <c r="L393" s="24">
        <v>1.4376453662041329</v>
      </c>
    </row>
    <row r="394" spans="1:12">
      <c r="A394" s="9" t="s">
        <v>562</v>
      </c>
      <c r="B394" s="16">
        <v>1</v>
      </c>
      <c r="C394" s="24">
        <v>1</v>
      </c>
      <c r="D394" s="24">
        <v>0.93333333333332935</v>
      </c>
      <c r="E394" s="24">
        <v>6.6666666666670649E-2</v>
      </c>
      <c r="F394" s="24">
        <v>0.26117163579476066</v>
      </c>
      <c r="G394" s="24">
        <v>2.9474883693898408E-2</v>
      </c>
      <c r="H394" s="24">
        <v>0.87548477577292205</v>
      </c>
      <c r="I394" s="24">
        <v>0.99118189089373665</v>
      </c>
      <c r="J394" s="24">
        <v>0.25695607878862631</v>
      </c>
      <c r="K394" s="24">
        <v>0.42902130046252585</v>
      </c>
      <c r="L394" s="24">
        <v>1.4376453662041329</v>
      </c>
    </row>
    <row r="395" spans="1:12">
      <c r="A395" s="9" t="s">
        <v>563</v>
      </c>
      <c r="B395" s="16">
        <v>1</v>
      </c>
      <c r="C395" s="24">
        <v>1</v>
      </c>
      <c r="D395" s="24">
        <v>0.93333333333332935</v>
      </c>
      <c r="E395" s="24">
        <v>6.6666666666670649E-2</v>
      </c>
      <c r="F395" s="24">
        <v>0.26117163579476066</v>
      </c>
      <c r="G395" s="24">
        <v>2.9474883693898408E-2</v>
      </c>
      <c r="H395" s="24">
        <v>0.87548477577292205</v>
      </c>
      <c r="I395" s="24">
        <v>0.99118189089373665</v>
      </c>
      <c r="J395" s="24">
        <v>0.25695607878862631</v>
      </c>
      <c r="K395" s="24">
        <v>0.42902130046252585</v>
      </c>
      <c r="L395" s="24">
        <v>1.4376453662041329</v>
      </c>
    </row>
    <row r="396" spans="1:12">
      <c r="A396" s="9" t="s">
        <v>564</v>
      </c>
      <c r="B396" s="16">
        <v>1</v>
      </c>
      <c r="C396" s="24">
        <v>0</v>
      </c>
      <c r="D396" s="24">
        <v>0.93333333333332935</v>
      </c>
      <c r="E396" s="24">
        <v>-0.93333333333332935</v>
      </c>
      <c r="F396" s="24">
        <v>-3.6564029011264148</v>
      </c>
      <c r="G396" s="24">
        <v>2.9474883693898408E-2</v>
      </c>
      <c r="H396" s="24">
        <v>0.87548477577292205</v>
      </c>
      <c r="I396" s="24">
        <v>0.99118189089373665</v>
      </c>
      <c r="J396" s="24">
        <v>0.25695607878862631</v>
      </c>
      <c r="K396" s="24">
        <v>0.42902130046252585</v>
      </c>
      <c r="L396" s="24">
        <v>1.4376453662041329</v>
      </c>
    </row>
    <row r="397" spans="1:12">
      <c r="A397" s="9" t="s">
        <v>565</v>
      </c>
      <c r="B397" s="16">
        <v>1</v>
      </c>
      <c r="C397" s="24">
        <v>1</v>
      </c>
      <c r="D397" s="24">
        <v>0.93333333333332935</v>
      </c>
      <c r="E397" s="24">
        <v>6.6666666666670649E-2</v>
      </c>
      <c r="F397" s="24">
        <v>0.26117163579476066</v>
      </c>
      <c r="G397" s="24">
        <v>2.9474883693898408E-2</v>
      </c>
      <c r="H397" s="24">
        <v>0.87548477577292205</v>
      </c>
      <c r="I397" s="24">
        <v>0.99118189089373665</v>
      </c>
      <c r="J397" s="24">
        <v>0.25695607878862631</v>
      </c>
      <c r="K397" s="24">
        <v>0.42902130046252585</v>
      </c>
      <c r="L397" s="24">
        <v>1.4376453662041329</v>
      </c>
    </row>
    <row r="398" spans="1:12">
      <c r="A398" s="9" t="s">
        <v>566</v>
      </c>
      <c r="B398" s="16">
        <v>1</v>
      </c>
      <c r="C398" s="24">
        <v>1</v>
      </c>
      <c r="D398" s="24">
        <v>0.93333333333332935</v>
      </c>
      <c r="E398" s="24">
        <v>6.6666666666670649E-2</v>
      </c>
      <c r="F398" s="24">
        <v>0.26117163579476066</v>
      </c>
      <c r="G398" s="24">
        <v>2.9474883693898408E-2</v>
      </c>
      <c r="H398" s="24">
        <v>0.87548477577292205</v>
      </c>
      <c r="I398" s="24">
        <v>0.99118189089373665</v>
      </c>
      <c r="J398" s="24">
        <v>0.25695607878862631</v>
      </c>
      <c r="K398" s="24">
        <v>0.42902130046252585</v>
      </c>
      <c r="L398" s="24">
        <v>1.4376453662041329</v>
      </c>
    </row>
    <row r="399" spans="1:12">
      <c r="A399" s="9" t="s">
        <v>567</v>
      </c>
      <c r="B399" s="16">
        <v>1</v>
      </c>
      <c r="C399" s="24">
        <v>1</v>
      </c>
      <c r="D399" s="24">
        <v>0.93333333333332935</v>
      </c>
      <c r="E399" s="24">
        <v>6.6666666666670649E-2</v>
      </c>
      <c r="F399" s="24">
        <v>0.26117163579476066</v>
      </c>
      <c r="G399" s="24">
        <v>2.9474883693898408E-2</v>
      </c>
      <c r="H399" s="24">
        <v>0.87548477577292205</v>
      </c>
      <c r="I399" s="24">
        <v>0.99118189089373665</v>
      </c>
      <c r="J399" s="24">
        <v>0.25695607878862631</v>
      </c>
      <c r="K399" s="24">
        <v>0.42902130046252585</v>
      </c>
      <c r="L399" s="24">
        <v>1.4376453662041329</v>
      </c>
    </row>
    <row r="400" spans="1:12">
      <c r="A400" s="9" t="s">
        <v>568</v>
      </c>
      <c r="B400" s="16">
        <v>1</v>
      </c>
      <c r="C400" s="24">
        <v>1</v>
      </c>
      <c r="D400" s="24">
        <v>0.93333333333332935</v>
      </c>
      <c r="E400" s="24">
        <v>6.6666666666670649E-2</v>
      </c>
      <c r="F400" s="24">
        <v>0.26117163579476066</v>
      </c>
      <c r="G400" s="24">
        <v>2.9474883693898408E-2</v>
      </c>
      <c r="H400" s="24">
        <v>0.87548477577292205</v>
      </c>
      <c r="I400" s="24">
        <v>0.99118189089373665</v>
      </c>
      <c r="J400" s="24">
        <v>0.25695607878862631</v>
      </c>
      <c r="K400" s="24">
        <v>0.42902130046252585</v>
      </c>
      <c r="L400" s="24">
        <v>1.4376453662041329</v>
      </c>
    </row>
    <row r="401" spans="1:12">
      <c r="A401" s="9" t="s">
        <v>569</v>
      </c>
      <c r="B401" s="16">
        <v>1</v>
      </c>
      <c r="C401" s="24">
        <v>1</v>
      </c>
      <c r="D401" s="24">
        <v>0.93333333333332935</v>
      </c>
      <c r="E401" s="24">
        <v>6.6666666666670649E-2</v>
      </c>
      <c r="F401" s="24">
        <v>0.26117163579476066</v>
      </c>
      <c r="G401" s="24">
        <v>2.9474883693898408E-2</v>
      </c>
      <c r="H401" s="24">
        <v>0.87548477577292205</v>
      </c>
      <c r="I401" s="24">
        <v>0.99118189089373665</v>
      </c>
      <c r="J401" s="24">
        <v>0.25695607878862631</v>
      </c>
      <c r="K401" s="24">
        <v>0.42902130046252585</v>
      </c>
      <c r="L401" s="24">
        <v>1.4376453662041329</v>
      </c>
    </row>
    <row r="402" spans="1:12">
      <c r="A402" s="9" t="s">
        <v>570</v>
      </c>
      <c r="B402" s="16">
        <v>1</v>
      </c>
      <c r="C402" s="24">
        <v>1</v>
      </c>
      <c r="D402" s="24">
        <v>0.93333333333332935</v>
      </c>
      <c r="E402" s="24">
        <v>6.6666666666670649E-2</v>
      </c>
      <c r="F402" s="24">
        <v>0.26117163579476066</v>
      </c>
      <c r="G402" s="24">
        <v>2.9474883693898408E-2</v>
      </c>
      <c r="H402" s="24">
        <v>0.87548477577292205</v>
      </c>
      <c r="I402" s="24">
        <v>0.99118189089373665</v>
      </c>
      <c r="J402" s="24">
        <v>0.25695607878862631</v>
      </c>
      <c r="K402" s="24">
        <v>0.42902130046252585</v>
      </c>
      <c r="L402" s="24">
        <v>1.4376453662041329</v>
      </c>
    </row>
    <row r="403" spans="1:12">
      <c r="A403" s="9" t="s">
        <v>571</v>
      </c>
      <c r="B403" s="16">
        <v>1</v>
      </c>
      <c r="C403" s="24">
        <v>1</v>
      </c>
      <c r="D403" s="24">
        <v>0.93333333333332935</v>
      </c>
      <c r="E403" s="24">
        <v>6.6666666666670649E-2</v>
      </c>
      <c r="F403" s="24">
        <v>0.26117163579476066</v>
      </c>
      <c r="G403" s="24">
        <v>2.9474883693898408E-2</v>
      </c>
      <c r="H403" s="24">
        <v>0.87548477577292205</v>
      </c>
      <c r="I403" s="24">
        <v>0.99118189089373665</v>
      </c>
      <c r="J403" s="24">
        <v>0.25695607878862631</v>
      </c>
      <c r="K403" s="24">
        <v>0.42902130046252585</v>
      </c>
      <c r="L403" s="24">
        <v>1.4376453662041329</v>
      </c>
    </row>
    <row r="404" spans="1:12">
      <c r="A404" s="9" t="s">
        <v>572</v>
      </c>
      <c r="B404" s="16">
        <v>1</v>
      </c>
      <c r="C404" s="24">
        <v>1</v>
      </c>
      <c r="D404" s="24">
        <v>0.93333333333332935</v>
      </c>
      <c r="E404" s="24">
        <v>6.6666666666670649E-2</v>
      </c>
      <c r="F404" s="24">
        <v>0.26117163579476066</v>
      </c>
      <c r="G404" s="24">
        <v>2.9474883693898408E-2</v>
      </c>
      <c r="H404" s="24">
        <v>0.87548477577292205</v>
      </c>
      <c r="I404" s="24">
        <v>0.99118189089373665</v>
      </c>
      <c r="J404" s="24">
        <v>0.25695607878862631</v>
      </c>
      <c r="K404" s="24">
        <v>0.42902130046252585</v>
      </c>
      <c r="L404" s="24">
        <v>1.4376453662041329</v>
      </c>
    </row>
    <row r="405" spans="1:12">
      <c r="A405" s="9" t="s">
        <v>573</v>
      </c>
      <c r="B405" s="16">
        <v>1</v>
      </c>
      <c r="C405" s="24">
        <v>1</v>
      </c>
      <c r="D405" s="24">
        <v>0.93333333333332935</v>
      </c>
      <c r="E405" s="24">
        <v>6.6666666666670649E-2</v>
      </c>
      <c r="F405" s="24">
        <v>0.26117163579476066</v>
      </c>
      <c r="G405" s="24">
        <v>2.9474883693898408E-2</v>
      </c>
      <c r="H405" s="24">
        <v>0.87548477577292205</v>
      </c>
      <c r="I405" s="24">
        <v>0.99118189089373665</v>
      </c>
      <c r="J405" s="24">
        <v>0.25695607878862631</v>
      </c>
      <c r="K405" s="24">
        <v>0.42902130046252585</v>
      </c>
      <c r="L405" s="24">
        <v>1.4376453662041329</v>
      </c>
    </row>
    <row r="406" spans="1:12">
      <c r="A406" s="9" t="s">
        <v>574</v>
      </c>
      <c r="B406" s="16">
        <v>1</v>
      </c>
      <c r="C406" s="24">
        <v>1</v>
      </c>
      <c r="D406" s="24">
        <v>0.93333333333332935</v>
      </c>
      <c r="E406" s="24">
        <v>6.6666666666670649E-2</v>
      </c>
      <c r="F406" s="24">
        <v>0.26117163579476066</v>
      </c>
      <c r="G406" s="24">
        <v>2.9474883693898408E-2</v>
      </c>
      <c r="H406" s="24">
        <v>0.87548477577292205</v>
      </c>
      <c r="I406" s="24">
        <v>0.99118189089373665</v>
      </c>
      <c r="J406" s="24">
        <v>0.25695607878862631</v>
      </c>
      <c r="K406" s="24">
        <v>0.42902130046252585</v>
      </c>
      <c r="L406" s="24">
        <v>1.4376453662041329</v>
      </c>
    </row>
    <row r="407" spans="1:12">
      <c r="A407" s="9" t="s">
        <v>575</v>
      </c>
      <c r="B407" s="16">
        <v>1</v>
      </c>
      <c r="C407" s="24">
        <v>0</v>
      </c>
      <c r="D407" s="24">
        <v>0.93333333333332935</v>
      </c>
      <c r="E407" s="24">
        <v>-0.93333333333332935</v>
      </c>
      <c r="F407" s="24">
        <v>-3.6564029011264148</v>
      </c>
      <c r="G407" s="24">
        <v>2.9474883693898408E-2</v>
      </c>
      <c r="H407" s="24">
        <v>0.87548477577292205</v>
      </c>
      <c r="I407" s="24">
        <v>0.99118189089373665</v>
      </c>
      <c r="J407" s="24">
        <v>0.25695607878862631</v>
      </c>
      <c r="K407" s="24">
        <v>0.42902130046252585</v>
      </c>
      <c r="L407" s="24">
        <v>1.4376453662041329</v>
      </c>
    </row>
    <row r="408" spans="1:12">
      <c r="A408" s="9" t="s">
        <v>576</v>
      </c>
      <c r="B408" s="16">
        <v>1</v>
      </c>
      <c r="C408" s="24">
        <v>1</v>
      </c>
      <c r="D408" s="24">
        <v>0.93333333333332935</v>
      </c>
      <c r="E408" s="24">
        <v>6.6666666666670649E-2</v>
      </c>
      <c r="F408" s="24">
        <v>0.26117163579476066</v>
      </c>
      <c r="G408" s="24">
        <v>2.9474883693898408E-2</v>
      </c>
      <c r="H408" s="24">
        <v>0.87548477577292205</v>
      </c>
      <c r="I408" s="24">
        <v>0.99118189089373665</v>
      </c>
      <c r="J408" s="24">
        <v>0.25695607878862631</v>
      </c>
      <c r="K408" s="24">
        <v>0.42902130046252585</v>
      </c>
      <c r="L408" s="24">
        <v>1.4376453662041329</v>
      </c>
    </row>
    <row r="409" spans="1:12">
      <c r="A409" s="9" t="s">
        <v>577</v>
      </c>
      <c r="B409" s="16">
        <v>1</v>
      </c>
      <c r="C409" s="24">
        <v>1</v>
      </c>
      <c r="D409" s="24">
        <v>0.93333333333332935</v>
      </c>
      <c r="E409" s="24">
        <v>6.6666666666670649E-2</v>
      </c>
      <c r="F409" s="24">
        <v>0.26117163579476066</v>
      </c>
      <c r="G409" s="24">
        <v>2.9474883693898408E-2</v>
      </c>
      <c r="H409" s="24">
        <v>0.87548477577292205</v>
      </c>
      <c r="I409" s="24">
        <v>0.99118189089373665</v>
      </c>
      <c r="J409" s="24">
        <v>0.25695607878862631</v>
      </c>
      <c r="K409" s="24">
        <v>0.42902130046252585</v>
      </c>
      <c r="L409" s="24">
        <v>1.4376453662041329</v>
      </c>
    </row>
    <row r="410" spans="1:12">
      <c r="A410" s="9" t="s">
        <v>578</v>
      </c>
      <c r="B410" s="16">
        <v>1</v>
      </c>
      <c r="C410" s="24">
        <v>1</v>
      </c>
      <c r="D410" s="24">
        <v>0.93333333333332935</v>
      </c>
      <c r="E410" s="24">
        <v>6.6666666666670649E-2</v>
      </c>
      <c r="F410" s="24">
        <v>0.26117163579476066</v>
      </c>
      <c r="G410" s="24">
        <v>2.9474883693898408E-2</v>
      </c>
      <c r="H410" s="24">
        <v>0.87548477577292205</v>
      </c>
      <c r="I410" s="24">
        <v>0.99118189089373665</v>
      </c>
      <c r="J410" s="24">
        <v>0.25695607878862631</v>
      </c>
      <c r="K410" s="24">
        <v>0.42902130046252585</v>
      </c>
      <c r="L410" s="24">
        <v>1.4376453662041329</v>
      </c>
    </row>
    <row r="411" spans="1:12">
      <c r="A411" s="9" t="s">
        <v>579</v>
      </c>
      <c r="B411" s="16">
        <v>1</v>
      </c>
      <c r="C411" s="24">
        <v>1</v>
      </c>
      <c r="D411" s="24">
        <v>0.93333333333332935</v>
      </c>
      <c r="E411" s="24">
        <v>6.6666666666670649E-2</v>
      </c>
      <c r="F411" s="24">
        <v>0.26117163579476066</v>
      </c>
      <c r="G411" s="24">
        <v>2.9474883693898408E-2</v>
      </c>
      <c r="H411" s="24">
        <v>0.87548477577292205</v>
      </c>
      <c r="I411" s="24">
        <v>0.99118189089373665</v>
      </c>
      <c r="J411" s="24">
        <v>0.25695607878862631</v>
      </c>
      <c r="K411" s="24">
        <v>0.42902130046252585</v>
      </c>
      <c r="L411" s="24">
        <v>1.4376453662041329</v>
      </c>
    </row>
    <row r="412" spans="1:12">
      <c r="A412" s="9" t="s">
        <v>580</v>
      </c>
      <c r="B412" s="16">
        <v>1</v>
      </c>
      <c r="C412" s="24">
        <v>1</v>
      </c>
      <c r="D412" s="24">
        <v>0.93333333333332935</v>
      </c>
      <c r="E412" s="24">
        <v>6.6666666666670649E-2</v>
      </c>
      <c r="F412" s="24">
        <v>0.26117163579476066</v>
      </c>
      <c r="G412" s="24">
        <v>2.9474883693898408E-2</v>
      </c>
      <c r="H412" s="24">
        <v>0.87548477577292205</v>
      </c>
      <c r="I412" s="24">
        <v>0.99118189089373665</v>
      </c>
      <c r="J412" s="24">
        <v>0.25695607878862631</v>
      </c>
      <c r="K412" s="24">
        <v>0.42902130046252585</v>
      </c>
      <c r="L412" s="24">
        <v>1.4376453662041329</v>
      </c>
    </row>
    <row r="413" spans="1:12">
      <c r="A413" s="9" t="s">
        <v>581</v>
      </c>
      <c r="B413" s="16">
        <v>1</v>
      </c>
      <c r="C413" s="24">
        <v>1</v>
      </c>
      <c r="D413" s="24">
        <v>0.93333333333332935</v>
      </c>
      <c r="E413" s="24">
        <v>6.6666666666670649E-2</v>
      </c>
      <c r="F413" s="24">
        <v>0.26117163579476066</v>
      </c>
      <c r="G413" s="24">
        <v>2.9474883693898408E-2</v>
      </c>
      <c r="H413" s="24">
        <v>0.87548477577292205</v>
      </c>
      <c r="I413" s="24">
        <v>0.99118189089373665</v>
      </c>
      <c r="J413" s="24">
        <v>0.25695607878862631</v>
      </c>
      <c r="K413" s="24">
        <v>0.42902130046252585</v>
      </c>
      <c r="L413" s="24">
        <v>1.4376453662041329</v>
      </c>
    </row>
    <row r="414" spans="1:12">
      <c r="A414" s="9" t="s">
        <v>582</v>
      </c>
      <c r="B414" s="16">
        <v>1</v>
      </c>
      <c r="C414" s="24">
        <v>1</v>
      </c>
      <c r="D414" s="24">
        <v>0.93333333333332935</v>
      </c>
      <c r="E414" s="24">
        <v>6.6666666666670649E-2</v>
      </c>
      <c r="F414" s="24">
        <v>0.26117163579476066</v>
      </c>
      <c r="G414" s="24">
        <v>2.9474883693898408E-2</v>
      </c>
      <c r="H414" s="24">
        <v>0.87548477577292205</v>
      </c>
      <c r="I414" s="24">
        <v>0.99118189089373665</v>
      </c>
      <c r="J414" s="24">
        <v>0.25695607878862631</v>
      </c>
      <c r="K414" s="24">
        <v>0.42902130046252585</v>
      </c>
      <c r="L414" s="24">
        <v>1.4376453662041329</v>
      </c>
    </row>
    <row r="415" spans="1:12">
      <c r="A415" s="9" t="s">
        <v>583</v>
      </c>
      <c r="B415" s="16">
        <v>1</v>
      </c>
      <c r="C415" s="24">
        <v>1</v>
      </c>
      <c r="D415" s="24">
        <v>0.93333333333332935</v>
      </c>
      <c r="E415" s="24">
        <v>6.6666666666670649E-2</v>
      </c>
      <c r="F415" s="24">
        <v>0.26117163579476066</v>
      </c>
      <c r="G415" s="24">
        <v>2.9474883693898408E-2</v>
      </c>
      <c r="H415" s="24">
        <v>0.87548477577292205</v>
      </c>
      <c r="I415" s="24">
        <v>0.99118189089373665</v>
      </c>
      <c r="J415" s="24">
        <v>0.25695607878862631</v>
      </c>
      <c r="K415" s="24">
        <v>0.42902130046252585</v>
      </c>
      <c r="L415" s="24">
        <v>1.4376453662041329</v>
      </c>
    </row>
    <row r="416" spans="1:12">
      <c r="A416" s="9" t="s">
        <v>584</v>
      </c>
      <c r="B416" s="16">
        <v>1</v>
      </c>
      <c r="C416" s="24">
        <v>1</v>
      </c>
      <c r="D416" s="24">
        <v>0.93333333333332935</v>
      </c>
      <c r="E416" s="24">
        <v>6.6666666666670649E-2</v>
      </c>
      <c r="F416" s="24">
        <v>0.26117163579476066</v>
      </c>
      <c r="G416" s="24">
        <v>2.9474883693898408E-2</v>
      </c>
      <c r="H416" s="24">
        <v>0.87548477577292205</v>
      </c>
      <c r="I416" s="24">
        <v>0.99118189089373665</v>
      </c>
      <c r="J416" s="24">
        <v>0.25695607878862631</v>
      </c>
      <c r="K416" s="24">
        <v>0.42902130046252585</v>
      </c>
      <c r="L416" s="24">
        <v>1.4376453662041329</v>
      </c>
    </row>
    <row r="417" spans="1:12">
      <c r="A417" s="9" t="s">
        <v>585</v>
      </c>
      <c r="B417" s="16">
        <v>1</v>
      </c>
      <c r="C417" s="24">
        <v>1</v>
      </c>
      <c r="D417" s="24">
        <v>0.93333333333332935</v>
      </c>
      <c r="E417" s="24">
        <v>6.6666666666670649E-2</v>
      </c>
      <c r="F417" s="24">
        <v>0.26117163579476066</v>
      </c>
      <c r="G417" s="24">
        <v>2.9474883693898408E-2</v>
      </c>
      <c r="H417" s="24">
        <v>0.87548477577292205</v>
      </c>
      <c r="I417" s="24">
        <v>0.99118189089373665</v>
      </c>
      <c r="J417" s="24">
        <v>0.25695607878862631</v>
      </c>
      <c r="K417" s="24">
        <v>0.42902130046252585</v>
      </c>
      <c r="L417" s="24">
        <v>1.4376453662041329</v>
      </c>
    </row>
    <row r="418" spans="1:12">
      <c r="A418" s="9" t="s">
        <v>586</v>
      </c>
      <c r="B418" s="16">
        <v>1</v>
      </c>
      <c r="C418" s="24">
        <v>1</v>
      </c>
      <c r="D418" s="24">
        <v>0.93333333333332935</v>
      </c>
      <c r="E418" s="24">
        <v>6.6666666666670649E-2</v>
      </c>
      <c r="F418" s="24">
        <v>0.26117163579476066</v>
      </c>
      <c r="G418" s="24">
        <v>2.9474883693898408E-2</v>
      </c>
      <c r="H418" s="24">
        <v>0.87548477577292205</v>
      </c>
      <c r="I418" s="24">
        <v>0.99118189089373665</v>
      </c>
      <c r="J418" s="24">
        <v>0.25695607878862631</v>
      </c>
      <c r="K418" s="24">
        <v>0.42902130046252585</v>
      </c>
      <c r="L418" s="24">
        <v>1.4376453662041329</v>
      </c>
    </row>
    <row r="419" spans="1:12">
      <c r="A419" s="9" t="s">
        <v>587</v>
      </c>
      <c r="B419" s="16">
        <v>1</v>
      </c>
      <c r="C419" s="24">
        <v>1</v>
      </c>
      <c r="D419" s="24">
        <v>0.93333333333332935</v>
      </c>
      <c r="E419" s="24">
        <v>6.6666666666670649E-2</v>
      </c>
      <c r="F419" s="24">
        <v>0.26117163579476066</v>
      </c>
      <c r="G419" s="24">
        <v>2.9474883693898408E-2</v>
      </c>
      <c r="H419" s="24">
        <v>0.87548477577292205</v>
      </c>
      <c r="I419" s="24">
        <v>0.99118189089373665</v>
      </c>
      <c r="J419" s="24">
        <v>0.25695607878862631</v>
      </c>
      <c r="K419" s="24">
        <v>0.42902130046252585</v>
      </c>
      <c r="L419" s="24">
        <v>1.4376453662041329</v>
      </c>
    </row>
    <row r="420" spans="1:12">
      <c r="A420" s="9" t="s">
        <v>588</v>
      </c>
      <c r="B420" s="16">
        <v>1</v>
      </c>
      <c r="C420" s="24">
        <v>1</v>
      </c>
      <c r="D420" s="24">
        <v>0.93333333333332935</v>
      </c>
      <c r="E420" s="24">
        <v>6.6666666666670649E-2</v>
      </c>
      <c r="F420" s="24">
        <v>0.26117163579476066</v>
      </c>
      <c r="G420" s="24">
        <v>2.9474883693898408E-2</v>
      </c>
      <c r="H420" s="24">
        <v>0.87548477577292205</v>
      </c>
      <c r="I420" s="24">
        <v>0.99118189089373665</v>
      </c>
      <c r="J420" s="24">
        <v>0.25695607878862631</v>
      </c>
      <c r="K420" s="24">
        <v>0.42902130046252585</v>
      </c>
      <c r="L420" s="24">
        <v>1.4376453662041329</v>
      </c>
    </row>
    <row r="421" spans="1:12">
      <c r="A421" s="9" t="s">
        <v>589</v>
      </c>
      <c r="B421" s="16">
        <v>1</v>
      </c>
      <c r="C421" s="24">
        <v>1</v>
      </c>
      <c r="D421" s="24">
        <v>0.93333333333332935</v>
      </c>
      <c r="E421" s="24">
        <v>6.6666666666670649E-2</v>
      </c>
      <c r="F421" s="24">
        <v>0.26117163579476066</v>
      </c>
      <c r="G421" s="24">
        <v>2.9474883693898408E-2</v>
      </c>
      <c r="H421" s="24">
        <v>0.87548477577292205</v>
      </c>
      <c r="I421" s="24">
        <v>0.99118189089373665</v>
      </c>
      <c r="J421" s="24">
        <v>0.25695607878862631</v>
      </c>
      <c r="K421" s="24">
        <v>0.42902130046252585</v>
      </c>
      <c r="L421" s="24">
        <v>1.4376453662041329</v>
      </c>
    </row>
    <row r="422" spans="1:12">
      <c r="A422" s="9" t="s">
        <v>590</v>
      </c>
      <c r="B422" s="16">
        <v>1</v>
      </c>
      <c r="C422" s="24">
        <v>0</v>
      </c>
      <c r="D422" s="24">
        <v>0.93333333333332935</v>
      </c>
      <c r="E422" s="24">
        <v>-0.93333333333332935</v>
      </c>
      <c r="F422" s="24">
        <v>-3.6564029011264148</v>
      </c>
      <c r="G422" s="24">
        <v>2.9474883693898408E-2</v>
      </c>
      <c r="H422" s="24">
        <v>0.87548477577292205</v>
      </c>
      <c r="I422" s="24">
        <v>0.99118189089373665</v>
      </c>
      <c r="J422" s="24">
        <v>0.25695607878862631</v>
      </c>
      <c r="K422" s="24">
        <v>0.42902130046252585</v>
      </c>
      <c r="L422" s="24">
        <v>1.4376453662041329</v>
      </c>
    </row>
    <row r="423" spans="1:12">
      <c r="A423" s="9" t="s">
        <v>591</v>
      </c>
      <c r="B423" s="16">
        <v>1</v>
      </c>
      <c r="C423" s="24">
        <v>1</v>
      </c>
      <c r="D423" s="24">
        <v>0.93333333333332935</v>
      </c>
      <c r="E423" s="24">
        <v>6.6666666666670649E-2</v>
      </c>
      <c r="F423" s="24">
        <v>0.26117163579476066</v>
      </c>
      <c r="G423" s="24">
        <v>2.9474883693898408E-2</v>
      </c>
      <c r="H423" s="24">
        <v>0.87548477577292205</v>
      </c>
      <c r="I423" s="24">
        <v>0.99118189089373665</v>
      </c>
      <c r="J423" s="24">
        <v>0.25695607878862631</v>
      </c>
      <c r="K423" s="24">
        <v>0.42902130046252585</v>
      </c>
      <c r="L423" s="24">
        <v>1.4376453662041329</v>
      </c>
    </row>
    <row r="424" spans="1:12">
      <c r="A424" s="9" t="s">
        <v>592</v>
      </c>
      <c r="B424" s="16">
        <v>1</v>
      </c>
      <c r="C424" s="24">
        <v>1</v>
      </c>
      <c r="D424" s="24">
        <v>0.93333333333332935</v>
      </c>
      <c r="E424" s="24">
        <v>6.6666666666670649E-2</v>
      </c>
      <c r="F424" s="24">
        <v>0.26117163579476066</v>
      </c>
      <c r="G424" s="24">
        <v>2.9474883693898408E-2</v>
      </c>
      <c r="H424" s="24">
        <v>0.87548477577292205</v>
      </c>
      <c r="I424" s="24">
        <v>0.99118189089373665</v>
      </c>
      <c r="J424" s="24">
        <v>0.25695607878862631</v>
      </c>
      <c r="K424" s="24">
        <v>0.42902130046252585</v>
      </c>
      <c r="L424" s="24">
        <v>1.4376453662041329</v>
      </c>
    </row>
    <row r="425" spans="1:12">
      <c r="A425" s="9" t="s">
        <v>593</v>
      </c>
      <c r="B425" s="16">
        <v>1</v>
      </c>
      <c r="C425" s="24">
        <v>1</v>
      </c>
      <c r="D425" s="24">
        <v>0.93333333333332935</v>
      </c>
      <c r="E425" s="24">
        <v>6.6666666666670649E-2</v>
      </c>
      <c r="F425" s="24">
        <v>0.26117163579476066</v>
      </c>
      <c r="G425" s="24">
        <v>2.9474883693898408E-2</v>
      </c>
      <c r="H425" s="24">
        <v>0.87548477577292205</v>
      </c>
      <c r="I425" s="24">
        <v>0.99118189089373665</v>
      </c>
      <c r="J425" s="24">
        <v>0.25695607878862631</v>
      </c>
      <c r="K425" s="24">
        <v>0.42902130046252585</v>
      </c>
      <c r="L425" s="24">
        <v>1.4376453662041329</v>
      </c>
    </row>
    <row r="426" spans="1:12">
      <c r="A426" s="9" t="s">
        <v>594</v>
      </c>
      <c r="B426" s="16">
        <v>1</v>
      </c>
      <c r="C426" s="24">
        <v>1</v>
      </c>
      <c r="D426" s="24">
        <v>0.93333333333332935</v>
      </c>
      <c r="E426" s="24">
        <v>6.6666666666670649E-2</v>
      </c>
      <c r="F426" s="24">
        <v>0.26117163579476066</v>
      </c>
      <c r="G426" s="24">
        <v>2.9474883693898408E-2</v>
      </c>
      <c r="H426" s="24">
        <v>0.87548477577292205</v>
      </c>
      <c r="I426" s="24">
        <v>0.99118189089373665</v>
      </c>
      <c r="J426" s="24">
        <v>0.25695607878862631</v>
      </c>
      <c r="K426" s="24">
        <v>0.42902130046252585</v>
      </c>
      <c r="L426" s="24">
        <v>1.4376453662041329</v>
      </c>
    </row>
    <row r="427" spans="1:12">
      <c r="A427" s="9" t="s">
        <v>595</v>
      </c>
      <c r="B427" s="16">
        <v>1</v>
      </c>
      <c r="C427" s="24">
        <v>1</v>
      </c>
      <c r="D427" s="24">
        <v>0.93333333333332935</v>
      </c>
      <c r="E427" s="24">
        <v>6.6666666666670649E-2</v>
      </c>
      <c r="F427" s="24">
        <v>0.26117163579476066</v>
      </c>
      <c r="G427" s="24">
        <v>2.9474883693898408E-2</v>
      </c>
      <c r="H427" s="24">
        <v>0.87548477577292205</v>
      </c>
      <c r="I427" s="24">
        <v>0.99118189089373665</v>
      </c>
      <c r="J427" s="24">
        <v>0.25695607878862631</v>
      </c>
      <c r="K427" s="24">
        <v>0.42902130046252585</v>
      </c>
      <c r="L427" s="24">
        <v>1.4376453662041329</v>
      </c>
    </row>
    <row r="428" spans="1:12">
      <c r="A428" s="9" t="s">
        <v>596</v>
      </c>
      <c r="B428" s="16">
        <v>1</v>
      </c>
      <c r="C428" s="24">
        <v>1</v>
      </c>
      <c r="D428" s="24">
        <v>0.93333333333332935</v>
      </c>
      <c r="E428" s="24">
        <v>6.6666666666670649E-2</v>
      </c>
      <c r="F428" s="24">
        <v>0.26117163579476066</v>
      </c>
      <c r="G428" s="24">
        <v>2.9474883693898408E-2</v>
      </c>
      <c r="H428" s="24">
        <v>0.87548477577292205</v>
      </c>
      <c r="I428" s="24">
        <v>0.99118189089373665</v>
      </c>
      <c r="J428" s="24">
        <v>0.25695607878862631</v>
      </c>
      <c r="K428" s="24">
        <v>0.42902130046252585</v>
      </c>
      <c r="L428" s="24">
        <v>1.4376453662041329</v>
      </c>
    </row>
    <row r="429" spans="1:12">
      <c r="A429" s="9" t="s">
        <v>597</v>
      </c>
      <c r="B429" s="16">
        <v>1</v>
      </c>
      <c r="C429" s="24">
        <v>1</v>
      </c>
      <c r="D429" s="24">
        <v>0.93333333333332935</v>
      </c>
      <c r="E429" s="24">
        <v>6.6666666666670649E-2</v>
      </c>
      <c r="F429" s="24">
        <v>0.26117163579476066</v>
      </c>
      <c r="G429" s="24">
        <v>2.9474883693898408E-2</v>
      </c>
      <c r="H429" s="24">
        <v>0.87548477577292205</v>
      </c>
      <c r="I429" s="24">
        <v>0.99118189089373665</v>
      </c>
      <c r="J429" s="24">
        <v>0.25695607878862631</v>
      </c>
      <c r="K429" s="24">
        <v>0.42902130046252585</v>
      </c>
      <c r="L429" s="24">
        <v>1.4376453662041329</v>
      </c>
    </row>
    <row r="430" spans="1:12">
      <c r="A430" s="9" t="s">
        <v>598</v>
      </c>
      <c r="B430" s="16">
        <v>1</v>
      </c>
      <c r="C430" s="24">
        <v>1</v>
      </c>
      <c r="D430" s="24">
        <v>0.93333333333332935</v>
      </c>
      <c r="E430" s="24">
        <v>6.6666666666670649E-2</v>
      </c>
      <c r="F430" s="24">
        <v>0.26117163579476066</v>
      </c>
      <c r="G430" s="24">
        <v>2.9474883693898408E-2</v>
      </c>
      <c r="H430" s="24">
        <v>0.87548477577292205</v>
      </c>
      <c r="I430" s="24">
        <v>0.99118189089373665</v>
      </c>
      <c r="J430" s="24">
        <v>0.25695607878862631</v>
      </c>
      <c r="K430" s="24">
        <v>0.42902130046252585</v>
      </c>
      <c r="L430" s="24">
        <v>1.4376453662041329</v>
      </c>
    </row>
    <row r="431" spans="1:12">
      <c r="A431" s="9" t="s">
        <v>599</v>
      </c>
      <c r="B431" s="16">
        <v>1</v>
      </c>
      <c r="C431" s="24">
        <v>1</v>
      </c>
      <c r="D431" s="24">
        <v>0.93333333333332935</v>
      </c>
      <c r="E431" s="24">
        <v>6.6666666666670649E-2</v>
      </c>
      <c r="F431" s="24">
        <v>0.26117163579476066</v>
      </c>
      <c r="G431" s="24">
        <v>2.9474883693898408E-2</v>
      </c>
      <c r="H431" s="24">
        <v>0.87548477577292205</v>
      </c>
      <c r="I431" s="24">
        <v>0.99118189089373665</v>
      </c>
      <c r="J431" s="24">
        <v>0.25695607878862631</v>
      </c>
      <c r="K431" s="24">
        <v>0.42902130046252585</v>
      </c>
      <c r="L431" s="24">
        <v>1.4376453662041329</v>
      </c>
    </row>
    <row r="432" spans="1:12">
      <c r="A432" s="9" t="s">
        <v>600</v>
      </c>
      <c r="B432" s="16">
        <v>1</v>
      </c>
      <c r="C432" s="24">
        <v>1</v>
      </c>
      <c r="D432" s="24">
        <v>0.93333333333332935</v>
      </c>
      <c r="E432" s="24">
        <v>6.6666666666670649E-2</v>
      </c>
      <c r="F432" s="24">
        <v>0.26117163579476066</v>
      </c>
      <c r="G432" s="24">
        <v>2.9474883693898408E-2</v>
      </c>
      <c r="H432" s="24">
        <v>0.87548477577292205</v>
      </c>
      <c r="I432" s="24">
        <v>0.99118189089373665</v>
      </c>
      <c r="J432" s="24">
        <v>0.25695607878862631</v>
      </c>
      <c r="K432" s="24">
        <v>0.42902130046252585</v>
      </c>
      <c r="L432" s="24">
        <v>1.4376453662041329</v>
      </c>
    </row>
    <row r="433" spans="1:12">
      <c r="A433" s="9" t="s">
        <v>601</v>
      </c>
      <c r="B433" s="16">
        <v>1</v>
      </c>
      <c r="C433" s="24">
        <v>1</v>
      </c>
      <c r="D433" s="24">
        <v>0.93333333333332935</v>
      </c>
      <c r="E433" s="24">
        <v>6.6666666666670649E-2</v>
      </c>
      <c r="F433" s="24">
        <v>0.26117163579476066</v>
      </c>
      <c r="G433" s="24">
        <v>2.9474883693898408E-2</v>
      </c>
      <c r="H433" s="24">
        <v>0.87548477577292205</v>
      </c>
      <c r="I433" s="24">
        <v>0.99118189089373665</v>
      </c>
      <c r="J433" s="24">
        <v>0.25695607878862631</v>
      </c>
      <c r="K433" s="24">
        <v>0.42902130046252585</v>
      </c>
      <c r="L433" s="24">
        <v>1.4376453662041329</v>
      </c>
    </row>
    <row r="434" spans="1:12">
      <c r="A434" s="9" t="s">
        <v>602</v>
      </c>
      <c r="B434" s="16">
        <v>1</v>
      </c>
      <c r="C434" s="24">
        <v>1</v>
      </c>
      <c r="D434" s="24">
        <v>0.93333333333332935</v>
      </c>
      <c r="E434" s="24">
        <v>6.6666666666670649E-2</v>
      </c>
      <c r="F434" s="24">
        <v>0.26117163579476066</v>
      </c>
      <c r="G434" s="24">
        <v>2.9474883693898408E-2</v>
      </c>
      <c r="H434" s="24">
        <v>0.87548477577292205</v>
      </c>
      <c r="I434" s="24">
        <v>0.99118189089373665</v>
      </c>
      <c r="J434" s="24">
        <v>0.25695607878862631</v>
      </c>
      <c r="K434" s="24">
        <v>0.42902130046252585</v>
      </c>
      <c r="L434" s="24">
        <v>1.4376453662041329</v>
      </c>
    </row>
    <row r="435" spans="1:12">
      <c r="A435" s="9" t="s">
        <v>603</v>
      </c>
      <c r="B435" s="16">
        <v>1</v>
      </c>
      <c r="C435" s="24">
        <v>1</v>
      </c>
      <c r="D435" s="24">
        <v>0.93333333333332935</v>
      </c>
      <c r="E435" s="24">
        <v>6.6666666666670649E-2</v>
      </c>
      <c r="F435" s="24">
        <v>0.26117163579476066</v>
      </c>
      <c r="G435" s="24">
        <v>2.9474883693898408E-2</v>
      </c>
      <c r="H435" s="24">
        <v>0.87548477577292205</v>
      </c>
      <c r="I435" s="24">
        <v>0.99118189089373665</v>
      </c>
      <c r="J435" s="24">
        <v>0.25695607878862631</v>
      </c>
      <c r="K435" s="24">
        <v>0.42902130046252585</v>
      </c>
      <c r="L435" s="24">
        <v>1.4376453662041329</v>
      </c>
    </row>
    <row r="436" spans="1:12">
      <c r="A436" s="9" t="s">
        <v>604</v>
      </c>
      <c r="B436" s="16">
        <v>1</v>
      </c>
      <c r="C436" s="24">
        <v>1</v>
      </c>
      <c r="D436" s="24">
        <v>0.93333333333332935</v>
      </c>
      <c r="E436" s="24">
        <v>6.6666666666670649E-2</v>
      </c>
      <c r="F436" s="24">
        <v>0.26117163579476066</v>
      </c>
      <c r="G436" s="24">
        <v>2.9474883693898408E-2</v>
      </c>
      <c r="H436" s="24">
        <v>0.87548477577292205</v>
      </c>
      <c r="I436" s="24">
        <v>0.99118189089373665</v>
      </c>
      <c r="J436" s="24">
        <v>0.25695607878862631</v>
      </c>
      <c r="K436" s="24">
        <v>0.42902130046252585</v>
      </c>
      <c r="L436" s="24">
        <v>1.4376453662041329</v>
      </c>
    </row>
    <row r="437" spans="1:12">
      <c r="A437" s="9" t="s">
        <v>605</v>
      </c>
      <c r="B437" s="16">
        <v>1</v>
      </c>
      <c r="C437" s="24">
        <v>1</v>
      </c>
      <c r="D437" s="24">
        <v>0.93333333333332935</v>
      </c>
      <c r="E437" s="24">
        <v>6.6666666666670649E-2</v>
      </c>
      <c r="F437" s="24">
        <v>0.26117163579476066</v>
      </c>
      <c r="G437" s="24">
        <v>2.9474883693898408E-2</v>
      </c>
      <c r="H437" s="24">
        <v>0.87548477577292205</v>
      </c>
      <c r="I437" s="24">
        <v>0.99118189089373665</v>
      </c>
      <c r="J437" s="24">
        <v>0.25695607878862631</v>
      </c>
      <c r="K437" s="24">
        <v>0.42902130046252585</v>
      </c>
      <c r="L437" s="24">
        <v>1.4376453662041329</v>
      </c>
    </row>
    <row r="438" spans="1:12">
      <c r="A438" s="9" t="s">
        <v>606</v>
      </c>
      <c r="B438" s="16">
        <v>1</v>
      </c>
      <c r="C438" s="24">
        <v>1</v>
      </c>
      <c r="D438" s="24">
        <v>0.93333333333332935</v>
      </c>
      <c r="E438" s="24">
        <v>6.6666666666670649E-2</v>
      </c>
      <c r="F438" s="24">
        <v>0.26117163579476066</v>
      </c>
      <c r="G438" s="24">
        <v>2.9474883693898408E-2</v>
      </c>
      <c r="H438" s="24">
        <v>0.87548477577292205</v>
      </c>
      <c r="I438" s="24">
        <v>0.99118189089373665</v>
      </c>
      <c r="J438" s="24">
        <v>0.25695607878862631</v>
      </c>
      <c r="K438" s="24">
        <v>0.42902130046252585</v>
      </c>
      <c r="L438" s="24">
        <v>1.4376453662041329</v>
      </c>
    </row>
    <row r="439" spans="1:12">
      <c r="A439" s="9" t="s">
        <v>607</v>
      </c>
      <c r="B439" s="16">
        <v>1</v>
      </c>
      <c r="C439" s="24">
        <v>1</v>
      </c>
      <c r="D439" s="24">
        <v>0.93333333333332935</v>
      </c>
      <c r="E439" s="24">
        <v>6.6666666666670649E-2</v>
      </c>
      <c r="F439" s="24">
        <v>0.26117163579476066</v>
      </c>
      <c r="G439" s="24">
        <v>2.9474883693898408E-2</v>
      </c>
      <c r="H439" s="24">
        <v>0.87548477577292205</v>
      </c>
      <c r="I439" s="24">
        <v>0.99118189089373665</v>
      </c>
      <c r="J439" s="24">
        <v>0.25695607878862631</v>
      </c>
      <c r="K439" s="24">
        <v>0.42902130046252585</v>
      </c>
      <c r="L439" s="24">
        <v>1.4376453662041329</v>
      </c>
    </row>
    <row r="440" spans="1:12">
      <c r="A440" s="9" t="s">
        <v>608</v>
      </c>
      <c r="B440" s="16">
        <v>1</v>
      </c>
      <c r="C440" s="24">
        <v>1</v>
      </c>
      <c r="D440" s="24">
        <v>0.93333333333332935</v>
      </c>
      <c r="E440" s="24">
        <v>6.6666666666670649E-2</v>
      </c>
      <c r="F440" s="24">
        <v>0.26117163579476066</v>
      </c>
      <c r="G440" s="24">
        <v>2.9474883693898408E-2</v>
      </c>
      <c r="H440" s="24">
        <v>0.87548477577292205</v>
      </c>
      <c r="I440" s="24">
        <v>0.99118189089373665</v>
      </c>
      <c r="J440" s="24">
        <v>0.25695607878862631</v>
      </c>
      <c r="K440" s="24">
        <v>0.42902130046252585</v>
      </c>
      <c r="L440" s="24">
        <v>1.4376453662041329</v>
      </c>
    </row>
    <row r="441" spans="1:12">
      <c r="A441" s="9" t="s">
        <v>609</v>
      </c>
      <c r="B441" s="16">
        <v>1</v>
      </c>
      <c r="C441" s="24">
        <v>1</v>
      </c>
      <c r="D441" s="24">
        <v>0.93333333333332935</v>
      </c>
      <c r="E441" s="24">
        <v>6.6666666666670649E-2</v>
      </c>
      <c r="F441" s="24">
        <v>0.26117163579476066</v>
      </c>
      <c r="G441" s="24">
        <v>2.9474883693898408E-2</v>
      </c>
      <c r="H441" s="24">
        <v>0.87548477577292205</v>
      </c>
      <c r="I441" s="24">
        <v>0.99118189089373665</v>
      </c>
      <c r="J441" s="24">
        <v>0.25695607878862631</v>
      </c>
      <c r="K441" s="24">
        <v>0.42902130046252585</v>
      </c>
      <c r="L441" s="24">
        <v>1.4376453662041329</v>
      </c>
    </row>
    <row r="442" spans="1:12">
      <c r="A442" s="9" t="s">
        <v>610</v>
      </c>
      <c r="B442" s="16">
        <v>1</v>
      </c>
      <c r="C442" s="24">
        <v>1</v>
      </c>
      <c r="D442" s="24">
        <v>0.93333333333332935</v>
      </c>
      <c r="E442" s="24">
        <v>6.6666666666670649E-2</v>
      </c>
      <c r="F442" s="24">
        <v>0.26117163579476066</v>
      </c>
      <c r="G442" s="24">
        <v>2.9474883693898408E-2</v>
      </c>
      <c r="H442" s="24">
        <v>0.87548477577292205</v>
      </c>
      <c r="I442" s="24">
        <v>0.99118189089373665</v>
      </c>
      <c r="J442" s="24">
        <v>0.25695607878862631</v>
      </c>
      <c r="K442" s="24">
        <v>0.42902130046252585</v>
      </c>
      <c r="L442" s="24">
        <v>1.4376453662041329</v>
      </c>
    </row>
    <row r="443" spans="1:12">
      <c r="A443" s="9" t="s">
        <v>611</v>
      </c>
      <c r="B443" s="16">
        <v>1</v>
      </c>
      <c r="C443" s="24">
        <v>1</v>
      </c>
      <c r="D443" s="24">
        <v>0.93333333333332935</v>
      </c>
      <c r="E443" s="24">
        <v>6.6666666666670649E-2</v>
      </c>
      <c r="F443" s="24">
        <v>0.26117163579476066</v>
      </c>
      <c r="G443" s="24">
        <v>2.9474883693898408E-2</v>
      </c>
      <c r="H443" s="24">
        <v>0.87548477577292205</v>
      </c>
      <c r="I443" s="24">
        <v>0.99118189089373665</v>
      </c>
      <c r="J443" s="24">
        <v>0.25695607878862631</v>
      </c>
      <c r="K443" s="24">
        <v>0.42902130046252585</v>
      </c>
      <c r="L443" s="24">
        <v>1.4376453662041329</v>
      </c>
    </row>
    <row r="444" spans="1:12">
      <c r="A444" s="9" t="s">
        <v>612</v>
      </c>
      <c r="B444" s="16">
        <v>1</v>
      </c>
      <c r="C444" s="24">
        <v>1</v>
      </c>
      <c r="D444" s="24">
        <v>0.93333333333332935</v>
      </c>
      <c r="E444" s="24">
        <v>6.6666666666670649E-2</v>
      </c>
      <c r="F444" s="24">
        <v>0.26117163579476066</v>
      </c>
      <c r="G444" s="24">
        <v>2.9474883693898408E-2</v>
      </c>
      <c r="H444" s="24">
        <v>0.87548477577292205</v>
      </c>
      <c r="I444" s="24">
        <v>0.99118189089373665</v>
      </c>
      <c r="J444" s="24">
        <v>0.25695607878862631</v>
      </c>
      <c r="K444" s="24">
        <v>0.42902130046252585</v>
      </c>
      <c r="L444" s="24">
        <v>1.4376453662041329</v>
      </c>
    </row>
    <row r="445" spans="1:12">
      <c r="A445" s="9" t="s">
        <v>613</v>
      </c>
      <c r="B445" s="16">
        <v>1</v>
      </c>
      <c r="C445" s="24">
        <v>1</v>
      </c>
      <c r="D445" s="24">
        <v>0.93333333333332935</v>
      </c>
      <c r="E445" s="24">
        <v>6.6666666666670649E-2</v>
      </c>
      <c r="F445" s="24">
        <v>0.26117163579476066</v>
      </c>
      <c r="G445" s="24">
        <v>2.9474883693898408E-2</v>
      </c>
      <c r="H445" s="24">
        <v>0.87548477577292205</v>
      </c>
      <c r="I445" s="24">
        <v>0.99118189089373665</v>
      </c>
      <c r="J445" s="24">
        <v>0.25695607878862631</v>
      </c>
      <c r="K445" s="24">
        <v>0.42902130046252585</v>
      </c>
      <c r="L445" s="24">
        <v>1.4376453662041329</v>
      </c>
    </row>
    <row r="446" spans="1:12">
      <c r="A446" s="9" t="s">
        <v>614</v>
      </c>
      <c r="B446" s="16">
        <v>1</v>
      </c>
      <c r="C446" s="24">
        <v>1</v>
      </c>
      <c r="D446" s="24">
        <v>0.93333333333332935</v>
      </c>
      <c r="E446" s="24">
        <v>6.6666666666670649E-2</v>
      </c>
      <c r="F446" s="24">
        <v>0.26117163579476066</v>
      </c>
      <c r="G446" s="24">
        <v>2.9474883693898408E-2</v>
      </c>
      <c r="H446" s="24">
        <v>0.87548477577292205</v>
      </c>
      <c r="I446" s="24">
        <v>0.99118189089373665</v>
      </c>
      <c r="J446" s="24">
        <v>0.25695607878862631</v>
      </c>
      <c r="K446" s="24">
        <v>0.42902130046252585</v>
      </c>
      <c r="L446" s="24">
        <v>1.4376453662041329</v>
      </c>
    </row>
    <row r="447" spans="1:12">
      <c r="A447" s="9" t="s">
        <v>615</v>
      </c>
      <c r="B447" s="16">
        <v>1</v>
      </c>
      <c r="C447" s="24">
        <v>1</v>
      </c>
      <c r="D447" s="24">
        <v>0.93333333333332935</v>
      </c>
      <c r="E447" s="24">
        <v>6.6666666666670649E-2</v>
      </c>
      <c r="F447" s="24">
        <v>0.26117163579476066</v>
      </c>
      <c r="G447" s="24">
        <v>2.9474883693898408E-2</v>
      </c>
      <c r="H447" s="24">
        <v>0.87548477577292205</v>
      </c>
      <c r="I447" s="24">
        <v>0.99118189089373665</v>
      </c>
      <c r="J447" s="24">
        <v>0.25695607878862631</v>
      </c>
      <c r="K447" s="24">
        <v>0.42902130046252585</v>
      </c>
      <c r="L447" s="24">
        <v>1.4376453662041329</v>
      </c>
    </row>
    <row r="448" spans="1:12">
      <c r="A448" s="9" t="s">
        <v>616</v>
      </c>
      <c r="B448" s="16">
        <v>1</v>
      </c>
      <c r="C448" s="24">
        <v>1</v>
      </c>
      <c r="D448" s="24">
        <v>0.93333333333332935</v>
      </c>
      <c r="E448" s="24">
        <v>6.6666666666670649E-2</v>
      </c>
      <c r="F448" s="24">
        <v>0.26117163579476066</v>
      </c>
      <c r="G448" s="24">
        <v>2.9474883693898408E-2</v>
      </c>
      <c r="H448" s="24">
        <v>0.87548477577292205</v>
      </c>
      <c r="I448" s="24">
        <v>0.99118189089373665</v>
      </c>
      <c r="J448" s="24">
        <v>0.25695607878862631</v>
      </c>
      <c r="K448" s="24">
        <v>0.42902130046252585</v>
      </c>
      <c r="L448" s="24">
        <v>1.4376453662041329</v>
      </c>
    </row>
    <row r="449" spans="1:12">
      <c r="A449" s="9" t="s">
        <v>617</v>
      </c>
      <c r="B449" s="16">
        <v>1</v>
      </c>
      <c r="C449" s="24">
        <v>1</v>
      </c>
      <c r="D449" s="24">
        <v>0.93333333333332935</v>
      </c>
      <c r="E449" s="24">
        <v>6.6666666666670649E-2</v>
      </c>
      <c r="F449" s="24">
        <v>0.26117163579476066</v>
      </c>
      <c r="G449" s="24">
        <v>2.9474883693898408E-2</v>
      </c>
      <c r="H449" s="24">
        <v>0.87548477577292205</v>
      </c>
      <c r="I449" s="24">
        <v>0.99118189089373665</v>
      </c>
      <c r="J449" s="24">
        <v>0.25695607878862631</v>
      </c>
      <c r="K449" s="24">
        <v>0.42902130046252585</v>
      </c>
      <c r="L449" s="24">
        <v>1.4376453662041329</v>
      </c>
    </row>
    <row r="450" spans="1:12">
      <c r="A450" s="9" t="s">
        <v>618</v>
      </c>
      <c r="B450" s="16">
        <v>1</v>
      </c>
      <c r="C450" s="24">
        <v>1</v>
      </c>
      <c r="D450" s="24">
        <v>0.93333333333332935</v>
      </c>
      <c r="E450" s="24">
        <v>6.6666666666670649E-2</v>
      </c>
      <c r="F450" s="24">
        <v>0.26117163579476066</v>
      </c>
      <c r="G450" s="24">
        <v>2.9474883693898408E-2</v>
      </c>
      <c r="H450" s="24">
        <v>0.87548477577292205</v>
      </c>
      <c r="I450" s="24">
        <v>0.99118189089373665</v>
      </c>
      <c r="J450" s="24">
        <v>0.25695607878862631</v>
      </c>
      <c r="K450" s="24">
        <v>0.42902130046252585</v>
      </c>
      <c r="L450" s="24">
        <v>1.4376453662041329</v>
      </c>
    </row>
    <row r="451" spans="1:12">
      <c r="A451" s="9" t="s">
        <v>619</v>
      </c>
      <c r="B451" s="16">
        <v>1</v>
      </c>
      <c r="C451" s="24">
        <v>1</v>
      </c>
      <c r="D451" s="24">
        <v>0.93333333333332935</v>
      </c>
      <c r="E451" s="24">
        <v>6.6666666666670649E-2</v>
      </c>
      <c r="F451" s="24">
        <v>0.26117163579476066</v>
      </c>
      <c r="G451" s="24">
        <v>2.9474883693898408E-2</v>
      </c>
      <c r="H451" s="24">
        <v>0.87548477577292205</v>
      </c>
      <c r="I451" s="24">
        <v>0.99118189089373665</v>
      </c>
      <c r="J451" s="24">
        <v>0.25695607878862631</v>
      </c>
      <c r="K451" s="24">
        <v>0.42902130046252585</v>
      </c>
      <c r="L451" s="24">
        <v>1.4376453662041329</v>
      </c>
    </row>
    <row r="452" spans="1:12">
      <c r="A452" s="9" t="s">
        <v>620</v>
      </c>
      <c r="B452" s="16">
        <v>1</v>
      </c>
      <c r="C452" s="24">
        <v>1</v>
      </c>
      <c r="D452" s="24">
        <v>0.93333333333332935</v>
      </c>
      <c r="E452" s="24">
        <v>6.6666666666670649E-2</v>
      </c>
      <c r="F452" s="24">
        <v>0.26117163579476066</v>
      </c>
      <c r="G452" s="24">
        <v>2.9474883693898408E-2</v>
      </c>
      <c r="H452" s="24">
        <v>0.87548477577292205</v>
      </c>
      <c r="I452" s="24">
        <v>0.99118189089373665</v>
      </c>
      <c r="J452" s="24">
        <v>0.25695607878862631</v>
      </c>
      <c r="K452" s="24">
        <v>0.42902130046252585</v>
      </c>
      <c r="L452" s="24">
        <v>1.4376453662041329</v>
      </c>
    </row>
    <row r="453" spans="1:12">
      <c r="A453" s="9" t="s">
        <v>621</v>
      </c>
      <c r="B453" s="16">
        <v>1</v>
      </c>
      <c r="C453" s="24">
        <v>1</v>
      </c>
      <c r="D453" s="24">
        <v>0.93333333333332935</v>
      </c>
      <c r="E453" s="24">
        <v>6.6666666666670649E-2</v>
      </c>
      <c r="F453" s="24">
        <v>0.26117163579476066</v>
      </c>
      <c r="G453" s="24">
        <v>2.9474883693898408E-2</v>
      </c>
      <c r="H453" s="24">
        <v>0.87548477577292205</v>
      </c>
      <c r="I453" s="24">
        <v>0.99118189089373665</v>
      </c>
      <c r="J453" s="24">
        <v>0.25695607878862631</v>
      </c>
      <c r="K453" s="24">
        <v>0.42902130046252585</v>
      </c>
      <c r="L453" s="24">
        <v>1.4376453662041329</v>
      </c>
    </row>
    <row r="454" spans="1:12">
      <c r="A454" s="9" t="s">
        <v>622</v>
      </c>
      <c r="B454" s="16">
        <v>1</v>
      </c>
      <c r="C454" s="24">
        <v>0.5</v>
      </c>
      <c r="D454" s="24">
        <v>0.67333333333333467</v>
      </c>
      <c r="E454" s="24">
        <v>-0.17333333333333467</v>
      </c>
      <c r="F454" s="24">
        <v>-0.67904625306634236</v>
      </c>
      <c r="G454" s="24">
        <v>2.9474883693897301E-2</v>
      </c>
      <c r="H454" s="24">
        <v>0.61548477577292948</v>
      </c>
      <c r="I454" s="24">
        <v>0.73118189089373986</v>
      </c>
      <c r="J454" s="24">
        <v>0.2569560787886262</v>
      </c>
      <c r="K454" s="24">
        <v>0.16902130046253139</v>
      </c>
      <c r="L454" s="24">
        <v>1.177645366204138</v>
      </c>
    </row>
    <row r="455" spans="1:12">
      <c r="A455" s="9" t="s">
        <v>623</v>
      </c>
      <c r="B455" s="16">
        <v>1</v>
      </c>
      <c r="C455" s="24">
        <v>0</v>
      </c>
      <c r="D455" s="24">
        <v>0.67333333333333467</v>
      </c>
      <c r="E455" s="24">
        <v>-0.67333333333333467</v>
      </c>
      <c r="F455" s="24">
        <v>-2.6378335215269302</v>
      </c>
      <c r="G455" s="24">
        <v>2.9474883693897301E-2</v>
      </c>
      <c r="H455" s="24">
        <v>0.61548477577292948</v>
      </c>
      <c r="I455" s="24">
        <v>0.73118189089373986</v>
      </c>
      <c r="J455" s="24">
        <v>0.2569560787886262</v>
      </c>
      <c r="K455" s="24">
        <v>0.16902130046253139</v>
      </c>
      <c r="L455" s="24">
        <v>1.177645366204138</v>
      </c>
    </row>
    <row r="456" spans="1:12">
      <c r="A456" s="9" t="s">
        <v>624</v>
      </c>
      <c r="B456" s="16">
        <v>1</v>
      </c>
      <c r="C456" s="24">
        <v>0.5</v>
      </c>
      <c r="D456" s="24">
        <v>0.67333333333333467</v>
      </c>
      <c r="E456" s="24">
        <v>-0.17333333333333467</v>
      </c>
      <c r="F456" s="24">
        <v>-0.67904625306634236</v>
      </c>
      <c r="G456" s="24">
        <v>2.9474883693897301E-2</v>
      </c>
      <c r="H456" s="24">
        <v>0.61548477577292948</v>
      </c>
      <c r="I456" s="24">
        <v>0.73118189089373986</v>
      </c>
      <c r="J456" s="24">
        <v>0.2569560787886262</v>
      </c>
      <c r="K456" s="24">
        <v>0.16902130046253139</v>
      </c>
      <c r="L456" s="24">
        <v>1.177645366204138</v>
      </c>
    </row>
    <row r="457" spans="1:12">
      <c r="A457" s="9" t="s">
        <v>625</v>
      </c>
      <c r="B457" s="16">
        <v>1</v>
      </c>
      <c r="C457" s="24">
        <v>0</v>
      </c>
      <c r="D457" s="24">
        <v>0.67333333333333467</v>
      </c>
      <c r="E457" s="24">
        <v>-0.67333333333333467</v>
      </c>
      <c r="F457" s="24">
        <v>-2.6378335215269302</v>
      </c>
      <c r="G457" s="24">
        <v>2.9474883693897301E-2</v>
      </c>
      <c r="H457" s="24">
        <v>0.61548477577292948</v>
      </c>
      <c r="I457" s="24">
        <v>0.73118189089373986</v>
      </c>
      <c r="J457" s="24">
        <v>0.2569560787886262</v>
      </c>
      <c r="K457" s="24">
        <v>0.16902130046253139</v>
      </c>
      <c r="L457" s="24">
        <v>1.177645366204138</v>
      </c>
    </row>
    <row r="458" spans="1:12">
      <c r="A458" s="9" t="s">
        <v>626</v>
      </c>
      <c r="B458" s="16">
        <v>1</v>
      </c>
      <c r="C458" s="24">
        <v>1</v>
      </c>
      <c r="D458" s="24">
        <v>0.67333333333333467</v>
      </c>
      <c r="E458" s="24">
        <v>0.32666666666666533</v>
      </c>
      <c r="F458" s="24">
        <v>1.2797410153942455</v>
      </c>
      <c r="G458" s="24">
        <v>2.9474883693897301E-2</v>
      </c>
      <c r="H458" s="24">
        <v>0.61548477577292948</v>
      </c>
      <c r="I458" s="24">
        <v>0.73118189089373986</v>
      </c>
      <c r="J458" s="24">
        <v>0.2569560787886262</v>
      </c>
      <c r="K458" s="24">
        <v>0.16902130046253139</v>
      </c>
      <c r="L458" s="24">
        <v>1.177645366204138</v>
      </c>
    </row>
    <row r="459" spans="1:12">
      <c r="A459" s="9" t="s">
        <v>627</v>
      </c>
      <c r="B459" s="16">
        <v>1</v>
      </c>
      <c r="C459" s="24">
        <v>1</v>
      </c>
      <c r="D459" s="24">
        <v>0.67333333333333467</v>
      </c>
      <c r="E459" s="24">
        <v>0.32666666666666533</v>
      </c>
      <c r="F459" s="24">
        <v>1.2797410153942455</v>
      </c>
      <c r="G459" s="24">
        <v>2.9474883693897301E-2</v>
      </c>
      <c r="H459" s="24">
        <v>0.61548477577292948</v>
      </c>
      <c r="I459" s="24">
        <v>0.73118189089373986</v>
      </c>
      <c r="J459" s="24">
        <v>0.2569560787886262</v>
      </c>
      <c r="K459" s="24">
        <v>0.16902130046253139</v>
      </c>
      <c r="L459" s="24">
        <v>1.177645366204138</v>
      </c>
    </row>
    <row r="460" spans="1:12">
      <c r="A460" s="9" t="s">
        <v>628</v>
      </c>
      <c r="B460" s="16">
        <v>1</v>
      </c>
      <c r="C460" s="24">
        <v>0.5</v>
      </c>
      <c r="D460" s="24">
        <v>0.67333333333333467</v>
      </c>
      <c r="E460" s="24">
        <v>-0.17333333333333467</v>
      </c>
      <c r="F460" s="24">
        <v>-0.67904625306634236</v>
      </c>
      <c r="G460" s="24">
        <v>2.9474883693897301E-2</v>
      </c>
      <c r="H460" s="24">
        <v>0.61548477577292948</v>
      </c>
      <c r="I460" s="24">
        <v>0.73118189089373986</v>
      </c>
      <c r="J460" s="24">
        <v>0.2569560787886262</v>
      </c>
      <c r="K460" s="24">
        <v>0.16902130046253139</v>
      </c>
      <c r="L460" s="24">
        <v>1.177645366204138</v>
      </c>
    </row>
    <row r="461" spans="1:12">
      <c r="A461" s="9" t="s">
        <v>629</v>
      </c>
      <c r="B461" s="16">
        <v>1</v>
      </c>
      <c r="C461" s="24">
        <v>0.5</v>
      </c>
      <c r="D461" s="24">
        <v>0.67333333333333467</v>
      </c>
      <c r="E461" s="24">
        <v>-0.17333333333333467</v>
      </c>
      <c r="F461" s="24">
        <v>-0.67904625306634236</v>
      </c>
      <c r="G461" s="24">
        <v>2.9474883693897301E-2</v>
      </c>
      <c r="H461" s="24">
        <v>0.61548477577292948</v>
      </c>
      <c r="I461" s="24">
        <v>0.73118189089373986</v>
      </c>
      <c r="J461" s="24">
        <v>0.2569560787886262</v>
      </c>
      <c r="K461" s="24">
        <v>0.16902130046253139</v>
      </c>
      <c r="L461" s="24">
        <v>1.177645366204138</v>
      </c>
    </row>
    <row r="462" spans="1:12">
      <c r="A462" s="9" t="s">
        <v>630</v>
      </c>
      <c r="B462" s="16">
        <v>1</v>
      </c>
      <c r="C462" s="24">
        <v>0</v>
      </c>
      <c r="D462" s="24">
        <v>0.67333333333333467</v>
      </c>
      <c r="E462" s="24">
        <v>-0.67333333333333467</v>
      </c>
      <c r="F462" s="24">
        <v>-2.6378335215269302</v>
      </c>
      <c r="G462" s="24">
        <v>2.9474883693897301E-2</v>
      </c>
      <c r="H462" s="24">
        <v>0.61548477577292948</v>
      </c>
      <c r="I462" s="24">
        <v>0.73118189089373986</v>
      </c>
      <c r="J462" s="24">
        <v>0.2569560787886262</v>
      </c>
      <c r="K462" s="24">
        <v>0.16902130046253139</v>
      </c>
      <c r="L462" s="24">
        <v>1.177645366204138</v>
      </c>
    </row>
    <row r="463" spans="1:12">
      <c r="A463" s="9" t="s">
        <v>631</v>
      </c>
      <c r="B463" s="16">
        <v>1</v>
      </c>
      <c r="C463" s="24">
        <v>0.5</v>
      </c>
      <c r="D463" s="24">
        <v>0.67333333333333467</v>
      </c>
      <c r="E463" s="24">
        <v>-0.17333333333333467</v>
      </c>
      <c r="F463" s="24">
        <v>-0.67904625306634236</v>
      </c>
      <c r="G463" s="24">
        <v>2.9474883693897301E-2</v>
      </c>
      <c r="H463" s="24">
        <v>0.61548477577292948</v>
      </c>
      <c r="I463" s="24">
        <v>0.73118189089373986</v>
      </c>
      <c r="J463" s="24">
        <v>0.2569560787886262</v>
      </c>
      <c r="K463" s="24">
        <v>0.16902130046253139</v>
      </c>
      <c r="L463" s="24">
        <v>1.177645366204138</v>
      </c>
    </row>
    <row r="464" spans="1:12">
      <c r="A464" s="9" t="s">
        <v>632</v>
      </c>
      <c r="B464" s="16">
        <v>1</v>
      </c>
      <c r="C464" s="24">
        <v>0.5</v>
      </c>
      <c r="D464" s="24">
        <v>0.67333333333333467</v>
      </c>
      <c r="E464" s="24">
        <v>-0.17333333333333467</v>
      </c>
      <c r="F464" s="24">
        <v>-0.67904625306634236</v>
      </c>
      <c r="G464" s="24">
        <v>2.9474883693897301E-2</v>
      </c>
      <c r="H464" s="24">
        <v>0.61548477577292948</v>
      </c>
      <c r="I464" s="24">
        <v>0.73118189089373986</v>
      </c>
      <c r="J464" s="24">
        <v>0.2569560787886262</v>
      </c>
      <c r="K464" s="24">
        <v>0.16902130046253139</v>
      </c>
      <c r="L464" s="24">
        <v>1.177645366204138</v>
      </c>
    </row>
    <row r="465" spans="1:12">
      <c r="A465" s="9" t="s">
        <v>633</v>
      </c>
      <c r="B465" s="16">
        <v>1</v>
      </c>
      <c r="C465" s="24">
        <v>0.5</v>
      </c>
      <c r="D465" s="24">
        <v>0.67333333333333467</v>
      </c>
      <c r="E465" s="24">
        <v>-0.17333333333333467</v>
      </c>
      <c r="F465" s="24">
        <v>-0.67904625306634236</v>
      </c>
      <c r="G465" s="24">
        <v>2.9474883693897301E-2</v>
      </c>
      <c r="H465" s="24">
        <v>0.61548477577292948</v>
      </c>
      <c r="I465" s="24">
        <v>0.73118189089373986</v>
      </c>
      <c r="J465" s="24">
        <v>0.2569560787886262</v>
      </c>
      <c r="K465" s="24">
        <v>0.16902130046253139</v>
      </c>
      <c r="L465" s="24">
        <v>1.177645366204138</v>
      </c>
    </row>
    <row r="466" spans="1:12">
      <c r="A466" s="9" t="s">
        <v>634</v>
      </c>
      <c r="B466" s="16">
        <v>1</v>
      </c>
      <c r="C466" s="24">
        <v>1</v>
      </c>
      <c r="D466" s="24">
        <v>0.67333333333333467</v>
      </c>
      <c r="E466" s="24">
        <v>0.32666666666666533</v>
      </c>
      <c r="F466" s="24">
        <v>1.2797410153942455</v>
      </c>
      <c r="G466" s="24">
        <v>2.9474883693897301E-2</v>
      </c>
      <c r="H466" s="24">
        <v>0.61548477577292948</v>
      </c>
      <c r="I466" s="24">
        <v>0.73118189089373986</v>
      </c>
      <c r="J466" s="24">
        <v>0.2569560787886262</v>
      </c>
      <c r="K466" s="24">
        <v>0.16902130046253139</v>
      </c>
      <c r="L466" s="24">
        <v>1.177645366204138</v>
      </c>
    </row>
    <row r="467" spans="1:12">
      <c r="A467" s="9" t="s">
        <v>635</v>
      </c>
      <c r="B467" s="16">
        <v>1</v>
      </c>
      <c r="C467" s="24">
        <v>0.5</v>
      </c>
      <c r="D467" s="24">
        <v>0.67333333333333467</v>
      </c>
      <c r="E467" s="24">
        <v>-0.17333333333333467</v>
      </c>
      <c r="F467" s="24">
        <v>-0.67904625306634236</v>
      </c>
      <c r="G467" s="24">
        <v>2.9474883693897301E-2</v>
      </c>
      <c r="H467" s="24">
        <v>0.61548477577292948</v>
      </c>
      <c r="I467" s="24">
        <v>0.73118189089373986</v>
      </c>
      <c r="J467" s="24">
        <v>0.2569560787886262</v>
      </c>
      <c r="K467" s="24">
        <v>0.16902130046253139</v>
      </c>
      <c r="L467" s="24">
        <v>1.177645366204138</v>
      </c>
    </row>
    <row r="468" spans="1:12">
      <c r="A468" s="9" t="s">
        <v>636</v>
      </c>
      <c r="B468" s="16">
        <v>1</v>
      </c>
      <c r="C468" s="24">
        <v>1</v>
      </c>
      <c r="D468" s="24">
        <v>0.67333333333333467</v>
      </c>
      <c r="E468" s="24">
        <v>0.32666666666666533</v>
      </c>
      <c r="F468" s="24">
        <v>1.2797410153942455</v>
      </c>
      <c r="G468" s="24">
        <v>2.9474883693897301E-2</v>
      </c>
      <c r="H468" s="24">
        <v>0.61548477577292948</v>
      </c>
      <c r="I468" s="24">
        <v>0.73118189089373986</v>
      </c>
      <c r="J468" s="24">
        <v>0.2569560787886262</v>
      </c>
      <c r="K468" s="24">
        <v>0.16902130046253139</v>
      </c>
      <c r="L468" s="24">
        <v>1.177645366204138</v>
      </c>
    </row>
    <row r="469" spans="1:12">
      <c r="A469" s="9" t="s">
        <v>637</v>
      </c>
      <c r="B469" s="16">
        <v>1</v>
      </c>
      <c r="C469" s="24">
        <v>0.5</v>
      </c>
      <c r="D469" s="24">
        <v>0.67333333333333467</v>
      </c>
      <c r="E469" s="24">
        <v>-0.17333333333333467</v>
      </c>
      <c r="F469" s="24">
        <v>-0.67904625306634236</v>
      </c>
      <c r="G469" s="24">
        <v>2.9474883693897301E-2</v>
      </c>
      <c r="H469" s="24">
        <v>0.61548477577292948</v>
      </c>
      <c r="I469" s="24">
        <v>0.73118189089373986</v>
      </c>
      <c r="J469" s="24">
        <v>0.2569560787886262</v>
      </c>
      <c r="K469" s="24">
        <v>0.16902130046253139</v>
      </c>
      <c r="L469" s="24">
        <v>1.177645366204138</v>
      </c>
    </row>
    <row r="470" spans="1:12">
      <c r="A470" s="9" t="s">
        <v>638</v>
      </c>
      <c r="B470" s="16">
        <v>1</v>
      </c>
      <c r="C470" s="24">
        <v>1</v>
      </c>
      <c r="D470" s="24">
        <v>0.67333333333333467</v>
      </c>
      <c r="E470" s="24">
        <v>0.32666666666666533</v>
      </c>
      <c r="F470" s="24">
        <v>1.2797410153942455</v>
      </c>
      <c r="G470" s="24">
        <v>2.9474883693897301E-2</v>
      </c>
      <c r="H470" s="24">
        <v>0.61548477577292948</v>
      </c>
      <c r="I470" s="24">
        <v>0.73118189089373986</v>
      </c>
      <c r="J470" s="24">
        <v>0.2569560787886262</v>
      </c>
      <c r="K470" s="24">
        <v>0.16902130046253139</v>
      </c>
      <c r="L470" s="24">
        <v>1.177645366204138</v>
      </c>
    </row>
    <row r="471" spans="1:12">
      <c r="A471" s="9" t="s">
        <v>639</v>
      </c>
      <c r="B471" s="16">
        <v>1</v>
      </c>
      <c r="C471" s="24">
        <v>1</v>
      </c>
      <c r="D471" s="24">
        <v>0.67333333333333467</v>
      </c>
      <c r="E471" s="24">
        <v>0.32666666666666533</v>
      </c>
      <c r="F471" s="24">
        <v>1.2797410153942455</v>
      </c>
      <c r="G471" s="24">
        <v>2.9474883693897301E-2</v>
      </c>
      <c r="H471" s="24">
        <v>0.61548477577292948</v>
      </c>
      <c r="I471" s="24">
        <v>0.73118189089373986</v>
      </c>
      <c r="J471" s="24">
        <v>0.2569560787886262</v>
      </c>
      <c r="K471" s="24">
        <v>0.16902130046253139</v>
      </c>
      <c r="L471" s="24">
        <v>1.177645366204138</v>
      </c>
    </row>
    <row r="472" spans="1:12">
      <c r="A472" s="9" t="s">
        <v>640</v>
      </c>
      <c r="B472" s="16">
        <v>1</v>
      </c>
      <c r="C472" s="24">
        <v>1</v>
      </c>
      <c r="D472" s="24">
        <v>0.67333333333333467</v>
      </c>
      <c r="E472" s="24">
        <v>0.32666666666666533</v>
      </c>
      <c r="F472" s="24">
        <v>1.2797410153942455</v>
      </c>
      <c r="G472" s="24">
        <v>2.9474883693897301E-2</v>
      </c>
      <c r="H472" s="24">
        <v>0.61548477577292948</v>
      </c>
      <c r="I472" s="24">
        <v>0.73118189089373986</v>
      </c>
      <c r="J472" s="24">
        <v>0.2569560787886262</v>
      </c>
      <c r="K472" s="24">
        <v>0.16902130046253139</v>
      </c>
      <c r="L472" s="24">
        <v>1.177645366204138</v>
      </c>
    </row>
    <row r="473" spans="1:12">
      <c r="A473" s="9" t="s">
        <v>641</v>
      </c>
      <c r="B473" s="16">
        <v>1</v>
      </c>
      <c r="C473" s="24">
        <v>0.5</v>
      </c>
      <c r="D473" s="24">
        <v>0.67333333333333467</v>
      </c>
      <c r="E473" s="24">
        <v>-0.17333333333333467</v>
      </c>
      <c r="F473" s="24">
        <v>-0.67904625306634236</v>
      </c>
      <c r="G473" s="24">
        <v>2.9474883693897301E-2</v>
      </c>
      <c r="H473" s="24">
        <v>0.61548477577292948</v>
      </c>
      <c r="I473" s="24">
        <v>0.73118189089373986</v>
      </c>
      <c r="J473" s="24">
        <v>0.2569560787886262</v>
      </c>
      <c r="K473" s="24">
        <v>0.16902130046253139</v>
      </c>
      <c r="L473" s="24">
        <v>1.177645366204138</v>
      </c>
    </row>
    <row r="474" spans="1:12">
      <c r="A474" s="9" t="s">
        <v>642</v>
      </c>
      <c r="B474" s="16">
        <v>1</v>
      </c>
      <c r="C474" s="24">
        <v>1</v>
      </c>
      <c r="D474" s="24">
        <v>0.67333333333333467</v>
      </c>
      <c r="E474" s="24">
        <v>0.32666666666666533</v>
      </c>
      <c r="F474" s="24">
        <v>1.2797410153942455</v>
      </c>
      <c r="G474" s="24">
        <v>2.9474883693897301E-2</v>
      </c>
      <c r="H474" s="24">
        <v>0.61548477577292948</v>
      </c>
      <c r="I474" s="24">
        <v>0.73118189089373986</v>
      </c>
      <c r="J474" s="24">
        <v>0.2569560787886262</v>
      </c>
      <c r="K474" s="24">
        <v>0.16902130046253139</v>
      </c>
      <c r="L474" s="24">
        <v>1.177645366204138</v>
      </c>
    </row>
    <row r="475" spans="1:12">
      <c r="A475" s="9" t="s">
        <v>643</v>
      </c>
      <c r="B475" s="16">
        <v>1</v>
      </c>
      <c r="C475" s="24">
        <v>0.5</v>
      </c>
      <c r="D475" s="24">
        <v>0.67333333333333467</v>
      </c>
      <c r="E475" s="24">
        <v>-0.17333333333333467</v>
      </c>
      <c r="F475" s="24">
        <v>-0.67904625306634236</v>
      </c>
      <c r="G475" s="24">
        <v>2.9474883693897301E-2</v>
      </c>
      <c r="H475" s="24">
        <v>0.61548477577292948</v>
      </c>
      <c r="I475" s="24">
        <v>0.73118189089373986</v>
      </c>
      <c r="J475" s="24">
        <v>0.2569560787886262</v>
      </c>
      <c r="K475" s="24">
        <v>0.16902130046253139</v>
      </c>
      <c r="L475" s="24">
        <v>1.177645366204138</v>
      </c>
    </row>
    <row r="476" spans="1:12">
      <c r="A476" s="9" t="s">
        <v>644</v>
      </c>
      <c r="B476" s="16">
        <v>1</v>
      </c>
      <c r="C476" s="24">
        <v>1</v>
      </c>
      <c r="D476" s="24">
        <v>0.67333333333333467</v>
      </c>
      <c r="E476" s="24">
        <v>0.32666666666666533</v>
      </c>
      <c r="F476" s="24">
        <v>1.2797410153942455</v>
      </c>
      <c r="G476" s="24">
        <v>2.9474883693897301E-2</v>
      </c>
      <c r="H476" s="24">
        <v>0.61548477577292948</v>
      </c>
      <c r="I476" s="24">
        <v>0.73118189089373986</v>
      </c>
      <c r="J476" s="24">
        <v>0.2569560787886262</v>
      </c>
      <c r="K476" s="24">
        <v>0.16902130046253139</v>
      </c>
      <c r="L476" s="24">
        <v>1.177645366204138</v>
      </c>
    </row>
    <row r="477" spans="1:12">
      <c r="A477" s="9" t="s">
        <v>645</v>
      </c>
      <c r="B477" s="16">
        <v>1</v>
      </c>
      <c r="C477" s="24">
        <v>1</v>
      </c>
      <c r="D477" s="24">
        <v>0.67333333333333467</v>
      </c>
      <c r="E477" s="24">
        <v>0.32666666666666533</v>
      </c>
      <c r="F477" s="24">
        <v>1.2797410153942455</v>
      </c>
      <c r="G477" s="24">
        <v>2.9474883693897301E-2</v>
      </c>
      <c r="H477" s="24">
        <v>0.61548477577292948</v>
      </c>
      <c r="I477" s="24">
        <v>0.73118189089373986</v>
      </c>
      <c r="J477" s="24">
        <v>0.2569560787886262</v>
      </c>
      <c r="K477" s="24">
        <v>0.16902130046253139</v>
      </c>
      <c r="L477" s="24">
        <v>1.177645366204138</v>
      </c>
    </row>
    <row r="478" spans="1:12">
      <c r="A478" s="9" t="s">
        <v>646</v>
      </c>
      <c r="B478" s="16">
        <v>1</v>
      </c>
      <c r="C478" s="24">
        <v>1</v>
      </c>
      <c r="D478" s="24">
        <v>0.67333333333333467</v>
      </c>
      <c r="E478" s="24">
        <v>0.32666666666666533</v>
      </c>
      <c r="F478" s="24">
        <v>1.2797410153942455</v>
      </c>
      <c r="G478" s="24">
        <v>2.9474883693897301E-2</v>
      </c>
      <c r="H478" s="24">
        <v>0.61548477577292948</v>
      </c>
      <c r="I478" s="24">
        <v>0.73118189089373986</v>
      </c>
      <c r="J478" s="24">
        <v>0.2569560787886262</v>
      </c>
      <c r="K478" s="24">
        <v>0.16902130046253139</v>
      </c>
      <c r="L478" s="24">
        <v>1.177645366204138</v>
      </c>
    </row>
    <row r="479" spans="1:12">
      <c r="A479" s="9" t="s">
        <v>647</v>
      </c>
      <c r="B479" s="16">
        <v>1</v>
      </c>
      <c r="C479" s="24">
        <v>0</v>
      </c>
      <c r="D479" s="24">
        <v>0.67333333333333467</v>
      </c>
      <c r="E479" s="24">
        <v>-0.67333333333333467</v>
      </c>
      <c r="F479" s="24">
        <v>-2.6378335215269302</v>
      </c>
      <c r="G479" s="24">
        <v>2.9474883693897301E-2</v>
      </c>
      <c r="H479" s="24">
        <v>0.61548477577292948</v>
      </c>
      <c r="I479" s="24">
        <v>0.73118189089373986</v>
      </c>
      <c r="J479" s="24">
        <v>0.2569560787886262</v>
      </c>
      <c r="K479" s="24">
        <v>0.16902130046253139</v>
      </c>
      <c r="L479" s="24">
        <v>1.177645366204138</v>
      </c>
    </row>
    <row r="480" spans="1:12">
      <c r="A480" s="9" t="s">
        <v>648</v>
      </c>
      <c r="B480" s="16">
        <v>1</v>
      </c>
      <c r="C480" s="24">
        <v>0.5</v>
      </c>
      <c r="D480" s="24">
        <v>0.67333333333333467</v>
      </c>
      <c r="E480" s="24">
        <v>-0.17333333333333467</v>
      </c>
      <c r="F480" s="24">
        <v>-0.67904625306634236</v>
      </c>
      <c r="G480" s="24">
        <v>2.9474883693897301E-2</v>
      </c>
      <c r="H480" s="24">
        <v>0.61548477577292948</v>
      </c>
      <c r="I480" s="24">
        <v>0.73118189089373986</v>
      </c>
      <c r="J480" s="24">
        <v>0.2569560787886262</v>
      </c>
      <c r="K480" s="24">
        <v>0.16902130046253139</v>
      </c>
      <c r="L480" s="24">
        <v>1.177645366204138</v>
      </c>
    </row>
    <row r="481" spans="1:12">
      <c r="A481" s="9" t="s">
        <v>649</v>
      </c>
      <c r="B481" s="16">
        <v>1</v>
      </c>
      <c r="C481" s="24">
        <v>1</v>
      </c>
      <c r="D481" s="24">
        <v>0.67333333333333467</v>
      </c>
      <c r="E481" s="24">
        <v>0.32666666666666533</v>
      </c>
      <c r="F481" s="24">
        <v>1.2797410153942455</v>
      </c>
      <c r="G481" s="24">
        <v>2.9474883693897301E-2</v>
      </c>
      <c r="H481" s="24">
        <v>0.61548477577292948</v>
      </c>
      <c r="I481" s="24">
        <v>0.73118189089373986</v>
      </c>
      <c r="J481" s="24">
        <v>0.2569560787886262</v>
      </c>
      <c r="K481" s="24">
        <v>0.16902130046253139</v>
      </c>
      <c r="L481" s="24">
        <v>1.177645366204138</v>
      </c>
    </row>
    <row r="482" spans="1:12">
      <c r="A482" s="9" t="s">
        <v>650</v>
      </c>
      <c r="B482" s="16">
        <v>1</v>
      </c>
      <c r="C482" s="24">
        <v>1</v>
      </c>
      <c r="D482" s="24">
        <v>0.67333333333333467</v>
      </c>
      <c r="E482" s="24">
        <v>0.32666666666666533</v>
      </c>
      <c r="F482" s="24">
        <v>1.2797410153942455</v>
      </c>
      <c r="G482" s="24">
        <v>2.9474883693897301E-2</v>
      </c>
      <c r="H482" s="24">
        <v>0.61548477577292948</v>
      </c>
      <c r="I482" s="24">
        <v>0.73118189089373986</v>
      </c>
      <c r="J482" s="24">
        <v>0.2569560787886262</v>
      </c>
      <c r="K482" s="24">
        <v>0.16902130046253139</v>
      </c>
      <c r="L482" s="24">
        <v>1.177645366204138</v>
      </c>
    </row>
    <row r="483" spans="1:12">
      <c r="A483" s="9" t="s">
        <v>651</v>
      </c>
      <c r="B483" s="16">
        <v>1</v>
      </c>
      <c r="C483" s="24">
        <v>0.5</v>
      </c>
      <c r="D483" s="24">
        <v>0.67333333333333467</v>
      </c>
      <c r="E483" s="24">
        <v>-0.17333333333333467</v>
      </c>
      <c r="F483" s="24">
        <v>-0.67904625306634236</v>
      </c>
      <c r="G483" s="24">
        <v>2.9474883693897301E-2</v>
      </c>
      <c r="H483" s="24">
        <v>0.61548477577292948</v>
      </c>
      <c r="I483" s="24">
        <v>0.73118189089373986</v>
      </c>
      <c r="J483" s="24">
        <v>0.2569560787886262</v>
      </c>
      <c r="K483" s="24">
        <v>0.16902130046253139</v>
      </c>
      <c r="L483" s="24">
        <v>1.177645366204138</v>
      </c>
    </row>
    <row r="484" spans="1:12">
      <c r="A484" s="9" t="s">
        <v>652</v>
      </c>
      <c r="B484" s="16">
        <v>1</v>
      </c>
      <c r="C484" s="24">
        <v>0.5</v>
      </c>
      <c r="D484" s="24">
        <v>0.67333333333333467</v>
      </c>
      <c r="E484" s="24">
        <v>-0.17333333333333467</v>
      </c>
      <c r="F484" s="24">
        <v>-0.67904625306634236</v>
      </c>
      <c r="G484" s="24">
        <v>2.9474883693897301E-2</v>
      </c>
      <c r="H484" s="24">
        <v>0.61548477577292948</v>
      </c>
      <c r="I484" s="24">
        <v>0.73118189089373986</v>
      </c>
      <c r="J484" s="24">
        <v>0.2569560787886262</v>
      </c>
      <c r="K484" s="24">
        <v>0.16902130046253139</v>
      </c>
      <c r="L484" s="24">
        <v>1.177645366204138</v>
      </c>
    </row>
    <row r="485" spans="1:12">
      <c r="A485" s="9" t="s">
        <v>653</v>
      </c>
      <c r="B485" s="16">
        <v>1</v>
      </c>
      <c r="C485" s="24">
        <v>0.5</v>
      </c>
      <c r="D485" s="24">
        <v>0.67333333333333467</v>
      </c>
      <c r="E485" s="24">
        <v>-0.17333333333333467</v>
      </c>
      <c r="F485" s="24">
        <v>-0.67904625306634236</v>
      </c>
      <c r="G485" s="24">
        <v>2.9474883693897301E-2</v>
      </c>
      <c r="H485" s="24">
        <v>0.61548477577292948</v>
      </c>
      <c r="I485" s="24">
        <v>0.73118189089373986</v>
      </c>
      <c r="J485" s="24">
        <v>0.2569560787886262</v>
      </c>
      <c r="K485" s="24">
        <v>0.16902130046253139</v>
      </c>
      <c r="L485" s="24">
        <v>1.177645366204138</v>
      </c>
    </row>
    <row r="486" spans="1:12">
      <c r="A486" s="9" t="s">
        <v>654</v>
      </c>
      <c r="B486" s="16">
        <v>1</v>
      </c>
      <c r="C486" s="24">
        <v>0</v>
      </c>
      <c r="D486" s="24">
        <v>0.67333333333333467</v>
      </c>
      <c r="E486" s="24">
        <v>-0.67333333333333467</v>
      </c>
      <c r="F486" s="24">
        <v>-2.6378335215269302</v>
      </c>
      <c r="G486" s="24">
        <v>2.9474883693897301E-2</v>
      </c>
      <c r="H486" s="24">
        <v>0.61548477577292948</v>
      </c>
      <c r="I486" s="24">
        <v>0.73118189089373986</v>
      </c>
      <c r="J486" s="24">
        <v>0.2569560787886262</v>
      </c>
      <c r="K486" s="24">
        <v>0.16902130046253139</v>
      </c>
      <c r="L486" s="24">
        <v>1.177645366204138</v>
      </c>
    </row>
    <row r="487" spans="1:12">
      <c r="A487" s="9" t="s">
        <v>655</v>
      </c>
      <c r="B487" s="16">
        <v>1</v>
      </c>
      <c r="C487" s="24">
        <v>0</v>
      </c>
      <c r="D487" s="24">
        <v>0.67333333333333467</v>
      </c>
      <c r="E487" s="24">
        <v>-0.67333333333333467</v>
      </c>
      <c r="F487" s="24">
        <v>-2.6378335215269302</v>
      </c>
      <c r="G487" s="24">
        <v>2.9474883693897301E-2</v>
      </c>
      <c r="H487" s="24">
        <v>0.61548477577292948</v>
      </c>
      <c r="I487" s="24">
        <v>0.73118189089373986</v>
      </c>
      <c r="J487" s="24">
        <v>0.2569560787886262</v>
      </c>
      <c r="K487" s="24">
        <v>0.16902130046253139</v>
      </c>
      <c r="L487" s="24">
        <v>1.177645366204138</v>
      </c>
    </row>
    <row r="488" spans="1:12">
      <c r="A488" s="9" t="s">
        <v>656</v>
      </c>
      <c r="B488" s="16">
        <v>1</v>
      </c>
      <c r="C488" s="24">
        <v>1</v>
      </c>
      <c r="D488" s="24">
        <v>0.67333333333333467</v>
      </c>
      <c r="E488" s="24">
        <v>0.32666666666666533</v>
      </c>
      <c r="F488" s="24">
        <v>1.2797410153942455</v>
      </c>
      <c r="G488" s="24">
        <v>2.9474883693897301E-2</v>
      </c>
      <c r="H488" s="24">
        <v>0.61548477577292948</v>
      </c>
      <c r="I488" s="24">
        <v>0.73118189089373986</v>
      </c>
      <c r="J488" s="24">
        <v>0.2569560787886262</v>
      </c>
      <c r="K488" s="24">
        <v>0.16902130046253139</v>
      </c>
      <c r="L488" s="24">
        <v>1.177645366204138</v>
      </c>
    </row>
    <row r="489" spans="1:12">
      <c r="A489" s="9" t="s">
        <v>657</v>
      </c>
      <c r="B489" s="16">
        <v>1</v>
      </c>
      <c r="C489" s="24">
        <v>1</v>
      </c>
      <c r="D489" s="24">
        <v>0.67333333333333467</v>
      </c>
      <c r="E489" s="24">
        <v>0.32666666666666533</v>
      </c>
      <c r="F489" s="24">
        <v>1.2797410153942455</v>
      </c>
      <c r="G489" s="24">
        <v>2.9474883693897301E-2</v>
      </c>
      <c r="H489" s="24">
        <v>0.61548477577292948</v>
      </c>
      <c r="I489" s="24">
        <v>0.73118189089373986</v>
      </c>
      <c r="J489" s="24">
        <v>0.2569560787886262</v>
      </c>
      <c r="K489" s="24">
        <v>0.16902130046253139</v>
      </c>
      <c r="L489" s="24">
        <v>1.177645366204138</v>
      </c>
    </row>
    <row r="490" spans="1:12">
      <c r="A490" s="9" t="s">
        <v>658</v>
      </c>
      <c r="B490" s="16">
        <v>1</v>
      </c>
      <c r="C490" s="24">
        <v>1</v>
      </c>
      <c r="D490" s="24">
        <v>0.67333333333333467</v>
      </c>
      <c r="E490" s="24">
        <v>0.32666666666666533</v>
      </c>
      <c r="F490" s="24">
        <v>1.2797410153942455</v>
      </c>
      <c r="G490" s="24">
        <v>2.9474883693897301E-2</v>
      </c>
      <c r="H490" s="24">
        <v>0.61548477577292948</v>
      </c>
      <c r="I490" s="24">
        <v>0.73118189089373986</v>
      </c>
      <c r="J490" s="24">
        <v>0.2569560787886262</v>
      </c>
      <c r="K490" s="24">
        <v>0.16902130046253139</v>
      </c>
      <c r="L490" s="24">
        <v>1.177645366204138</v>
      </c>
    </row>
    <row r="491" spans="1:12">
      <c r="A491" s="9" t="s">
        <v>659</v>
      </c>
      <c r="B491" s="16">
        <v>1</v>
      </c>
      <c r="C491" s="24">
        <v>1</v>
      </c>
      <c r="D491" s="24">
        <v>0.67333333333333467</v>
      </c>
      <c r="E491" s="24">
        <v>0.32666666666666533</v>
      </c>
      <c r="F491" s="24">
        <v>1.2797410153942455</v>
      </c>
      <c r="G491" s="24">
        <v>2.9474883693897301E-2</v>
      </c>
      <c r="H491" s="24">
        <v>0.61548477577292948</v>
      </c>
      <c r="I491" s="24">
        <v>0.73118189089373986</v>
      </c>
      <c r="J491" s="24">
        <v>0.2569560787886262</v>
      </c>
      <c r="K491" s="24">
        <v>0.16902130046253139</v>
      </c>
      <c r="L491" s="24">
        <v>1.177645366204138</v>
      </c>
    </row>
    <row r="492" spans="1:12">
      <c r="A492" s="9" t="s">
        <v>660</v>
      </c>
      <c r="B492" s="16">
        <v>1</v>
      </c>
      <c r="C492" s="24">
        <v>0.5</v>
      </c>
      <c r="D492" s="24">
        <v>0.67333333333333467</v>
      </c>
      <c r="E492" s="24">
        <v>-0.17333333333333467</v>
      </c>
      <c r="F492" s="24">
        <v>-0.67904625306634236</v>
      </c>
      <c r="G492" s="24">
        <v>2.9474883693897301E-2</v>
      </c>
      <c r="H492" s="24">
        <v>0.61548477577292948</v>
      </c>
      <c r="I492" s="24">
        <v>0.73118189089373986</v>
      </c>
      <c r="J492" s="24">
        <v>0.2569560787886262</v>
      </c>
      <c r="K492" s="24">
        <v>0.16902130046253139</v>
      </c>
      <c r="L492" s="24">
        <v>1.177645366204138</v>
      </c>
    </row>
    <row r="493" spans="1:12">
      <c r="A493" s="9" t="s">
        <v>661</v>
      </c>
      <c r="B493" s="16">
        <v>1</v>
      </c>
      <c r="C493" s="24">
        <v>1</v>
      </c>
      <c r="D493" s="24">
        <v>0.67333333333333467</v>
      </c>
      <c r="E493" s="24">
        <v>0.32666666666666533</v>
      </c>
      <c r="F493" s="24">
        <v>1.2797410153942455</v>
      </c>
      <c r="G493" s="24">
        <v>2.9474883693897301E-2</v>
      </c>
      <c r="H493" s="24">
        <v>0.61548477577292948</v>
      </c>
      <c r="I493" s="24">
        <v>0.73118189089373986</v>
      </c>
      <c r="J493" s="24">
        <v>0.2569560787886262</v>
      </c>
      <c r="K493" s="24">
        <v>0.16902130046253139</v>
      </c>
      <c r="L493" s="24">
        <v>1.177645366204138</v>
      </c>
    </row>
    <row r="494" spans="1:12">
      <c r="A494" s="9" t="s">
        <v>662</v>
      </c>
      <c r="B494" s="16">
        <v>1</v>
      </c>
      <c r="C494" s="24">
        <v>0.5</v>
      </c>
      <c r="D494" s="24">
        <v>0.67333333333333467</v>
      </c>
      <c r="E494" s="24">
        <v>-0.17333333333333467</v>
      </c>
      <c r="F494" s="24">
        <v>-0.67904625306634236</v>
      </c>
      <c r="G494" s="24">
        <v>2.9474883693897301E-2</v>
      </c>
      <c r="H494" s="24">
        <v>0.61548477577292948</v>
      </c>
      <c r="I494" s="24">
        <v>0.73118189089373986</v>
      </c>
      <c r="J494" s="24">
        <v>0.2569560787886262</v>
      </c>
      <c r="K494" s="24">
        <v>0.16902130046253139</v>
      </c>
      <c r="L494" s="24">
        <v>1.177645366204138</v>
      </c>
    </row>
    <row r="495" spans="1:12">
      <c r="A495" s="9" t="s">
        <v>663</v>
      </c>
      <c r="B495" s="16">
        <v>1</v>
      </c>
      <c r="C495" s="24">
        <v>0.5</v>
      </c>
      <c r="D495" s="24">
        <v>0.67333333333333467</v>
      </c>
      <c r="E495" s="24">
        <v>-0.17333333333333467</v>
      </c>
      <c r="F495" s="24">
        <v>-0.67904625306634236</v>
      </c>
      <c r="G495" s="24">
        <v>2.9474883693897301E-2</v>
      </c>
      <c r="H495" s="24">
        <v>0.61548477577292948</v>
      </c>
      <c r="I495" s="24">
        <v>0.73118189089373986</v>
      </c>
      <c r="J495" s="24">
        <v>0.2569560787886262</v>
      </c>
      <c r="K495" s="24">
        <v>0.16902130046253139</v>
      </c>
      <c r="L495" s="24">
        <v>1.177645366204138</v>
      </c>
    </row>
    <row r="496" spans="1:12">
      <c r="A496" s="9" t="s">
        <v>664</v>
      </c>
      <c r="B496" s="16">
        <v>1</v>
      </c>
      <c r="C496" s="24">
        <v>1</v>
      </c>
      <c r="D496" s="24">
        <v>0.67333333333333467</v>
      </c>
      <c r="E496" s="24">
        <v>0.32666666666666533</v>
      </c>
      <c r="F496" s="24">
        <v>1.2797410153942455</v>
      </c>
      <c r="G496" s="24">
        <v>2.9474883693897301E-2</v>
      </c>
      <c r="H496" s="24">
        <v>0.61548477577292948</v>
      </c>
      <c r="I496" s="24">
        <v>0.73118189089373986</v>
      </c>
      <c r="J496" s="24">
        <v>0.2569560787886262</v>
      </c>
      <c r="K496" s="24">
        <v>0.16902130046253139</v>
      </c>
      <c r="L496" s="24">
        <v>1.177645366204138</v>
      </c>
    </row>
    <row r="497" spans="1:12">
      <c r="A497" s="9" t="s">
        <v>665</v>
      </c>
      <c r="B497" s="16">
        <v>1</v>
      </c>
      <c r="C497" s="24">
        <v>1</v>
      </c>
      <c r="D497" s="24">
        <v>0.67333333333333467</v>
      </c>
      <c r="E497" s="24">
        <v>0.32666666666666533</v>
      </c>
      <c r="F497" s="24">
        <v>1.2797410153942455</v>
      </c>
      <c r="G497" s="24">
        <v>2.9474883693897301E-2</v>
      </c>
      <c r="H497" s="24">
        <v>0.61548477577292948</v>
      </c>
      <c r="I497" s="24">
        <v>0.73118189089373986</v>
      </c>
      <c r="J497" s="24">
        <v>0.2569560787886262</v>
      </c>
      <c r="K497" s="24">
        <v>0.16902130046253139</v>
      </c>
      <c r="L497" s="24">
        <v>1.177645366204138</v>
      </c>
    </row>
    <row r="498" spans="1:12">
      <c r="A498" s="9" t="s">
        <v>666</v>
      </c>
      <c r="B498" s="16">
        <v>1</v>
      </c>
      <c r="C498" s="24">
        <v>1</v>
      </c>
      <c r="D498" s="24">
        <v>0.67333333333333467</v>
      </c>
      <c r="E498" s="24">
        <v>0.32666666666666533</v>
      </c>
      <c r="F498" s="24">
        <v>1.2797410153942455</v>
      </c>
      <c r="G498" s="24">
        <v>2.9474883693897301E-2</v>
      </c>
      <c r="H498" s="24">
        <v>0.61548477577292948</v>
      </c>
      <c r="I498" s="24">
        <v>0.73118189089373986</v>
      </c>
      <c r="J498" s="24">
        <v>0.2569560787886262</v>
      </c>
      <c r="K498" s="24">
        <v>0.16902130046253139</v>
      </c>
      <c r="L498" s="24">
        <v>1.177645366204138</v>
      </c>
    </row>
    <row r="499" spans="1:12">
      <c r="A499" s="9" t="s">
        <v>667</v>
      </c>
      <c r="B499" s="16">
        <v>1</v>
      </c>
      <c r="C499" s="24">
        <v>0.5</v>
      </c>
      <c r="D499" s="24">
        <v>0.67333333333333467</v>
      </c>
      <c r="E499" s="24">
        <v>-0.17333333333333467</v>
      </c>
      <c r="F499" s="24">
        <v>-0.67904625306634236</v>
      </c>
      <c r="G499" s="24">
        <v>2.9474883693897301E-2</v>
      </c>
      <c r="H499" s="24">
        <v>0.61548477577292948</v>
      </c>
      <c r="I499" s="24">
        <v>0.73118189089373986</v>
      </c>
      <c r="J499" s="24">
        <v>0.2569560787886262</v>
      </c>
      <c r="K499" s="24">
        <v>0.16902130046253139</v>
      </c>
      <c r="L499" s="24">
        <v>1.177645366204138</v>
      </c>
    </row>
    <row r="500" spans="1:12">
      <c r="A500" s="9" t="s">
        <v>668</v>
      </c>
      <c r="B500" s="16">
        <v>1</v>
      </c>
      <c r="C500" s="24">
        <v>1</v>
      </c>
      <c r="D500" s="24">
        <v>0.67333333333333467</v>
      </c>
      <c r="E500" s="24">
        <v>0.32666666666666533</v>
      </c>
      <c r="F500" s="24">
        <v>1.2797410153942455</v>
      </c>
      <c r="G500" s="24">
        <v>2.9474883693897301E-2</v>
      </c>
      <c r="H500" s="24">
        <v>0.61548477577292948</v>
      </c>
      <c r="I500" s="24">
        <v>0.73118189089373986</v>
      </c>
      <c r="J500" s="24">
        <v>0.2569560787886262</v>
      </c>
      <c r="K500" s="24">
        <v>0.16902130046253139</v>
      </c>
      <c r="L500" s="24">
        <v>1.177645366204138</v>
      </c>
    </row>
    <row r="501" spans="1:12">
      <c r="A501" s="9" t="s">
        <v>669</v>
      </c>
      <c r="B501" s="16">
        <v>1</v>
      </c>
      <c r="C501" s="24">
        <v>1</v>
      </c>
      <c r="D501" s="24">
        <v>0.67333333333333467</v>
      </c>
      <c r="E501" s="24">
        <v>0.32666666666666533</v>
      </c>
      <c r="F501" s="24">
        <v>1.2797410153942455</v>
      </c>
      <c r="G501" s="24">
        <v>2.9474883693897301E-2</v>
      </c>
      <c r="H501" s="24">
        <v>0.61548477577292948</v>
      </c>
      <c r="I501" s="24">
        <v>0.73118189089373986</v>
      </c>
      <c r="J501" s="24">
        <v>0.2569560787886262</v>
      </c>
      <c r="K501" s="24">
        <v>0.16902130046253139</v>
      </c>
      <c r="L501" s="24">
        <v>1.177645366204138</v>
      </c>
    </row>
    <row r="502" spans="1:12">
      <c r="A502" s="9" t="s">
        <v>670</v>
      </c>
      <c r="B502" s="16">
        <v>1</v>
      </c>
      <c r="C502" s="24">
        <v>0.5</v>
      </c>
      <c r="D502" s="24">
        <v>0.67333333333333467</v>
      </c>
      <c r="E502" s="24">
        <v>-0.17333333333333467</v>
      </c>
      <c r="F502" s="24">
        <v>-0.67904625306634236</v>
      </c>
      <c r="G502" s="24">
        <v>2.9474883693897301E-2</v>
      </c>
      <c r="H502" s="24">
        <v>0.61548477577292948</v>
      </c>
      <c r="I502" s="24">
        <v>0.73118189089373986</v>
      </c>
      <c r="J502" s="24">
        <v>0.2569560787886262</v>
      </c>
      <c r="K502" s="24">
        <v>0.16902130046253139</v>
      </c>
      <c r="L502" s="24">
        <v>1.177645366204138</v>
      </c>
    </row>
    <row r="503" spans="1:12">
      <c r="A503" s="9" t="s">
        <v>671</v>
      </c>
      <c r="B503" s="16">
        <v>1</v>
      </c>
      <c r="C503" s="24">
        <v>1</v>
      </c>
      <c r="D503" s="24">
        <v>0.67333333333333467</v>
      </c>
      <c r="E503" s="24">
        <v>0.32666666666666533</v>
      </c>
      <c r="F503" s="24">
        <v>1.2797410153942455</v>
      </c>
      <c r="G503" s="24">
        <v>2.9474883693897301E-2</v>
      </c>
      <c r="H503" s="24">
        <v>0.61548477577292948</v>
      </c>
      <c r="I503" s="24">
        <v>0.73118189089373986</v>
      </c>
      <c r="J503" s="24">
        <v>0.2569560787886262</v>
      </c>
      <c r="K503" s="24">
        <v>0.16902130046253139</v>
      </c>
      <c r="L503" s="24">
        <v>1.177645366204138</v>
      </c>
    </row>
    <row r="504" spans="1:12">
      <c r="A504" s="9" t="s">
        <v>672</v>
      </c>
      <c r="B504" s="16">
        <v>1</v>
      </c>
      <c r="C504" s="24">
        <v>0.5</v>
      </c>
      <c r="D504" s="24">
        <v>0.67333333333333467</v>
      </c>
      <c r="E504" s="24">
        <v>-0.17333333333333467</v>
      </c>
      <c r="F504" s="24">
        <v>-0.67904625306634236</v>
      </c>
      <c r="G504" s="24">
        <v>2.9474883693897301E-2</v>
      </c>
      <c r="H504" s="24">
        <v>0.61548477577292948</v>
      </c>
      <c r="I504" s="24">
        <v>0.73118189089373986</v>
      </c>
      <c r="J504" s="24">
        <v>0.2569560787886262</v>
      </c>
      <c r="K504" s="24">
        <v>0.16902130046253139</v>
      </c>
      <c r="L504" s="24">
        <v>1.177645366204138</v>
      </c>
    </row>
    <row r="505" spans="1:12">
      <c r="A505" s="9" t="s">
        <v>673</v>
      </c>
      <c r="B505" s="16">
        <v>1</v>
      </c>
      <c r="C505" s="24">
        <v>0.5</v>
      </c>
      <c r="D505" s="24">
        <v>0.67333333333333467</v>
      </c>
      <c r="E505" s="24">
        <v>-0.17333333333333467</v>
      </c>
      <c r="F505" s="24">
        <v>-0.67904625306634236</v>
      </c>
      <c r="G505" s="24">
        <v>2.9474883693897301E-2</v>
      </c>
      <c r="H505" s="24">
        <v>0.61548477577292948</v>
      </c>
      <c r="I505" s="24">
        <v>0.73118189089373986</v>
      </c>
      <c r="J505" s="24">
        <v>0.2569560787886262</v>
      </c>
      <c r="K505" s="24">
        <v>0.16902130046253139</v>
      </c>
      <c r="L505" s="24">
        <v>1.177645366204138</v>
      </c>
    </row>
    <row r="506" spans="1:12">
      <c r="A506" s="9" t="s">
        <v>674</v>
      </c>
      <c r="B506" s="16">
        <v>1</v>
      </c>
      <c r="C506" s="24">
        <v>1</v>
      </c>
      <c r="D506" s="24">
        <v>0.67333333333333467</v>
      </c>
      <c r="E506" s="24">
        <v>0.32666666666666533</v>
      </c>
      <c r="F506" s="24">
        <v>1.2797410153942455</v>
      </c>
      <c r="G506" s="24">
        <v>2.9474883693897301E-2</v>
      </c>
      <c r="H506" s="24">
        <v>0.61548477577292948</v>
      </c>
      <c r="I506" s="24">
        <v>0.73118189089373986</v>
      </c>
      <c r="J506" s="24">
        <v>0.2569560787886262</v>
      </c>
      <c r="K506" s="24">
        <v>0.16902130046253139</v>
      </c>
      <c r="L506" s="24">
        <v>1.177645366204138</v>
      </c>
    </row>
    <row r="507" spans="1:12">
      <c r="A507" s="9" t="s">
        <v>675</v>
      </c>
      <c r="B507" s="16">
        <v>1</v>
      </c>
      <c r="C507" s="24">
        <v>1</v>
      </c>
      <c r="D507" s="24">
        <v>0.67333333333333467</v>
      </c>
      <c r="E507" s="24">
        <v>0.32666666666666533</v>
      </c>
      <c r="F507" s="24">
        <v>1.2797410153942455</v>
      </c>
      <c r="G507" s="24">
        <v>2.9474883693897301E-2</v>
      </c>
      <c r="H507" s="24">
        <v>0.61548477577292948</v>
      </c>
      <c r="I507" s="24">
        <v>0.73118189089373986</v>
      </c>
      <c r="J507" s="24">
        <v>0.2569560787886262</v>
      </c>
      <c r="K507" s="24">
        <v>0.16902130046253139</v>
      </c>
      <c r="L507" s="24">
        <v>1.177645366204138</v>
      </c>
    </row>
    <row r="508" spans="1:12">
      <c r="A508" s="9" t="s">
        <v>676</v>
      </c>
      <c r="B508" s="16">
        <v>1</v>
      </c>
      <c r="C508" s="24">
        <v>1</v>
      </c>
      <c r="D508" s="24">
        <v>0.67333333333333467</v>
      </c>
      <c r="E508" s="24">
        <v>0.32666666666666533</v>
      </c>
      <c r="F508" s="24">
        <v>1.2797410153942455</v>
      </c>
      <c r="G508" s="24">
        <v>2.9474883693897301E-2</v>
      </c>
      <c r="H508" s="24">
        <v>0.61548477577292948</v>
      </c>
      <c r="I508" s="24">
        <v>0.73118189089373986</v>
      </c>
      <c r="J508" s="24">
        <v>0.2569560787886262</v>
      </c>
      <c r="K508" s="24">
        <v>0.16902130046253139</v>
      </c>
      <c r="L508" s="24">
        <v>1.177645366204138</v>
      </c>
    </row>
    <row r="509" spans="1:12">
      <c r="A509" s="9" t="s">
        <v>677</v>
      </c>
      <c r="B509" s="16">
        <v>1</v>
      </c>
      <c r="C509" s="24">
        <v>0.5</v>
      </c>
      <c r="D509" s="24">
        <v>0.67333333333333467</v>
      </c>
      <c r="E509" s="24">
        <v>-0.17333333333333467</v>
      </c>
      <c r="F509" s="24">
        <v>-0.67904625306634236</v>
      </c>
      <c r="G509" s="24">
        <v>2.9474883693897301E-2</v>
      </c>
      <c r="H509" s="24">
        <v>0.61548477577292948</v>
      </c>
      <c r="I509" s="24">
        <v>0.73118189089373986</v>
      </c>
      <c r="J509" s="24">
        <v>0.2569560787886262</v>
      </c>
      <c r="K509" s="24">
        <v>0.16902130046253139</v>
      </c>
      <c r="L509" s="24">
        <v>1.177645366204138</v>
      </c>
    </row>
    <row r="510" spans="1:12">
      <c r="A510" s="9" t="s">
        <v>678</v>
      </c>
      <c r="B510" s="16">
        <v>1</v>
      </c>
      <c r="C510" s="24">
        <v>1</v>
      </c>
      <c r="D510" s="24">
        <v>0.67333333333333467</v>
      </c>
      <c r="E510" s="24">
        <v>0.32666666666666533</v>
      </c>
      <c r="F510" s="24">
        <v>1.2797410153942455</v>
      </c>
      <c r="G510" s="24">
        <v>2.9474883693897301E-2</v>
      </c>
      <c r="H510" s="24">
        <v>0.61548477577292948</v>
      </c>
      <c r="I510" s="24">
        <v>0.73118189089373986</v>
      </c>
      <c r="J510" s="24">
        <v>0.2569560787886262</v>
      </c>
      <c r="K510" s="24">
        <v>0.16902130046253139</v>
      </c>
      <c r="L510" s="24">
        <v>1.177645366204138</v>
      </c>
    </row>
    <row r="511" spans="1:12">
      <c r="A511" s="9" t="s">
        <v>679</v>
      </c>
      <c r="B511" s="16">
        <v>1</v>
      </c>
      <c r="C511" s="24">
        <v>1</v>
      </c>
      <c r="D511" s="24">
        <v>0.67333333333333467</v>
      </c>
      <c r="E511" s="24">
        <v>0.32666666666666533</v>
      </c>
      <c r="F511" s="24">
        <v>1.2797410153942455</v>
      </c>
      <c r="G511" s="24">
        <v>2.9474883693897301E-2</v>
      </c>
      <c r="H511" s="24">
        <v>0.61548477577292948</v>
      </c>
      <c r="I511" s="24">
        <v>0.73118189089373986</v>
      </c>
      <c r="J511" s="24">
        <v>0.2569560787886262</v>
      </c>
      <c r="K511" s="24">
        <v>0.16902130046253139</v>
      </c>
      <c r="L511" s="24">
        <v>1.177645366204138</v>
      </c>
    </row>
    <row r="512" spans="1:12">
      <c r="A512" s="9" t="s">
        <v>680</v>
      </c>
      <c r="B512" s="16">
        <v>1</v>
      </c>
      <c r="C512" s="24">
        <v>0.5</v>
      </c>
      <c r="D512" s="24">
        <v>0.67333333333333467</v>
      </c>
      <c r="E512" s="24">
        <v>-0.17333333333333467</v>
      </c>
      <c r="F512" s="24">
        <v>-0.67904625306634236</v>
      </c>
      <c r="G512" s="24">
        <v>2.9474883693897301E-2</v>
      </c>
      <c r="H512" s="24">
        <v>0.61548477577292948</v>
      </c>
      <c r="I512" s="24">
        <v>0.73118189089373986</v>
      </c>
      <c r="J512" s="24">
        <v>0.2569560787886262</v>
      </c>
      <c r="K512" s="24">
        <v>0.16902130046253139</v>
      </c>
      <c r="L512" s="24">
        <v>1.177645366204138</v>
      </c>
    </row>
    <row r="513" spans="1:12">
      <c r="A513" s="9" t="s">
        <v>681</v>
      </c>
      <c r="B513" s="16">
        <v>1</v>
      </c>
      <c r="C513" s="24">
        <v>1</v>
      </c>
      <c r="D513" s="24">
        <v>0.67333333333333467</v>
      </c>
      <c r="E513" s="24">
        <v>0.32666666666666533</v>
      </c>
      <c r="F513" s="24">
        <v>1.2797410153942455</v>
      </c>
      <c r="G513" s="24">
        <v>2.9474883693897301E-2</v>
      </c>
      <c r="H513" s="24">
        <v>0.61548477577292948</v>
      </c>
      <c r="I513" s="24">
        <v>0.73118189089373986</v>
      </c>
      <c r="J513" s="24">
        <v>0.2569560787886262</v>
      </c>
      <c r="K513" s="24">
        <v>0.16902130046253139</v>
      </c>
      <c r="L513" s="24">
        <v>1.177645366204138</v>
      </c>
    </row>
    <row r="514" spans="1:12">
      <c r="A514" s="9" t="s">
        <v>682</v>
      </c>
      <c r="B514" s="16">
        <v>1</v>
      </c>
      <c r="C514" s="24">
        <v>0.5</v>
      </c>
      <c r="D514" s="24">
        <v>0.67333333333333467</v>
      </c>
      <c r="E514" s="24">
        <v>-0.17333333333333467</v>
      </c>
      <c r="F514" s="24">
        <v>-0.67904625306634236</v>
      </c>
      <c r="G514" s="24">
        <v>2.9474883693897301E-2</v>
      </c>
      <c r="H514" s="24">
        <v>0.61548477577292948</v>
      </c>
      <c r="I514" s="24">
        <v>0.73118189089373986</v>
      </c>
      <c r="J514" s="24">
        <v>0.2569560787886262</v>
      </c>
      <c r="K514" s="24">
        <v>0.16902130046253139</v>
      </c>
      <c r="L514" s="24">
        <v>1.177645366204138</v>
      </c>
    </row>
    <row r="515" spans="1:12">
      <c r="A515" s="9" t="s">
        <v>683</v>
      </c>
      <c r="B515" s="16">
        <v>1</v>
      </c>
      <c r="C515" s="24">
        <v>1</v>
      </c>
      <c r="D515" s="24">
        <v>0.67333333333333467</v>
      </c>
      <c r="E515" s="24">
        <v>0.32666666666666533</v>
      </c>
      <c r="F515" s="24">
        <v>1.2797410153942455</v>
      </c>
      <c r="G515" s="24">
        <v>2.9474883693897301E-2</v>
      </c>
      <c r="H515" s="24">
        <v>0.61548477577292948</v>
      </c>
      <c r="I515" s="24">
        <v>0.73118189089373986</v>
      </c>
      <c r="J515" s="24">
        <v>0.2569560787886262</v>
      </c>
      <c r="K515" s="24">
        <v>0.16902130046253139</v>
      </c>
      <c r="L515" s="24">
        <v>1.177645366204138</v>
      </c>
    </row>
    <row r="516" spans="1:12">
      <c r="A516" s="9" t="s">
        <v>684</v>
      </c>
      <c r="B516" s="16">
        <v>1</v>
      </c>
      <c r="C516" s="24">
        <v>0.5</v>
      </c>
      <c r="D516" s="24">
        <v>0.67333333333333467</v>
      </c>
      <c r="E516" s="24">
        <v>-0.17333333333333467</v>
      </c>
      <c r="F516" s="24">
        <v>-0.67904625306634236</v>
      </c>
      <c r="G516" s="24">
        <v>2.9474883693897301E-2</v>
      </c>
      <c r="H516" s="24">
        <v>0.61548477577292948</v>
      </c>
      <c r="I516" s="24">
        <v>0.73118189089373986</v>
      </c>
      <c r="J516" s="24">
        <v>0.2569560787886262</v>
      </c>
      <c r="K516" s="24">
        <v>0.16902130046253139</v>
      </c>
      <c r="L516" s="24">
        <v>1.177645366204138</v>
      </c>
    </row>
    <row r="517" spans="1:12">
      <c r="A517" s="9" t="s">
        <v>685</v>
      </c>
      <c r="B517" s="16">
        <v>1</v>
      </c>
      <c r="C517" s="24">
        <v>0.5</v>
      </c>
      <c r="D517" s="24">
        <v>0.67333333333333467</v>
      </c>
      <c r="E517" s="24">
        <v>-0.17333333333333467</v>
      </c>
      <c r="F517" s="24">
        <v>-0.67904625306634236</v>
      </c>
      <c r="G517" s="24">
        <v>2.9474883693897301E-2</v>
      </c>
      <c r="H517" s="24">
        <v>0.61548477577292948</v>
      </c>
      <c r="I517" s="24">
        <v>0.73118189089373986</v>
      </c>
      <c r="J517" s="24">
        <v>0.2569560787886262</v>
      </c>
      <c r="K517" s="24">
        <v>0.16902130046253139</v>
      </c>
      <c r="L517" s="24">
        <v>1.177645366204138</v>
      </c>
    </row>
    <row r="518" spans="1:12">
      <c r="A518" s="9" t="s">
        <v>686</v>
      </c>
      <c r="B518" s="16">
        <v>1</v>
      </c>
      <c r="C518" s="24">
        <v>1</v>
      </c>
      <c r="D518" s="24">
        <v>0.67333333333333467</v>
      </c>
      <c r="E518" s="24">
        <v>0.32666666666666533</v>
      </c>
      <c r="F518" s="24">
        <v>1.2797410153942455</v>
      </c>
      <c r="G518" s="24">
        <v>2.9474883693897301E-2</v>
      </c>
      <c r="H518" s="24">
        <v>0.61548477577292948</v>
      </c>
      <c r="I518" s="24">
        <v>0.73118189089373986</v>
      </c>
      <c r="J518" s="24">
        <v>0.2569560787886262</v>
      </c>
      <c r="K518" s="24">
        <v>0.16902130046253139</v>
      </c>
      <c r="L518" s="24">
        <v>1.177645366204138</v>
      </c>
    </row>
    <row r="519" spans="1:12">
      <c r="A519" s="9" t="s">
        <v>687</v>
      </c>
      <c r="B519" s="16">
        <v>1</v>
      </c>
      <c r="C519" s="24">
        <v>0</v>
      </c>
      <c r="D519" s="24">
        <v>0.67333333333333467</v>
      </c>
      <c r="E519" s="24">
        <v>-0.67333333333333467</v>
      </c>
      <c r="F519" s="24">
        <v>-2.6378335215269302</v>
      </c>
      <c r="G519" s="24">
        <v>2.9474883693897301E-2</v>
      </c>
      <c r="H519" s="24">
        <v>0.61548477577292948</v>
      </c>
      <c r="I519" s="24">
        <v>0.73118189089373986</v>
      </c>
      <c r="J519" s="24">
        <v>0.2569560787886262</v>
      </c>
      <c r="K519" s="24">
        <v>0.16902130046253139</v>
      </c>
      <c r="L519" s="24">
        <v>1.177645366204138</v>
      </c>
    </row>
    <row r="520" spans="1:12">
      <c r="A520" s="9" t="s">
        <v>688</v>
      </c>
      <c r="B520" s="16">
        <v>1</v>
      </c>
      <c r="C520" s="24">
        <v>1</v>
      </c>
      <c r="D520" s="24">
        <v>0.67333333333333467</v>
      </c>
      <c r="E520" s="24">
        <v>0.32666666666666533</v>
      </c>
      <c r="F520" s="24">
        <v>1.2797410153942455</v>
      </c>
      <c r="G520" s="24">
        <v>2.9474883693897301E-2</v>
      </c>
      <c r="H520" s="24">
        <v>0.61548477577292948</v>
      </c>
      <c r="I520" s="24">
        <v>0.73118189089373986</v>
      </c>
      <c r="J520" s="24">
        <v>0.2569560787886262</v>
      </c>
      <c r="K520" s="24">
        <v>0.16902130046253139</v>
      </c>
      <c r="L520" s="24">
        <v>1.177645366204138</v>
      </c>
    </row>
    <row r="521" spans="1:12">
      <c r="A521" s="9" t="s">
        <v>689</v>
      </c>
      <c r="B521" s="16">
        <v>1</v>
      </c>
      <c r="C521" s="24">
        <v>0</v>
      </c>
      <c r="D521" s="24">
        <v>0.67333333333333467</v>
      </c>
      <c r="E521" s="24">
        <v>-0.67333333333333467</v>
      </c>
      <c r="F521" s="24">
        <v>-2.6378335215269302</v>
      </c>
      <c r="G521" s="24">
        <v>2.9474883693897301E-2</v>
      </c>
      <c r="H521" s="24">
        <v>0.61548477577292948</v>
      </c>
      <c r="I521" s="24">
        <v>0.73118189089373986</v>
      </c>
      <c r="J521" s="24">
        <v>0.2569560787886262</v>
      </c>
      <c r="K521" s="24">
        <v>0.16902130046253139</v>
      </c>
      <c r="L521" s="24">
        <v>1.177645366204138</v>
      </c>
    </row>
    <row r="522" spans="1:12">
      <c r="A522" s="9" t="s">
        <v>690</v>
      </c>
      <c r="B522" s="16">
        <v>1</v>
      </c>
      <c r="C522" s="24">
        <v>0.5</v>
      </c>
      <c r="D522" s="24">
        <v>0.67333333333333467</v>
      </c>
      <c r="E522" s="24">
        <v>-0.17333333333333467</v>
      </c>
      <c r="F522" s="24">
        <v>-0.67904625306634236</v>
      </c>
      <c r="G522" s="24">
        <v>2.9474883693897301E-2</v>
      </c>
      <c r="H522" s="24">
        <v>0.61548477577292948</v>
      </c>
      <c r="I522" s="24">
        <v>0.73118189089373986</v>
      </c>
      <c r="J522" s="24">
        <v>0.2569560787886262</v>
      </c>
      <c r="K522" s="24">
        <v>0.16902130046253139</v>
      </c>
      <c r="L522" s="24">
        <v>1.177645366204138</v>
      </c>
    </row>
    <row r="523" spans="1:12">
      <c r="A523" s="9" t="s">
        <v>691</v>
      </c>
      <c r="B523" s="16">
        <v>1</v>
      </c>
      <c r="C523" s="24">
        <v>0.5</v>
      </c>
      <c r="D523" s="24">
        <v>0.67333333333333467</v>
      </c>
      <c r="E523" s="24">
        <v>-0.17333333333333467</v>
      </c>
      <c r="F523" s="24">
        <v>-0.67904625306634236</v>
      </c>
      <c r="G523" s="24">
        <v>2.9474883693897301E-2</v>
      </c>
      <c r="H523" s="24">
        <v>0.61548477577292948</v>
      </c>
      <c r="I523" s="24">
        <v>0.73118189089373986</v>
      </c>
      <c r="J523" s="24">
        <v>0.2569560787886262</v>
      </c>
      <c r="K523" s="24">
        <v>0.16902130046253139</v>
      </c>
      <c r="L523" s="24">
        <v>1.177645366204138</v>
      </c>
    </row>
    <row r="524" spans="1:12">
      <c r="A524" s="9" t="s">
        <v>692</v>
      </c>
      <c r="B524" s="16">
        <v>1</v>
      </c>
      <c r="C524" s="24">
        <v>0.5</v>
      </c>
      <c r="D524" s="24">
        <v>0.67333333333333467</v>
      </c>
      <c r="E524" s="24">
        <v>-0.17333333333333467</v>
      </c>
      <c r="F524" s="24">
        <v>-0.67904625306634236</v>
      </c>
      <c r="G524" s="24">
        <v>2.9474883693897301E-2</v>
      </c>
      <c r="H524" s="24">
        <v>0.61548477577292948</v>
      </c>
      <c r="I524" s="24">
        <v>0.73118189089373986</v>
      </c>
      <c r="J524" s="24">
        <v>0.2569560787886262</v>
      </c>
      <c r="K524" s="24">
        <v>0.16902130046253139</v>
      </c>
      <c r="L524" s="24">
        <v>1.177645366204138</v>
      </c>
    </row>
    <row r="525" spans="1:12">
      <c r="A525" s="9" t="s">
        <v>693</v>
      </c>
      <c r="B525" s="16">
        <v>1</v>
      </c>
      <c r="C525" s="24">
        <v>1</v>
      </c>
      <c r="D525" s="24">
        <v>0.67333333333333467</v>
      </c>
      <c r="E525" s="24">
        <v>0.32666666666666533</v>
      </c>
      <c r="F525" s="24">
        <v>1.2797410153942455</v>
      </c>
      <c r="G525" s="24">
        <v>2.9474883693897301E-2</v>
      </c>
      <c r="H525" s="24">
        <v>0.61548477577292948</v>
      </c>
      <c r="I525" s="24">
        <v>0.73118189089373986</v>
      </c>
      <c r="J525" s="24">
        <v>0.2569560787886262</v>
      </c>
      <c r="K525" s="24">
        <v>0.16902130046253139</v>
      </c>
      <c r="L525" s="24">
        <v>1.177645366204138</v>
      </c>
    </row>
    <row r="526" spans="1:12">
      <c r="A526" s="9" t="s">
        <v>694</v>
      </c>
      <c r="B526" s="16">
        <v>1</v>
      </c>
      <c r="C526" s="24">
        <v>0.5</v>
      </c>
      <c r="D526" s="24">
        <v>0.67333333333333467</v>
      </c>
      <c r="E526" s="24">
        <v>-0.17333333333333467</v>
      </c>
      <c r="F526" s="24">
        <v>-0.67904625306634236</v>
      </c>
      <c r="G526" s="24">
        <v>2.9474883693897301E-2</v>
      </c>
      <c r="H526" s="24">
        <v>0.61548477577292948</v>
      </c>
      <c r="I526" s="24">
        <v>0.73118189089373986</v>
      </c>
      <c r="J526" s="24">
        <v>0.2569560787886262</v>
      </c>
      <c r="K526" s="24">
        <v>0.16902130046253139</v>
      </c>
      <c r="L526" s="24">
        <v>1.177645366204138</v>
      </c>
    </row>
    <row r="527" spans="1:12">
      <c r="A527" s="9" t="s">
        <v>695</v>
      </c>
      <c r="B527" s="16">
        <v>1</v>
      </c>
      <c r="C527" s="24">
        <v>0</v>
      </c>
      <c r="D527" s="24">
        <v>0.67333333333333467</v>
      </c>
      <c r="E527" s="24">
        <v>-0.67333333333333467</v>
      </c>
      <c r="F527" s="24">
        <v>-2.6378335215269302</v>
      </c>
      <c r="G527" s="24">
        <v>2.9474883693897301E-2</v>
      </c>
      <c r="H527" s="24">
        <v>0.61548477577292948</v>
      </c>
      <c r="I527" s="24">
        <v>0.73118189089373986</v>
      </c>
      <c r="J527" s="24">
        <v>0.2569560787886262</v>
      </c>
      <c r="K527" s="24">
        <v>0.16902130046253139</v>
      </c>
      <c r="L527" s="24">
        <v>1.177645366204138</v>
      </c>
    </row>
    <row r="528" spans="1:12">
      <c r="A528" s="9" t="s">
        <v>696</v>
      </c>
      <c r="B528" s="16">
        <v>1</v>
      </c>
      <c r="C528" s="24">
        <v>1</v>
      </c>
      <c r="D528" s="24">
        <v>0.67333333333333467</v>
      </c>
      <c r="E528" s="24">
        <v>0.32666666666666533</v>
      </c>
      <c r="F528" s="24">
        <v>1.2797410153942455</v>
      </c>
      <c r="G528" s="24">
        <v>2.9474883693897301E-2</v>
      </c>
      <c r="H528" s="24">
        <v>0.61548477577292948</v>
      </c>
      <c r="I528" s="24">
        <v>0.73118189089373986</v>
      </c>
      <c r="J528" s="24">
        <v>0.2569560787886262</v>
      </c>
      <c r="K528" s="24">
        <v>0.16902130046253139</v>
      </c>
      <c r="L528" s="24">
        <v>1.177645366204138</v>
      </c>
    </row>
    <row r="529" spans="1:12">
      <c r="A529" s="9" t="s">
        <v>697</v>
      </c>
      <c r="B529" s="16">
        <v>1</v>
      </c>
      <c r="C529" s="24">
        <v>1</v>
      </c>
      <c r="D529" s="24">
        <v>0.48000000000000353</v>
      </c>
      <c r="E529" s="24">
        <v>0.51999999999999647</v>
      </c>
      <c r="F529" s="24">
        <v>2.0371387591989976</v>
      </c>
      <c r="G529" s="24">
        <v>2.9474883693897298E-2</v>
      </c>
      <c r="H529" s="24">
        <v>0.4221514424395984</v>
      </c>
      <c r="I529" s="24">
        <v>0.53784855756040861</v>
      </c>
      <c r="J529" s="24">
        <v>0.2569560787886262</v>
      </c>
      <c r="K529" s="24">
        <v>-2.4312032870799749E-2</v>
      </c>
      <c r="L529" s="24">
        <v>0.98431203287080682</v>
      </c>
    </row>
    <row r="530" spans="1:12">
      <c r="A530" s="9" t="s">
        <v>698</v>
      </c>
      <c r="B530" s="16">
        <v>1</v>
      </c>
      <c r="C530" s="24">
        <v>0</v>
      </c>
      <c r="D530" s="24">
        <v>0.48000000000000353</v>
      </c>
      <c r="E530" s="24">
        <v>-0.48000000000000353</v>
      </c>
      <c r="F530" s="24">
        <v>-1.8804357777221781</v>
      </c>
      <c r="G530" s="24">
        <v>2.9474883693897298E-2</v>
      </c>
      <c r="H530" s="24">
        <v>0.4221514424395984</v>
      </c>
      <c r="I530" s="24">
        <v>0.53784855756040861</v>
      </c>
      <c r="J530" s="24">
        <v>0.2569560787886262</v>
      </c>
      <c r="K530" s="24">
        <v>-2.4312032870799749E-2</v>
      </c>
      <c r="L530" s="24">
        <v>0.98431203287080682</v>
      </c>
    </row>
    <row r="531" spans="1:12">
      <c r="A531" s="9" t="s">
        <v>699</v>
      </c>
      <c r="B531" s="16">
        <v>1</v>
      </c>
      <c r="C531" s="24">
        <v>0</v>
      </c>
      <c r="D531" s="24">
        <v>0.48000000000000353</v>
      </c>
      <c r="E531" s="24">
        <v>-0.48000000000000353</v>
      </c>
      <c r="F531" s="24">
        <v>-1.8804357777221781</v>
      </c>
      <c r="G531" s="24">
        <v>2.9474883693897298E-2</v>
      </c>
      <c r="H531" s="24">
        <v>0.4221514424395984</v>
      </c>
      <c r="I531" s="24">
        <v>0.53784855756040861</v>
      </c>
      <c r="J531" s="24">
        <v>0.2569560787886262</v>
      </c>
      <c r="K531" s="24">
        <v>-2.4312032870799749E-2</v>
      </c>
      <c r="L531" s="24">
        <v>0.98431203287080682</v>
      </c>
    </row>
    <row r="532" spans="1:12">
      <c r="A532" s="9" t="s">
        <v>700</v>
      </c>
      <c r="B532" s="16">
        <v>1</v>
      </c>
      <c r="C532" s="24">
        <v>0.5</v>
      </c>
      <c r="D532" s="24">
        <v>0.48000000000000353</v>
      </c>
      <c r="E532" s="24">
        <v>1.9999999999996465E-2</v>
      </c>
      <c r="F532" s="24">
        <v>7.8351490738409663E-2</v>
      </c>
      <c r="G532" s="24">
        <v>2.9474883693897298E-2</v>
      </c>
      <c r="H532" s="24">
        <v>0.4221514424395984</v>
      </c>
      <c r="I532" s="24">
        <v>0.53784855756040861</v>
      </c>
      <c r="J532" s="24">
        <v>0.2569560787886262</v>
      </c>
      <c r="K532" s="24">
        <v>-2.4312032870799749E-2</v>
      </c>
      <c r="L532" s="24">
        <v>0.98431203287080682</v>
      </c>
    </row>
    <row r="533" spans="1:12">
      <c r="A533" s="9" t="s">
        <v>701</v>
      </c>
      <c r="B533" s="16">
        <v>1</v>
      </c>
      <c r="C533" s="24">
        <v>0.5</v>
      </c>
      <c r="D533" s="24">
        <v>0.48000000000000353</v>
      </c>
      <c r="E533" s="24">
        <v>1.9999999999996465E-2</v>
      </c>
      <c r="F533" s="24">
        <v>7.8351490738409663E-2</v>
      </c>
      <c r="G533" s="24">
        <v>2.9474883693897298E-2</v>
      </c>
      <c r="H533" s="24">
        <v>0.4221514424395984</v>
      </c>
      <c r="I533" s="24">
        <v>0.53784855756040861</v>
      </c>
      <c r="J533" s="24">
        <v>0.2569560787886262</v>
      </c>
      <c r="K533" s="24">
        <v>-2.4312032870799749E-2</v>
      </c>
      <c r="L533" s="24">
        <v>0.98431203287080682</v>
      </c>
    </row>
    <row r="534" spans="1:12">
      <c r="A534" s="9" t="s">
        <v>702</v>
      </c>
      <c r="B534" s="16">
        <v>1</v>
      </c>
      <c r="C534" s="24">
        <v>0.5</v>
      </c>
      <c r="D534" s="24">
        <v>0.48000000000000353</v>
      </c>
      <c r="E534" s="24">
        <v>1.9999999999996465E-2</v>
      </c>
      <c r="F534" s="24">
        <v>7.8351490738409663E-2</v>
      </c>
      <c r="G534" s="24">
        <v>2.9474883693897298E-2</v>
      </c>
      <c r="H534" s="24">
        <v>0.4221514424395984</v>
      </c>
      <c r="I534" s="24">
        <v>0.53784855756040861</v>
      </c>
      <c r="J534" s="24">
        <v>0.2569560787886262</v>
      </c>
      <c r="K534" s="24">
        <v>-2.4312032870799749E-2</v>
      </c>
      <c r="L534" s="24">
        <v>0.98431203287080682</v>
      </c>
    </row>
    <row r="535" spans="1:12">
      <c r="A535" s="9" t="s">
        <v>703</v>
      </c>
      <c r="B535" s="16">
        <v>1</v>
      </c>
      <c r="C535" s="24">
        <v>0.5</v>
      </c>
      <c r="D535" s="24">
        <v>0.48000000000000353</v>
      </c>
      <c r="E535" s="24">
        <v>1.9999999999996465E-2</v>
      </c>
      <c r="F535" s="24">
        <v>7.8351490738409663E-2</v>
      </c>
      <c r="G535" s="24">
        <v>2.9474883693897298E-2</v>
      </c>
      <c r="H535" s="24">
        <v>0.4221514424395984</v>
      </c>
      <c r="I535" s="24">
        <v>0.53784855756040861</v>
      </c>
      <c r="J535" s="24">
        <v>0.2569560787886262</v>
      </c>
      <c r="K535" s="24">
        <v>-2.4312032870799749E-2</v>
      </c>
      <c r="L535" s="24">
        <v>0.98431203287080682</v>
      </c>
    </row>
    <row r="536" spans="1:12">
      <c r="A536" s="9" t="s">
        <v>704</v>
      </c>
      <c r="B536" s="16">
        <v>1</v>
      </c>
      <c r="C536" s="24">
        <v>0.5</v>
      </c>
      <c r="D536" s="24">
        <v>0.48000000000000353</v>
      </c>
      <c r="E536" s="24">
        <v>1.9999999999996465E-2</v>
      </c>
      <c r="F536" s="24">
        <v>7.8351490738409663E-2</v>
      </c>
      <c r="G536" s="24">
        <v>2.9474883693897298E-2</v>
      </c>
      <c r="H536" s="24">
        <v>0.4221514424395984</v>
      </c>
      <c r="I536" s="24">
        <v>0.53784855756040861</v>
      </c>
      <c r="J536" s="24">
        <v>0.2569560787886262</v>
      </c>
      <c r="K536" s="24">
        <v>-2.4312032870799749E-2</v>
      </c>
      <c r="L536" s="24">
        <v>0.98431203287080682</v>
      </c>
    </row>
    <row r="537" spans="1:12">
      <c r="A537" s="9" t="s">
        <v>705</v>
      </c>
      <c r="B537" s="16">
        <v>1</v>
      </c>
      <c r="C537" s="24">
        <v>1</v>
      </c>
      <c r="D537" s="24">
        <v>0.48000000000000353</v>
      </c>
      <c r="E537" s="24">
        <v>0.51999999999999647</v>
      </c>
      <c r="F537" s="24">
        <v>2.0371387591989976</v>
      </c>
      <c r="G537" s="24">
        <v>2.9474883693897298E-2</v>
      </c>
      <c r="H537" s="24">
        <v>0.4221514424395984</v>
      </c>
      <c r="I537" s="24">
        <v>0.53784855756040861</v>
      </c>
      <c r="J537" s="24">
        <v>0.2569560787886262</v>
      </c>
      <c r="K537" s="24">
        <v>-2.4312032870799749E-2</v>
      </c>
      <c r="L537" s="24">
        <v>0.98431203287080682</v>
      </c>
    </row>
    <row r="538" spans="1:12">
      <c r="A538" s="9" t="s">
        <v>706</v>
      </c>
      <c r="B538" s="16">
        <v>1</v>
      </c>
      <c r="C538" s="24">
        <v>1</v>
      </c>
      <c r="D538" s="24">
        <v>0.48000000000000353</v>
      </c>
      <c r="E538" s="24">
        <v>0.51999999999999647</v>
      </c>
      <c r="F538" s="24">
        <v>2.0371387591989976</v>
      </c>
      <c r="G538" s="24">
        <v>2.9474883693897298E-2</v>
      </c>
      <c r="H538" s="24">
        <v>0.4221514424395984</v>
      </c>
      <c r="I538" s="24">
        <v>0.53784855756040861</v>
      </c>
      <c r="J538" s="24">
        <v>0.2569560787886262</v>
      </c>
      <c r="K538" s="24">
        <v>-2.4312032870799749E-2</v>
      </c>
      <c r="L538" s="24">
        <v>0.98431203287080682</v>
      </c>
    </row>
    <row r="539" spans="1:12">
      <c r="A539" s="9" t="s">
        <v>707</v>
      </c>
      <c r="B539" s="16">
        <v>1</v>
      </c>
      <c r="C539" s="24">
        <v>0</v>
      </c>
      <c r="D539" s="24">
        <v>0.48000000000000353</v>
      </c>
      <c r="E539" s="24">
        <v>-0.48000000000000353</v>
      </c>
      <c r="F539" s="24">
        <v>-1.8804357777221781</v>
      </c>
      <c r="G539" s="24">
        <v>2.9474883693897298E-2</v>
      </c>
      <c r="H539" s="24">
        <v>0.4221514424395984</v>
      </c>
      <c r="I539" s="24">
        <v>0.53784855756040861</v>
      </c>
      <c r="J539" s="24">
        <v>0.2569560787886262</v>
      </c>
      <c r="K539" s="24">
        <v>-2.4312032870799749E-2</v>
      </c>
      <c r="L539" s="24">
        <v>0.98431203287080682</v>
      </c>
    </row>
    <row r="540" spans="1:12">
      <c r="A540" s="9" t="s">
        <v>708</v>
      </c>
      <c r="B540" s="16">
        <v>1</v>
      </c>
      <c r="C540" s="24">
        <v>0.5</v>
      </c>
      <c r="D540" s="24">
        <v>0.48000000000000353</v>
      </c>
      <c r="E540" s="24">
        <v>1.9999999999996465E-2</v>
      </c>
      <c r="F540" s="24">
        <v>7.8351490738409663E-2</v>
      </c>
      <c r="G540" s="24">
        <v>2.9474883693897298E-2</v>
      </c>
      <c r="H540" s="24">
        <v>0.4221514424395984</v>
      </c>
      <c r="I540" s="24">
        <v>0.53784855756040861</v>
      </c>
      <c r="J540" s="24">
        <v>0.2569560787886262</v>
      </c>
      <c r="K540" s="24">
        <v>-2.4312032870799749E-2</v>
      </c>
      <c r="L540" s="24">
        <v>0.98431203287080682</v>
      </c>
    </row>
    <row r="541" spans="1:12">
      <c r="A541" s="9" t="s">
        <v>709</v>
      </c>
      <c r="B541" s="16">
        <v>1</v>
      </c>
      <c r="C541" s="24">
        <v>0.5</v>
      </c>
      <c r="D541" s="24">
        <v>0.48000000000000353</v>
      </c>
      <c r="E541" s="24">
        <v>1.9999999999996465E-2</v>
      </c>
      <c r="F541" s="24">
        <v>7.8351490738409663E-2</v>
      </c>
      <c r="G541" s="24">
        <v>2.9474883693897298E-2</v>
      </c>
      <c r="H541" s="24">
        <v>0.4221514424395984</v>
      </c>
      <c r="I541" s="24">
        <v>0.53784855756040861</v>
      </c>
      <c r="J541" s="24">
        <v>0.2569560787886262</v>
      </c>
      <c r="K541" s="24">
        <v>-2.4312032870799749E-2</v>
      </c>
      <c r="L541" s="24">
        <v>0.98431203287080682</v>
      </c>
    </row>
    <row r="542" spans="1:12">
      <c r="A542" s="9" t="s">
        <v>710</v>
      </c>
      <c r="B542" s="16">
        <v>1</v>
      </c>
      <c r="C542" s="24">
        <v>0.5</v>
      </c>
      <c r="D542" s="24">
        <v>0.48000000000000353</v>
      </c>
      <c r="E542" s="24">
        <v>1.9999999999996465E-2</v>
      </c>
      <c r="F542" s="24">
        <v>7.8351490738409663E-2</v>
      </c>
      <c r="G542" s="24">
        <v>2.9474883693897298E-2</v>
      </c>
      <c r="H542" s="24">
        <v>0.4221514424395984</v>
      </c>
      <c r="I542" s="24">
        <v>0.53784855756040861</v>
      </c>
      <c r="J542" s="24">
        <v>0.2569560787886262</v>
      </c>
      <c r="K542" s="24">
        <v>-2.4312032870799749E-2</v>
      </c>
      <c r="L542" s="24">
        <v>0.98431203287080682</v>
      </c>
    </row>
    <row r="543" spans="1:12">
      <c r="A543" s="9" t="s">
        <v>711</v>
      </c>
      <c r="B543" s="16">
        <v>1</v>
      </c>
      <c r="C543" s="24">
        <v>1</v>
      </c>
      <c r="D543" s="24">
        <v>0.48000000000000353</v>
      </c>
      <c r="E543" s="24">
        <v>0.51999999999999647</v>
      </c>
      <c r="F543" s="24">
        <v>2.0371387591989976</v>
      </c>
      <c r="G543" s="24">
        <v>2.9474883693897298E-2</v>
      </c>
      <c r="H543" s="24">
        <v>0.4221514424395984</v>
      </c>
      <c r="I543" s="24">
        <v>0.53784855756040861</v>
      </c>
      <c r="J543" s="24">
        <v>0.2569560787886262</v>
      </c>
      <c r="K543" s="24">
        <v>-2.4312032870799749E-2</v>
      </c>
      <c r="L543" s="24">
        <v>0.98431203287080682</v>
      </c>
    </row>
    <row r="544" spans="1:12">
      <c r="A544" s="9" t="s">
        <v>712</v>
      </c>
      <c r="B544" s="16">
        <v>1</v>
      </c>
      <c r="C544" s="24">
        <v>0.5</v>
      </c>
      <c r="D544" s="24">
        <v>0.48000000000000353</v>
      </c>
      <c r="E544" s="24">
        <v>1.9999999999996465E-2</v>
      </c>
      <c r="F544" s="24">
        <v>7.8351490738409663E-2</v>
      </c>
      <c r="G544" s="24">
        <v>2.9474883693897298E-2</v>
      </c>
      <c r="H544" s="24">
        <v>0.4221514424395984</v>
      </c>
      <c r="I544" s="24">
        <v>0.53784855756040861</v>
      </c>
      <c r="J544" s="24">
        <v>0.2569560787886262</v>
      </c>
      <c r="K544" s="24">
        <v>-2.4312032870799749E-2</v>
      </c>
      <c r="L544" s="24">
        <v>0.98431203287080682</v>
      </c>
    </row>
    <row r="545" spans="1:12">
      <c r="A545" s="9" t="s">
        <v>713</v>
      </c>
      <c r="B545" s="16">
        <v>1</v>
      </c>
      <c r="C545" s="24">
        <v>0.5</v>
      </c>
      <c r="D545" s="24">
        <v>0.48000000000000353</v>
      </c>
      <c r="E545" s="24">
        <v>1.9999999999996465E-2</v>
      </c>
      <c r="F545" s="24">
        <v>7.8351490738409663E-2</v>
      </c>
      <c r="G545" s="24">
        <v>2.9474883693897298E-2</v>
      </c>
      <c r="H545" s="24">
        <v>0.4221514424395984</v>
      </c>
      <c r="I545" s="24">
        <v>0.53784855756040861</v>
      </c>
      <c r="J545" s="24">
        <v>0.2569560787886262</v>
      </c>
      <c r="K545" s="24">
        <v>-2.4312032870799749E-2</v>
      </c>
      <c r="L545" s="24">
        <v>0.98431203287080682</v>
      </c>
    </row>
    <row r="546" spans="1:12">
      <c r="A546" s="9" t="s">
        <v>714</v>
      </c>
      <c r="B546" s="16">
        <v>1</v>
      </c>
      <c r="C546" s="24">
        <v>0</v>
      </c>
      <c r="D546" s="24">
        <v>0.48000000000000353</v>
      </c>
      <c r="E546" s="24">
        <v>-0.48000000000000353</v>
      </c>
      <c r="F546" s="24">
        <v>-1.8804357777221781</v>
      </c>
      <c r="G546" s="24">
        <v>2.9474883693897298E-2</v>
      </c>
      <c r="H546" s="24">
        <v>0.4221514424395984</v>
      </c>
      <c r="I546" s="24">
        <v>0.53784855756040861</v>
      </c>
      <c r="J546" s="24">
        <v>0.2569560787886262</v>
      </c>
      <c r="K546" s="24">
        <v>-2.4312032870799749E-2</v>
      </c>
      <c r="L546" s="24">
        <v>0.98431203287080682</v>
      </c>
    </row>
    <row r="547" spans="1:12">
      <c r="A547" s="9" t="s">
        <v>715</v>
      </c>
      <c r="B547" s="16">
        <v>1</v>
      </c>
      <c r="C547" s="24">
        <v>1</v>
      </c>
      <c r="D547" s="24">
        <v>0.48000000000000353</v>
      </c>
      <c r="E547" s="24">
        <v>0.51999999999999647</v>
      </c>
      <c r="F547" s="24">
        <v>2.0371387591989976</v>
      </c>
      <c r="G547" s="24">
        <v>2.9474883693897298E-2</v>
      </c>
      <c r="H547" s="24">
        <v>0.4221514424395984</v>
      </c>
      <c r="I547" s="24">
        <v>0.53784855756040861</v>
      </c>
      <c r="J547" s="24">
        <v>0.2569560787886262</v>
      </c>
      <c r="K547" s="24">
        <v>-2.4312032870799749E-2</v>
      </c>
      <c r="L547" s="24">
        <v>0.98431203287080682</v>
      </c>
    </row>
    <row r="548" spans="1:12">
      <c r="A548" s="9" t="s">
        <v>716</v>
      </c>
      <c r="B548" s="16">
        <v>1</v>
      </c>
      <c r="C548" s="24">
        <v>0.5</v>
      </c>
      <c r="D548" s="24">
        <v>0.48000000000000353</v>
      </c>
      <c r="E548" s="24">
        <v>1.9999999999996465E-2</v>
      </c>
      <c r="F548" s="24">
        <v>7.8351490738409663E-2</v>
      </c>
      <c r="G548" s="24">
        <v>2.9474883693897298E-2</v>
      </c>
      <c r="H548" s="24">
        <v>0.4221514424395984</v>
      </c>
      <c r="I548" s="24">
        <v>0.53784855756040861</v>
      </c>
      <c r="J548" s="24">
        <v>0.2569560787886262</v>
      </c>
      <c r="K548" s="24">
        <v>-2.4312032870799749E-2</v>
      </c>
      <c r="L548" s="24">
        <v>0.98431203287080682</v>
      </c>
    </row>
    <row r="549" spans="1:12">
      <c r="A549" s="9" t="s">
        <v>717</v>
      </c>
      <c r="B549" s="16">
        <v>1</v>
      </c>
      <c r="C549" s="24">
        <v>0</v>
      </c>
      <c r="D549" s="24">
        <v>0.48000000000000353</v>
      </c>
      <c r="E549" s="24">
        <v>-0.48000000000000353</v>
      </c>
      <c r="F549" s="24">
        <v>-1.8804357777221781</v>
      </c>
      <c r="G549" s="24">
        <v>2.9474883693897298E-2</v>
      </c>
      <c r="H549" s="24">
        <v>0.4221514424395984</v>
      </c>
      <c r="I549" s="24">
        <v>0.53784855756040861</v>
      </c>
      <c r="J549" s="24">
        <v>0.2569560787886262</v>
      </c>
      <c r="K549" s="24">
        <v>-2.4312032870799749E-2</v>
      </c>
      <c r="L549" s="24">
        <v>0.98431203287080682</v>
      </c>
    </row>
    <row r="550" spans="1:12">
      <c r="A550" s="9" t="s">
        <v>718</v>
      </c>
      <c r="B550" s="16">
        <v>1</v>
      </c>
      <c r="C550" s="24">
        <v>0.5</v>
      </c>
      <c r="D550" s="24">
        <v>0.48000000000000353</v>
      </c>
      <c r="E550" s="24">
        <v>1.9999999999996465E-2</v>
      </c>
      <c r="F550" s="24">
        <v>7.8351490738409663E-2</v>
      </c>
      <c r="G550" s="24">
        <v>2.9474883693897298E-2</v>
      </c>
      <c r="H550" s="24">
        <v>0.4221514424395984</v>
      </c>
      <c r="I550" s="24">
        <v>0.53784855756040861</v>
      </c>
      <c r="J550" s="24">
        <v>0.2569560787886262</v>
      </c>
      <c r="K550" s="24">
        <v>-2.4312032870799749E-2</v>
      </c>
      <c r="L550" s="24">
        <v>0.98431203287080682</v>
      </c>
    </row>
    <row r="551" spans="1:12">
      <c r="A551" s="9" t="s">
        <v>719</v>
      </c>
      <c r="B551" s="16">
        <v>1</v>
      </c>
      <c r="C551" s="24">
        <v>0.5</v>
      </c>
      <c r="D551" s="24">
        <v>0.48000000000000353</v>
      </c>
      <c r="E551" s="24">
        <v>1.9999999999996465E-2</v>
      </c>
      <c r="F551" s="24">
        <v>7.8351490738409663E-2</v>
      </c>
      <c r="G551" s="24">
        <v>2.9474883693897298E-2</v>
      </c>
      <c r="H551" s="24">
        <v>0.4221514424395984</v>
      </c>
      <c r="I551" s="24">
        <v>0.53784855756040861</v>
      </c>
      <c r="J551" s="24">
        <v>0.2569560787886262</v>
      </c>
      <c r="K551" s="24">
        <v>-2.4312032870799749E-2</v>
      </c>
      <c r="L551" s="24">
        <v>0.98431203287080682</v>
      </c>
    </row>
    <row r="552" spans="1:12">
      <c r="A552" s="9" t="s">
        <v>720</v>
      </c>
      <c r="B552" s="16">
        <v>1</v>
      </c>
      <c r="C552" s="24">
        <v>0.5</v>
      </c>
      <c r="D552" s="24">
        <v>0.48000000000000353</v>
      </c>
      <c r="E552" s="24">
        <v>1.9999999999996465E-2</v>
      </c>
      <c r="F552" s="24">
        <v>7.8351490738409663E-2</v>
      </c>
      <c r="G552" s="24">
        <v>2.9474883693897298E-2</v>
      </c>
      <c r="H552" s="24">
        <v>0.4221514424395984</v>
      </c>
      <c r="I552" s="24">
        <v>0.53784855756040861</v>
      </c>
      <c r="J552" s="24">
        <v>0.2569560787886262</v>
      </c>
      <c r="K552" s="24">
        <v>-2.4312032870799749E-2</v>
      </c>
      <c r="L552" s="24">
        <v>0.98431203287080682</v>
      </c>
    </row>
    <row r="553" spans="1:12">
      <c r="A553" s="9" t="s">
        <v>721</v>
      </c>
      <c r="B553" s="16">
        <v>1</v>
      </c>
      <c r="C553" s="24">
        <v>0</v>
      </c>
      <c r="D553" s="24">
        <v>0.48000000000000353</v>
      </c>
      <c r="E553" s="24">
        <v>-0.48000000000000353</v>
      </c>
      <c r="F553" s="24">
        <v>-1.8804357777221781</v>
      </c>
      <c r="G553" s="24">
        <v>2.9474883693897298E-2</v>
      </c>
      <c r="H553" s="24">
        <v>0.4221514424395984</v>
      </c>
      <c r="I553" s="24">
        <v>0.53784855756040861</v>
      </c>
      <c r="J553" s="24">
        <v>0.2569560787886262</v>
      </c>
      <c r="K553" s="24">
        <v>-2.4312032870799749E-2</v>
      </c>
      <c r="L553" s="24">
        <v>0.98431203287080682</v>
      </c>
    </row>
    <row r="554" spans="1:12">
      <c r="A554" s="9" t="s">
        <v>722</v>
      </c>
      <c r="B554" s="16">
        <v>1</v>
      </c>
      <c r="C554" s="24">
        <v>0.5</v>
      </c>
      <c r="D554" s="24">
        <v>0.48000000000000353</v>
      </c>
      <c r="E554" s="24">
        <v>1.9999999999996465E-2</v>
      </c>
      <c r="F554" s="24">
        <v>7.8351490738409663E-2</v>
      </c>
      <c r="G554" s="24">
        <v>2.9474883693897298E-2</v>
      </c>
      <c r="H554" s="24">
        <v>0.4221514424395984</v>
      </c>
      <c r="I554" s="24">
        <v>0.53784855756040861</v>
      </c>
      <c r="J554" s="24">
        <v>0.2569560787886262</v>
      </c>
      <c r="K554" s="24">
        <v>-2.4312032870799749E-2</v>
      </c>
      <c r="L554" s="24">
        <v>0.98431203287080682</v>
      </c>
    </row>
    <row r="555" spans="1:12">
      <c r="A555" s="9" t="s">
        <v>723</v>
      </c>
      <c r="B555" s="16">
        <v>1</v>
      </c>
      <c r="C555" s="24">
        <v>0.5</v>
      </c>
      <c r="D555" s="24">
        <v>0.48000000000000353</v>
      </c>
      <c r="E555" s="24">
        <v>1.9999999999996465E-2</v>
      </c>
      <c r="F555" s="24">
        <v>7.8351490738409663E-2</v>
      </c>
      <c r="G555" s="24">
        <v>2.9474883693897298E-2</v>
      </c>
      <c r="H555" s="24">
        <v>0.4221514424395984</v>
      </c>
      <c r="I555" s="24">
        <v>0.53784855756040861</v>
      </c>
      <c r="J555" s="24">
        <v>0.2569560787886262</v>
      </c>
      <c r="K555" s="24">
        <v>-2.4312032870799749E-2</v>
      </c>
      <c r="L555" s="24">
        <v>0.98431203287080682</v>
      </c>
    </row>
    <row r="556" spans="1:12">
      <c r="A556" s="9" t="s">
        <v>724</v>
      </c>
      <c r="B556" s="16">
        <v>1</v>
      </c>
      <c r="C556" s="24">
        <v>0</v>
      </c>
      <c r="D556" s="24">
        <v>0.48000000000000353</v>
      </c>
      <c r="E556" s="24">
        <v>-0.48000000000000353</v>
      </c>
      <c r="F556" s="24">
        <v>-1.8804357777221781</v>
      </c>
      <c r="G556" s="24">
        <v>2.9474883693897298E-2</v>
      </c>
      <c r="H556" s="24">
        <v>0.4221514424395984</v>
      </c>
      <c r="I556" s="24">
        <v>0.53784855756040861</v>
      </c>
      <c r="J556" s="24">
        <v>0.2569560787886262</v>
      </c>
      <c r="K556" s="24">
        <v>-2.4312032870799749E-2</v>
      </c>
      <c r="L556" s="24">
        <v>0.98431203287080682</v>
      </c>
    </row>
    <row r="557" spans="1:12">
      <c r="A557" s="9" t="s">
        <v>725</v>
      </c>
      <c r="B557" s="16">
        <v>1</v>
      </c>
      <c r="C557" s="24">
        <v>0.5</v>
      </c>
      <c r="D557" s="24">
        <v>0.48000000000000353</v>
      </c>
      <c r="E557" s="24">
        <v>1.9999999999996465E-2</v>
      </c>
      <c r="F557" s="24">
        <v>7.8351490738409663E-2</v>
      </c>
      <c r="G557" s="24">
        <v>2.9474883693897298E-2</v>
      </c>
      <c r="H557" s="24">
        <v>0.4221514424395984</v>
      </c>
      <c r="I557" s="24">
        <v>0.53784855756040861</v>
      </c>
      <c r="J557" s="24">
        <v>0.2569560787886262</v>
      </c>
      <c r="K557" s="24">
        <v>-2.4312032870799749E-2</v>
      </c>
      <c r="L557" s="24">
        <v>0.98431203287080682</v>
      </c>
    </row>
    <row r="558" spans="1:12">
      <c r="A558" s="9" t="s">
        <v>726</v>
      </c>
      <c r="B558" s="16">
        <v>1</v>
      </c>
      <c r="C558" s="24">
        <v>0.5</v>
      </c>
      <c r="D558" s="24">
        <v>0.48000000000000353</v>
      </c>
      <c r="E558" s="24">
        <v>1.9999999999996465E-2</v>
      </c>
      <c r="F558" s="24">
        <v>7.8351490738409663E-2</v>
      </c>
      <c r="G558" s="24">
        <v>2.9474883693897298E-2</v>
      </c>
      <c r="H558" s="24">
        <v>0.4221514424395984</v>
      </c>
      <c r="I558" s="24">
        <v>0.53784855756040861</v>
      </c>
      <c r="J558" s="24">
        <v>0.2569560787886262</v>
      </c>
      <c r="K558" s="24">
        <v>-2.4312032870799749E-2</v>
      </c>
      <c r="L558" s="24">
        <v>0.98431203287080682</v>
      </c>
    </row>
    <row r="559" spans="1:12">
      <c r="A559" s="9" t="s">
        <v>727</v>
      </c>
      <c r="B559" s="16">
        <v>1</v>
      </c>
      <c r="C559" s="24">
        <v>0</v>
      </c>
      <c r="D559" s="24">
        <v>0.48000000000000353</v>
      </c>
      <c r="E559" s="24">
        <v>-0.48000000000000353</v>
      </c>
      <c r="F559" s="24">
        <v>-1.8804357777221781</v>
      </c>
      <c r="G559" s="24">
        <v>2.9474883693897298E-2</v>
      </c>
      <c r="H559" s="24">
        <v>0.4221514424395984</v>
      </c>
      <c r="I559" s="24">
        <v>0.53784855756040861</v>
      </c>
      <c r="J559" s="24">
        <v>0.2569560787886262</v>
      </c>
      <c r="K559" s="24">
        <v>-2.4312032870799749E-2</v>
      </c>
      <c r="L559" s="24">
        <v>0.98431203287080682</v>
      </c>
    </row>
    <row r="560" spans="1:12">
      <c r="A560" s="9" t="s">
        <v>728</v>
      </c>
      <c r="B560" s="16">
        <v>1</v>
      </c>
      <c r="C560" s="24">
        <v>0.5</v>
      </c>
      <c r="D560" s="24">
        <v>0.48000000000000353</v>
      </c>
      <c r="E560" s="24">
        <v>1.9999999999996465E-2</v>
      </c>
      <c r="F560" s="24">
        <v>7.8351490738409663E-2</v>
      </c>
      <c r="G560" s="24">
        <v>2.9474883693897298E-2</v>
      </c>
      <c r="H560" s="24">
        <v>0.4221514424395984</v>
      </c>
      <c r="I560" s="24">
        <v>0.53784855756040861</v>
      </c>
      <c r="J560" s="24">
        <v>0.2569560787886262</v>
      </c>
      <c r="K560" s="24">
        <v>-2.4312032870799749E-2</v>
      </c>
      <c r="L560" s="24">
        <v>0.98431203287080682</v>
      </c>
    </row>
    <row r="561" spans="1:12">
      <c r="A561" s="9" t="s">
        <v>729</v>
      </c>
      <c r="B561" s="16">
        <v>1</v>
      </c>
      <c r="C561" s="24">
        <v>0.5</v>
      </c>
      <c r="D561" s="24">
        <v>0.48000000000000353</v>
      </c>
      <c r="E561" s="24">
        <v>1.9999999999996465E-2</v>
      </c>
      <c r="F561" s="24">
        <v>7.8351490738409663E-2</v>
      </c>
      <c r="G561" s="24">
        <v>2.9474883693897298E-2</v>
      </c>
      <c r="H561" s="24">
        <v>0.4221514424395984</v>
      </c>
      <c r="I561" s="24">
        <v>0.53784855756040861</v>
      </c>
      <c r="J561" s="24">
        <v>0.2569560787886262</v>
      </c>
      <c r="K561" s="24">
        <v>-2.4312032870799749E-2</v>
      </c>
      <c r="L561" s="24">
        <v>0.98431203287080682</v>
      </c>
    </row>
    <row r="562" spans="1:12">
      <c r="A562" s="9" t="s">
        <v>730</v>
      </c>
      <c r="B562" s="16">
        <v>1</v>
      </c>
      <c r="C562" s="24">
        <v>0.5</v>
      </c>
      <c r="D562" s="24">
        <v>0.48000000000000353</v>
      </c>
      <c r="E562" s="24">
        <v>1.9999999999996465E-2</v>
      </c>
      <c r="F562" s="24">
        <v>7.8351490738409663E-2</v>
      </c>
      <c r="G562" s="24">
        <v>2.9474883693897298E-2</v>
      </c>
      <c r="H562" s="24">
        <v>0.4221514424395984</v>
      </c>
      <c r="I562" s="24">
        <v>0.53784855756040861</v>
      </c>
      <c r="J562" s="24">
        <v>0.2569560787886262</v>
      </c>
      <c r="K562" s="24">
        <v>-2.4312032870799749E-2</v>
      </c>
      <c r="L562" s="24">
        <v>0.98431203287080682</v>
      </c>
    </row>
    <row r="563" spans="1:12">
      <c r="A563" s="9" t="s">
        <v>731</v>
      </c>
      <c r="B563" s="16">
        <v>1</v>
      </c>
      <c r="C563" s="24">
        <v>0.5</v>
      </c>
      <c r="D563" s="24">
        <v>0.48000000000000353</v>
      </c>
      <c r="E563" s="24">
        <v>1.9999999999996465E-2</v>
      </c>
      <c r="F563" s="24">
        <v>7.8351490738409663E-2</v>
      </c>
      <c r="G563" s="24">
        <v>2.9474883693897298E-2</v>
      </c>
      <c r="H563" s="24">
        <v>0.4221514424395984</v>
      </c>
      <c r="I563" s="24">
        <v>0.53784855756040861</v>
      </c>
      <c r="J563" s="24">
        <v>0.2569560787886262</v>
      </c>
      <c r="K563" s="24">
        <v>-2.4312032870799749E-2</v>
      </c>
      <c r="L563" s="24">
        <v>0.98431203287080682</v>
      </c>
    </row>
    <row r="564" spans="1:12">
      <c r="A564" s="9" t="s">
        <v>732</v>
      </c>
      <c r="B564" s="16">
        <v>1</v>
      </c>
      <c r="C564" s="24">
        <v>1</v>
      </c>
      <c r="D564" s="24">
        <v>0.48000000000000353</v>
      </c>
      <c r="E564" s="24">
        <v>0.51999999999999647</v>
      </c>
      <c r="F564" s="24">
        <v>2.0371387591989976</v>
      </c>
      <c r="G564" s="24">
        <v>2.9474883693897298E-2</v>
      </c>
      <c r="H564" s="24">
        <v>0.4221514424395984</v>
      </c>
      <c r="I564" s="24">
        <v>0.53784855756040861</v>
      </c>
      <c r="J564" s="24">
        <v>0.2569560787886262</v>
      </c>
      <c r="K564" s="24">
        <v>-2.4312032870799749E-2</v>
      </c>
      <c r="L564" s="24">
        <v>0.98431203287080682</v>
      </c>
    </row>
    <row r="565" spans="1:12">
      <c r="A565" s="9" t="s">
        <v>733</v>
      </c>
      <c r="B565" s="16">
        <v>1</v>
      </c>
      <c r="C565" s="24">
        <v>0.5</v>
      </c>
      <c r="D565" s="24">
        <v>0.48000000000000353</v>
      </c>
      <c r="E565" s="24">
        <v>1.9999999999996465E-2</v>
      </c>
      <c r="F565" s="24">
        <v>7.8351490738409663E-2</v>
      </c>
      <c r="G565" s="24">
        <v>2.9474883693897298E-2</v>
      </c>
      <c r="H565" s="24">
        <v>0.4221514424395984</v>
      </c>
      <c r="I565" s="24">
        <v>0.53784855756040861</v>
      </c>
      <c r="J565" s="24">
        <v>0.2569560787886262</v>
      </c>
      <c r="K565" s="24">
        <v>-2.4312032870799749E-2</v>
      </c>
      <c r="L565" s="24">
        <v>0.98431203287080682</v>
      </c>
    </row>
    <row r="566" spans="1:12">
      <c r="A566" s="9" t="s">
        <v>734</v>
      </c>
      <c r="B566" s="16">
        <v>1</v>
      </c>
      <c r="C566" s="24">
        <v>0.5</v>
      </c>
      <c r="D566" s="24">
        <v>0.48000000000000353</v>
      </c>
      <c r="E566" s="24">
        <v>1.9999999999996465E-2</v>
      </c>
      <c r="F566" s="24">
        <v>7.8351490738409663E-2</v>
      </c>
      <c r="G566" s="24">
        <v>2.9474883693897298E-2</v>
      </c>
      <c r="H566" s="24">
        <v>0.4221514424395984</v>
      </c>
      <c r="I566" s="24">
        <v>0.53784855756040861</v>
      </c>
      <c r="J566" s="24">
        <v>0.2569560787886262</v>
      </c>
      <c r="K566" s="24">
        <v>-2.4312032870799749E-2</v>
      </c>
      <c r="L566" s="24">
        <v>0.98431203287080682</v>
      </c>
    </row>
    <row r="567" spans="1:12">
      <c r="A567" s="9" t="s">
        <v>735</v>
      </c>
      <c r="B567" s="16">
        <v>1</v>
      </c>
      <c r="C567" s="24">
        <v>1</v>
      </c>
      <c r="D567" s="24">
        <v>0.48000000000000353</v>
      </c>
      <c r="E567" s="24">
        <v>0.51999999999999647</v>
      </c>
      <c r="F567" s="24">
        <v>2.0371387591989976</v>
      </c>
      <c r="G567" s="24">
        <v>2.9474883693897298E-2</v>
      </c>
      <c r="H567" s="24">
        <v>0.4221514424395984</v>
      </c>
      <c r="I567" s="24">
        <v>0.53784855756040861</v>
      </c>
      <c r="J567" s="24">
        <v>0.2569560787886262</v>
      </c>
      <c r="K567" s="24">
        <v>-2.4312032870799749E-2</v>
      </c>
      <c r="L567" s="24">
        <v>0.98431203287080682</v>
      </c>
    </row>
    <row r="568" spans="1:12">
      <c r="A568" s="9" t="s">
        <v>736</v>
      </c>
      <c r="B568" s="16">
        <v>1</v>
      </c>
      <c r="C568" s="24">
        <v>1</v>
      </c>
      <c r="D568" s="24">
        <v>0.48000000000000353</v>
      </c>
      <c r="E568" s="24">
        <v>0.51999999999999647</v>
      </c>
      <c r="F568" s="24">
        <v>2.0371387591989976</v>
      </c>
      <c r="G568" s="24">
        <v>2.9474883693897298E-2</v>
      </c>
      <c r="H568" s="24">
        <v>0.4221514424395984</v>
      </c>
      <c r="I568" s="24">
        <v>0.53784855756040861</v>
      </c>
      <c r="J568" s="24">
        <v>0.2569560787886262</v>
      </c>
      <c r="K568" s="24">
        <v>-2.4312032870799749E-2</v>
      </c>
      <c r="L568" s="24">
        <v>0.98431203287080682</v>
      </c>
    </row>
    <row r="569" spans="1:12">
      <c r="A569" s="9" t="s">
        <v>737</v>
      </c>
      <c r="B569" s="16">
        <v>1</v>
      </c>
      <c r="C569" s="24">
        <v>0</v>
      </c>
      <c r="D569" s="24">
        <v>0.48000000000000353</v>
      </c>
      <c r="E569" s="24">
        <v>-0.48000000000000353</v>
      </c>
      <c r="F569" s="24">
        <v>-1.8804357777221781</v>
      </c>
      <c r="G569" s="24">
        <v>2.9474883693897298E-2</v>
      </c>
      <c r="H569" s="24">
        <v>0.4221514424395984</v>
      </c>
      <c r="I569" s="24">
        <v>0.53784855756040861</v>
      </c>
      <c r="J569" s="24">
        <v>0.2569560787886262</v>
      </c>
      <c r="K569" s="24">
        <v>-2.4312032870799749E-2</v>
      </c>
      <c r="L569" s="24">
        <v>0.98431203287080682</v>
      </c>
    </row>
    <row r="570" spans="1:12">
      <c r="A570" s="9" t="s">
        <v>738</v>
      </c>
      <c r="B570" s="16">
        <v>1</v>
      </c>
      <c r="C570" s="24">
        <v>1</v>
      </c>
      <c r="D570" s="24">
        <v>0.48000000000000353</v>
      </c>
      <c r="E570" s="24">
        <v>0.51999999999999647</v>
      </c>
      <c r="F570" s="24">
        <v>2.0371387591989976</v>
      </c>
      <c r="G570" s="24">
        <v>2.9474883693897298E-2</v>
      </c>
      <c r="H570" s="24">
        <v>0.4221514424395984</v>
      </c>
      <c r="I570" s="24">
        <v>0.53784855756040861</v>
      </c>
      <c r="J570" s="24">
        <v>0.2569560787886262</v>
      </c>
      <c r="K570" s="24">
        <v>-2.4312032870799749E-2</v>
      </c>
      <c r="L570" s="24">
        <v>0.98431203287080682</v>
      </c>
    </row>
    <row r="571" spans="1:12">
      <c r="A571" s="9" t="s">
        <v>739</v>
      </c>
      <c r="B571" s="16">
        <v>1</v>
      </c>
      <c r="C571" s="24">
        <v>0.5</v>
      </c>
      <c r="D571" s="24">
        <v>0.48000000000000353</v>
      </c>
      <c r="E571" s="24">
        <v>1.9999999999996465E-2</v>
      </c>
      <c r="F571" s="24">
        <v>7.8351490738409663E-2</v>
      </c>
      <c r="G571" s="24">
        <v>2.9474883693897298E-2</v>
      </c>
      <c r="H571" s="24">
        <v>0.4221514424395984</v>
      </c>
      <c r="I571" s="24">
        <v>0.53784855756040861</v>
      </c>
      <c r="J571" s="24">
        <v>0.2569560787886262</v>
      </c>
      <c r="K571" s="24">
        <v>-2.4312032870799749E-2</v>
      </c>
      <c r="L571" s="24">
        <v>0.98431203287080682</v>
      </c>
    </row>
    <row r="572" spans="1:12">
      <c r="A572" s="9" t="s">
        <v>740</v>
      </c>
      <c r="B572" s="16">
        <v>1</v>
      </c>
      <c r="C572" s="24">
        <v>1</v>
      </c>
      <c r="D572" s="24">
        <v>0.48000000000000353</v>
      </c>
      <c r="E572" s="24">
        <v>0.51999999999999647</v>
      </c>
      <c r="F572" s="24">
        <v>2.0371387591989976</v>
      </c>
      <c r="G572" s="24">
        <v>2.9474883693897298E-2</v>
      </c>
      <c r="H572" s="24">
        <v>0.4221514424395984</v>
      </c>
      <c r="I572" s="24">
        <v>0.53784855756040861</v>
      </c>
      <c r="J572" s="24">
        <v>0.2569560787886262</v>
      </c>
      <c r="K572" s="24">
        <v>-2.4312032870799749E-2</v>
      </c>
      <c r="L572" s="24">
        <v>0.98431203287080682</v>
      </c>
    </row>
    <row r="573" spans="1:12">
      <c r="A573" s="9" t="s">
        <v>741</v>
      </c>
      <c r="B573" s="16">
        <v>1</v>
      </c>
      <c r="C573" s="24">
        <v>0</v>
      </c>
      <c r="D573" s="24">
        <v>0.48000000000000353</v>
      </c>
      <c r="E573" s="24">
        <v>-0.48000000000000353</v>
      </c>
      <c r="F573" s="24">
        <v>-1.8804357777221781</v>
      </c>
      <c r="G573" s="24">
        <v>2.9474883693897298E-2</v>
      </c>
      <c r="H573" s="24">
        <v>0.4221514424395984</v>
      </c>
      <c r="I573" s="24">
        <v>0.53784855756040861</v>
      </c>
      <c r="J573" s="24">
        <v>0.2569560787886262</v>
      </c>
      <c r="K573" s="24">
        <v>-2.4312032870799749E-2</v>
      </c>
      <c r="L573" s="24">
        <v>0.98431203287080682</v>
      </c>
    </row>
    <row r="574" spans="1:12">
      <c r="A574" s="9" t="s">
        <v>742</v>
      </c>
      <c r="B574" s="16">
        <v>1</v>
      </c>
      <c r="C574" s="24">
        <v>0</v>
      </c>
      <c r="D574" s="24">
        <v>0.48000000000000353</v>
      </c>
      <c r="E574" s="24">
        <v>-0.48000000000000353</v>
      </c>
      <c r="F574" s="24">
        <v>-1.8804357777221781</v>
      </c>
      <c r="G574" s="24">
        <v>2.9474883693897298E-2</v>
      </c>
      <c r="H574" s="24">
        <v>0.4221514424395984</v>
      </c>
      <c r="I574" s="24">
        <v>0.53784855756040861</v>
      </c>
      <c r="J574" s="24">
        <v>0.2569560787886262</v>
      </c>
      <c r="K574" s="24">
        <v>-2.4312032870799749E-2</v>
      </c>
      <c r="L574" s="24">
        <v>0.98431203287080682</v>
      </c>
    </row>
    <row r="575" spans="1:12">
      <c r="A575" s="9" t="s">
        <v>743</v>
      </c>
      <c r="B575" s="16">
        <v>1</v>
      </c>
      <c r="C575" s="24">
        <v>0</v>
      </c>
      <c r="D575" s="24">
        <v>0.48000000000000353</v>
      </c>
      <c r="E575" s="24">
        <v>-0.48000000000000353</v>
      </c>
      <c r="F575" s="24">
        <v>-1.8804357777221781</v>
      </c>
      <c r="G575" s="24">
        <v>2.9474883693897298E-2</v>
      </c>
      <c r="H575" s="24">
        <v>0.4221514424395984</v>
      </c>
      <c r="I575" s="24">
        <v>0.53784855756040861</v>
      </c>
      <c r="J575" s="24">
        <v>0.2569560787886262</v>
      </c>
      <c r="K575" s="24">
        <v>-2.4312032870799749E-2</v>
      </c>
      <c r="L575" s="24">
        <v>0.98431203287080682</v>
      </c>
    </row>
    <row r="576" spans="1:12">
      <c r="A576" s="9" t="s">
        <v>744</v>
      </c>
      <c r="B576" s="16">
        <v>1</v>
      </c>
      <c r="C576" s="24">
        <v>0</v>
      </c>
      <c r="D576" s="24">
        <v>0.48000000000000353</v>
      </c>
      <c r="E576" s="24">
        <v>-0.48000000000000353</v>
      </c>
      <c r="F576" s="24">
        <v>-1.8804357777221781</v>
      </c>
      <c r="G576" s="24">
        <v>2.9474883693897298E-2</v>
      </c>
      <c r="H576" s="24">
        <v>0.4221514424395984</v>
      </c>
      <c r="I576" s="24">
        <v>0.53784855756040861</v>
      </c>
      <c r="J576" s="24">
        <v>0.2569560787886262</v>
      </c>
      <c r="K576" s="24">
        <v>-2.4312032870799749E-2</v>
      </c>
      <c r="L576" s="24">
        <v>0.98431203287080682</v>
      </c>
    </row>
    <row r="577" spans="1:12">
      <c r="A577" s="9" t="s">
        <v>745</v>
      </c>
      <c r="B577" s="16">
        <v>1</v>
      </c>
      <c r="C577" s="24">
        <v>0.5</v>
      </c>
      <c r="D577" s="24">
        <v>0.48000000000000353</v>
      </c>
      <c r="E577" s="24">
        <v>1.9999999999996465E-2</v>
      </c>
      <c r="F577" s="24">
        <v>7.8351490738409663E-2</v>
      </c>
      <c r="G577" s="24">
        <v>2.9474883693897298E-2</v>
      </c>
      <c r="H577" s="24">
        <v>0.4221514424395984</v>
      </c>
      <c r="I577" s="24">
        <v>0.53784855756040861</v>
      </c>
      <c r="J577" s="24">
        <v>0.2569560787886262</v>
      </c>
      <c r="K577" s="24">
        <v>-2.4312032870799749E-2</v>
      </c>
      <c r="L577" s="24">
        <v>0.98431203287080682</v>
      </c>
    </row>
    <row r="578" spans="1:12">
      <c r="A578" s="9" t="s">
        <v>746</v>
      </c>
      <c r="B578" s="16">
        <v>1</v>
      </c>
      <c r="C578" s="24">
        <v>0.5</v>
      </c>
      <c r="D578" s="24">
        <v>0.48000000000000353</v>
      </c>
      <c r="E578" s="24">
        <v>1.9999999999996465E-2</v>
      </c>
      <c r="F578" s="24">
        <v>7.8351490738409663E-2</v>
      </c>
      <c r="G578" s="24">
        <v>2.9474883693897298E-2</v>
      </c>
      <c r="H578" s="24">
        <v>0.4221514424395984</v>
      </c>
      <c r="I578" s="24">
        <v>0.53784855756040861</v>
      </c>
      <c r="J578" s="24">
        <v>0.2569560787886262</v>
      </c>
      <c r="K578" s="24">
        <v>-2.4312032870799749E-2</v>
      </c>
      <c r="L578" s="24">
        <v>0.98431203287080682</v>
      </c>
    </row>
    <row r="579" spans="1:12">
      <c r="A579" s="9" t="s">
        <v>747</v>
      </c>
      <c r="B579" s="16">
        <v>1</v>
      </c>
      <c r="C579" s="24">
        <v>0</v>
      </c>
      <c r="D579" s="24">
        <v>0.48000000000000353</v>
      </c>
      <c r="E579" s="24">
        <v>-0.48000000000000353</v>
      </c>
      <c r="F579" s="24">
        <v>-1.8804357777221781</v>
      </c>
      <c r="G579" s="24">
        <v>2.9474883693897298E-2</v>
      </c>
      <c r="H579" s="24">
        <v>0.4221514424395984</v>
      </c>
      <c r="I579" s="24">
        <v>0.53784855756040861</v>
      </c>
      <c r="J579" s="24">
        <v>0.2569560787886262</v>
      </c>
      <c r="K579" s="24">
        <v>-2.4312032870799749E-2</v>
      </c>
      <c r="L579" s="24">
        <v>0.98431203287080682</v>
      </c>
    </row>
    <row r="580" spans="1:12">
      <c r="A580" s="9" t="s">
        <v>748</v>
      </c>
      <c r="B580" s="16">
        <v>1</v>
      </c>
      <c r="C580" s="24">
        <v>0</v>
      </c>
      <c r="D580" s="24">
        <v>0.48000000000000353</v>
      </c>
      <c r="E580" s="24">
        <v>-0.48000000000000353</v>
      </c>
      <c r="F580" s="24">
        <v>-1.8804357777221781</v>
      </c>
      <c r="G580" s="24">
        <v>2.9474883693897298E-2</v>
      </c>
      <c r="H580" s="24">
        <v>0.4221514424395984</v>
      </c>
      <c r="I580" s="24">
        <v>0.53784855756040861</v>
      </c>
      <c r="J580" s="24">
        <v>0.2569560787886262</v>
      </c>
      <c r="K580" s="24">
        <v>-2.4312032870799749E-2</v>
      </c>
      <c r="L580" s="24">
        <v>0.98431203287080682</v>
      </c>
    </row>
    <row r="581" spans="1:12">
      <c r="A581" s="9" t="s">
        <v>749</v>
      </c>
      <c r="B581" s="16">
        <v>1</v>
      </c>
      <c r="C581" s="24">
        <v>0.5</v>
      </c>
      <c r="D581" s="24">
        <v>0.48000000000000353</v>
      </c>
      <c r="E581" s="24">
        <v>1.9999999999996465E-2</v>
      </c>
      <c r="F581" s="24">
        <v>7.8351490738409663E-2</v>
      </c>
      <c r="G581" s="24">
        <v>2.9474883693897298E-2</v>
      </c>
      <c r="H581" s="24">
        <v>0.4221514424395984</v>
      </c>
      <c r="I581" s="24">
        <v>0.53784855756040861</v>
      </c>
      <c r="J581" s="24">
        <v>0.2569560787886262</v>
      </c>
      <c r="K581" s="24">
        <v>-2.4312032870799749E-2</v>
      </c>
      <c r="L581" s="24">
        <v>0.98431203287080682</v>
      </c>
    </row>
    <row r="582" spans="1:12">
      <c r="A582" s="9" t="s">
        <v>750</v>
      </c>
      <c r="B582" s="16">
        <v>1</v>
      </c>
      <c r="C582" s="24">
        <v>0.5</v>
      </c>
      <c r="D582" s="24">
        <v>0.48000000000000353</v>
      </c>
      <c r="E582" s="24">
        <v>1.9999999999996465E-2</v>
      </c>
      <c r="F582" s="24">
        <v>7.8351490738409663E-2</v>
      </c>
      <c r="G582" s="24">
        <v>2.9474883693897298E-2</v>
      </c>
      <c r="H582" s="24">
        <v>0.4221514424395984</v>
      </c>
      <c r="I582" s="24">
        <v>0.53784855756040861</v>
      </c>
      <c r="J582" s="24">
        <v>0.2569560787886262</v>
      </c>
      <c r="K582" s="24">
        <v>-2.4312032870799749E-2</v>
      </c>
      <c r="L582" s="24">
        <v>0.98431203287080682</v>
      </c>
    </row>
    <row r="583" spans="1:12">
      <c r="A583" s="9" t="s">
        <v>751</v>
      </c>
      <c r="B583" s="16">
        <v>1</v>
      </c>
      <c r="C583" s="24">
        <v>0.5</v>
      </c>
      <c r="D583" s="24">
        <v>0.48000000000000353</v>
      </c>
      <c r="E583" s="24">
        <v>1.9999999999996465E-2</v>
      </c>
      <c r="F583" s="24">
        <v>7.8351490738409663E-2</v>
      </c>
      <c r="G583" s="24">
        <v>2.9474883693897298E-2</v>
      </c>
      <c r="H583" s="24">
        <v>0.4221514424395984</v>
      </c>
      <c r="I583" s="24">
        <v>0.53784855756040861</v>
      </c>
      <c r="J583" s="24">
        <v>0.2569560787886262</v>
      </c>
      <c r="K583" s="24">
        <v>-2.4312032870799749E-2</v>
      </c>
      <c r="L583" s="24">
        <v>0.98431203287080682</v>
      </c>
    </row>
    <row r="584" spans="1:12">
      <c r="A584" s="9" t="s">
        <v>752</v>
      </c>
      <c r="B584" s="16">
        <v>1</v>
      </c>
      <c r="C584" s="24">
        <v>1</v>
      </c>
      <c r="D584" s="24">
        <v>0.48000000000000353</v>
      </c>
      <c r="E584" s="24">
        <v>0.51999999999999647</v>
      </c>
      <c r="F584" s="24">
        <v>2.0371387591989976</v>
      </c>
      <c r="G584" s="24">
        <v>2.9474883693897298E-2</v>
      </c>
      <c r="H584" s="24">
        <v>0.4221514424395984</v>
      </c>
      <c r="I584" s="24">
        <v>0.53784855756040861</v>
      </c>
      <c r="J584" s="24">
        <v>0.2569560787886262</v>
      </c>
      <c r="K584" s="24">
        <v>-2.4312032870799749E-2</v>
      </c>
      <c r="L584" s="24">
        <v>0.98431203287080682</v>
      </c>
    </row>
    <row r="585" spans="1:12">
      <c r="A585" s="9" t="s">
        <v>753</v>
      </c>
      <c r="B585" s="16">
        <v>1</v>
      </c>
      <c r="C585" s="24">
        <v>0.5</v>
      </c>
      <c r="D585" s="24">
        <v>0.48000000000000353</v>
      </c>
      <c r="E585" s="24">
        <v>1.9999999999996465E-2</v>
      </c>
      <c r="F585" s="24">
        <v>7.8351490738409663E-2</v>
      </c>
      <c r="G585" s="24">
        <v>2.9474883693897298E-2</v>
      </c>
      <c r="H585" s="24">
        <v>0.4221514424395984</v>
      </c>
      <c r="I585" s="24">
        <v>0.53784855756040861</v>
      </c>
      <c r="J585" s="24">
        <v>0.2569560787886262</v>
      </c>
      <c r="K585" s="24">
        <v>-2.4312032870799749E-2</v>
      </c>
      <c r="L585" s="24">
        <v>0.98431203287080682</v>
      </c>
    </row>
    <row r="586" spans="1:12">
      <c r="A586" s="9" t="s">
        <v>754</v>
      </c>
      <c r="B586" s="16">
        <v>1</v>
      </c>
      <c r="C586" s="24">
        <v>0</v>
      </c>
      <c r="D586" s="24">
        <v>0.48000000000000353</v>
      </c>
      <c r="E586" s="24">
        <v>-0.48000000000000353</v>
      </c>
      <c r="F586" s="24">
        <v>-1.8804357777221781</v>
      </c>
      <c r="G586" s="24">
        <v>2.9474883693897298E-2</v>
      </c>
      <c r="H586" s="24">
        <v>0.4221514424395984</v>
      </c>
      <c r="I586" s="24">
        <v>0.53784855756040861</v>
      </c>
      <c r="J586" s="24">
        <v>0.2569560787886262</v>
      </c>
      <c r="K586" s="24">
        <v>-2.4312032870799749E-2</v>
      </c>
      <c r="L586" s="24">
        <v>0.98431203287080682</v>
      </c>
    </row>
    <row r="587" spans="1:12">
      <c r="A587" s="9" t="s">
        <v>755</v>
      </c>
      <c r="B587" s="16">
        <v>1</v>
      </c>
      <c r="C587" s="24">
        <v>0.5</v>
      </c>
      <c r="D587" s="24">
        <v>0.48000000000000353</v>
      </c>
      <c r="E587" s="24">
        <v>1.9999999999996465E-2</v>
      </c>
      <c r="F587" s="24">
        <v>7.8351490738409663E-2</v>
      </c>
      <c r="G587" s="24">
        <v>2.9474883693897298E-2</v>
      </c>
      <c r="H587" s="24">
        <v>0.4221514424395984</v>
      </c>
      <c r="I587" s="24">
        <v>0.53784855756040861</v>
      </c>
      <c r="J587" s="24">
        <v>0.2569560787886262</v>
      </c>
      <c r="K587" s="24">
        <v>-2.4312032870799749E-2</v>
      </c>
      <c r="L587" s="24">
        <v>0.98431203287080682</v>
      </c>
    </row>
    <row r="588" spans="1:12">
      <c r="A588" s="9" t="s">
        <v>756</v>
      </c>
      <c r="B588" s="16">
        <v>1</v>
      </c>
      <c r="C588" s="24">
        <v>0</v>
      </c>
      <c r="D588" s="24">
        <v>0.48000000000000353</v>
      </c>
      <c r="E588" s="24">
        <v>-0.48000000000000353</v>
      </c>
      <c r="F588" s="24">
        <v>-1.8804357777221781</v>
      </c>
      <c r="G588" s="24">
        <v>2.9474883693897298E-2</v>
      </c>
      <c r="H588" s="24">
        <v>0.4221514424395984</v>
      </c>
      <c r="I588" s="24">
        <v>0.53784855756040861</v>
      </c>
      <c r="J588" s="24">
        <v>0.2569560787886262</v>
      </c>
      <c r="K588" s="24">
        <v>-2.4312032870799749E-2</v>
      </c>
      <c r="L588" s="24">
        <v>0.98431203287080682</v>
      </c>
    </row>
    <row r="589" spans="1:12">
      <c r="A589" s="9" t="s">
        <v>757</v>
      </c>
      <c r="B589" s="16">
        <v>1</v>
      </c>
      <c r="C589" s="24">
        <v>0</v>
      </c>
      <c r="D589" s="24">
        <v>0.48000000000000353</v>
      </c>
      <c r="E589" s="24">
        <v>-0.48000000000000353</v>
      </c>
      <c r="F589" s="24">
        <v>-1.8804357777221781</v>
      </c>
      <c r="G589" s="24">
        <v>2.9474883693897298E-2</v>
      </c>
      <c r="H589" s="24">
        <v>0.4221514424395984</v>
      </c>
      <c r="I589" s="24">
        <v>0.53784855756040861</v>
      </c>
      <c r="J589" s="24">
        <v>0.2569560787886262</v>
      </c>
      <c r="K589" s="24">
        <v>-2.4312032870799749E-2</v>
      </c>
      <c r="L589" s="24">
        <v>0.98431203287080682</v>
      </c>
    </row>
    <row r="590" spans="1:12">
      <c r="A590" s="9" t="s">
        <v>758</v>
      </c>
      <c r="B590" s="16">
        <v>1</v>
      </c>
      <c r="C590" s="24">
        <v>0.5</v>
      </c>
      <c r="D590" s="24">
        <v>0.48000000000000353</v>
      </c>
      <c r="E590" s="24">
        <v>1.9999999999996465E-2</v>
      </c>
      <c r="F590" s="24">
        <v>7.8351490738409663E-2</v>
      </c>
      <c r="G590" s="24">
        <v>2.9474883693897298E-2</v>
      </c>
      <c r="H590" s="24">
        <v>0.4221514424395984</v>
      </c>
      <c r="I590" s="24">
        <v>0.53784855756040861</v>
      </c>
      <c r="J590" s="24">
        <v>0.2569560787886262</v>
      </c>
      <c r="K590" s="24">
        <v>-2.4312032870799749E-2</v>
      </c>
      <c r="L590" s="24">
        <v>0.98431203287080682</v>
      </c>
    </row>
    <row r="591" spans="1:12">
      <c r="A591" s="9" t="s">
        <v>759</v>
      </c>
      <c r="B591" s="16">
        <v>1</v>
      </c>
      <c r="C591" s="24">
        <v>1</v>
      </c>
      <c r="D591" s="24">
        <v>0.48000000000000353</v>
      </c>
      <c r="E591" s="24">
        <v>0.51999999999999647</v>
      </c>
      <c r="F591" s="24">
        <v>2.0371387591989976</v>
      </c>
      <c r="G591" s="24">
        <v>2.9474883693897298E-2</v>
      </c>
      <c r="H591" s="24">
        <v>0.4221514424395984</v>
      </c>
      <c r="I591" s="24">
        <v>0.53784855756040861</v>
      </c>
      <c r="J591" s="24">
        <v>0.2569560787886262</v>
      </c>
      <c r="K591" s="24">
        <v>-2.4312032870799749E-2</v>
      </c>
      <c r="L591" s="24">
        <v>0.98431203287080682</v>
      </c>
    </row>
    <row r="592" spans="1:12">
      <c r="A592" s="9" t="s">
        <v>760</v>
      </c>
      <c r="B592" s="16">
        <v>1</v>
      </c>
      <c r="C592" s="24">
        <v>1</v>
      </c>
      <c r="D592" s="24">
        <v>0.48000000000000353</v>
      </c>
      <c r="E592" s="24">
        <v>0.51999999999999647</v>
      </c>
      <c r="F592" s="24">
        <v>2.0371387591989976</v>
      </c>
      <c r="G592" s="24">
        <v>2.9474883693897298E-2</v>
      </c>
      <c r="H592" s="24">
        <v>0.4221514424395984</v>
      </c>
      <c r="I592" s="24">
        <v>0.53784855756040861</v>
      </c>
      <c r="J592" s="24">
        <v>0.2569560787886262</v>
      </c>
      <c r="K592" s="24">
        <v>-2.4312032870799749E-2</v>
      </c>
      <c r="L592" s="24">
        <v>0.98431203287080682</v>
      </c>
    </row>
    <row r="593" spans="1:12">
      <c r="A593" s="9" t="s">
        <v>761</v>
      </c>
      <c r="B593" s="16">
        <v>1</v>
      </c>
      <c r="C593" s="24">
        <v>0.5</v>
      </c>
      <c r="D593" s="24">
        <v>0.48000000000000353</v>
      </c>
      <c r="E593" s="24">
        <v>1.9999999999996465E-2</v>
      </c>
      <c r="F593" s="24">
        <v>7.8351490738409663E-2</v>
      </c>
      <c r="G593" s="24">
        <v>2.9474883693897298E-2</v>
      </c>
      <c r="H593" s="24">
        <v>0.4221514424395984</v>
      </c>
      <c r="I593" s="24">
        <v>0.53784855756040861</v>
      </c>
      <c r="J593" s="24">
        <v>0.2569560787886262</v>
      </c>
      <c r="K593" s="24">
        <v>-2.4312032870799749E-2</v>
      </c>
      <c r="L593" s="24">
        <v>0.98431203287080682</v>
      </c>
    </row>
    <row r="594" spans="1:12">
      <c r="A594" s="9" t="s">
        <v>762</v>
      </c>
      <c r="B594" s="16">
        <v>1</v>
      </c>
      <c r="C594" s="24">
        <v>0.5</v>
      </c>
      <c r="D594" s="24">
        <v>0.48000000000000353</v>
      </c>
      <c r="E594" s="24">
        <v>1.9999999999996465E-2</v>
      </c>
      <c r="F594" s="24">
        <v>7.8351490738409663E-2</v>
      </c>
      <c r="G594" s="24">
        <v>2.9474883693897298E-2</v>
      </c>
      <c r="H594" s="24">
        <v>0.4221514424395984</v>
      </c>
      <c r="I594" s="24">
        <v>0.53784855756040861</v>
      </c>
      <c r="J594" s="24">
        <v>0.2569560787886262</v>
      </c>
      <c r="K594" s="24">
        <v>-2.4312032870799749E-2</v>
      </c>
      <c r="L594" s="24">
        <v>0.98431203287080682</v>
      </c>
    </row>
    <row r="595" spans="1:12">
      <c r="A595" s="9" t="s">
        <v>763</v>
      </c>
      <c r="B595" s="16">
        <v>1</v>
      </c>
      <c r="C595" s="24">
        <v>0.5</v>
      </c>
      <c r="D595" s="24">
        <v>0.48000000000000353</v>
      </c>
      <c r="E595" s="24">
        <v>1.9999999999996465E-2</v>
      </c>
      <c r="F595" s="24">
        <v>7.8351490738409663E-2</v>
      </c>
      <c r="G595" s="24">
        <v>2.9474883693897298E-2</v>
      </c>
      <c r="H595" s="24">
        <v>0.4221514424395984</v>
      </c>
      <c r="I595" s="24">
        <v>0.53784855756040861</v>
      </c>
      <c r="J595" s="24">
        <v>0.2569560787886262</v>
      </c>
      <c r="K595" s="24">
        <v>-2.4312032870799749E-2</v>
      </c>
      <c r="L595" s="24">
        <v>0.98431203287080682</v>
      </c>
    </row>
    <row r="596" spans="1:12">
      <c r="A596" s="9" t="s">
        <v>764</v>
      </c>
      <c r="B596" s="16">
        <v>1</v>
      </c>
      <c r="C596" s="24">
        <v>1</v>
      </c>
      <c r="D596" s="24">
        <v>0.48000000000000353</v>
      </c>
      <c r="E596" s="24">
        <v>0.51999999999999647</v>
      </c>
      <c r="F596" s="24">
        <v>2.0371387591989976</v>
      </c>
      <c r="G596" s="24">
        <v>2.9474883693897298E-2</v>
      </c>
      <c r="H596" s="24">
        <v>0.4221514424395984</v>
      </c>
      <c r="I596" s="24">
        <v>0.53784855756040861</v>
      </c>
      <c r="J596" s="24">
        <v>0.2569560787886262</v>
      </c>
      <c r="K596" s="24">
        <v>-2.4312032870799749E-2</v>
      </c>
      <c r="L596" s="24">
        <v>0.98431203287080682</v>
      </c>
    </row>
    <row r="597" spans="1:12">
      <c r="A597" s="9" t="s">
        <v>765</v>
      </c>
      <c r="B597" s="16">
        <v>1</v>
      </c>
      <c r="C597" s="24">
        <v>0.5</v>
      </c>
      <c r="D597" s="24">
        <v>0.48000000000000353</v>
      </c>
      <c r="E597" s="24">
        <v>1.9999999999996465E-2</v>
      </c>
      <c r="F597" s="24">
        <v>7.8351490738409663E-2</v>
      </c>
      <c r="G597" s="24">
        <v>2.9474883693897298E-2</v>
      </c>
      <c r="H597" s="24">
        <v>0.4221514424395984</v>
      </c>
      <c r="I597" s="24">
        <v>0.53784855756040861</v>
      </c>
      <c r="J597" s="24">
        <v>0.2569560787886262</v>
      </c>
      <c r="K597" s="24">
        <v>-2.4312032870799749E-2</v>
      </c>
      <c r="L597" s="24">
        <v>0.98431203287080682</v>
      </c>
    </row>
    <row r="598" spans="1:12">
      <c r="A598" s="9" t="s">
        <v>766</v>
      </c>
      <c r="B598" s="16">
        <v>1</v>
      </c>
      <c r="C598" s="24">
        <v>0.5</v>
      </c>
      <c r="D598" s="24">
        <v>0.48000000000000353</v>
      </c>
      <c r="E598" s="24">
        <v>1.9999999999996465E-2</v>
      </c>
      <c r="F598" s="24">
        <v>7.8351490738409663E-2</v>
      </c>
      <c r="G598" s="24">
        <v>2.9474883693897298E-2</v>
      </c>
      <c r="H598" s="24">
        <v>0.4221514424395984</v>
      </c>
      <c r="I598" s="24">
        <v>0.53784855756040861</v>
      </c>
      <c r="J598" s="24">
        <v>0.2569560787886262</v>
      </c>
      <c r="K598" s="24">
        <v>-2.4312032870799749E-2</v>
      </c>
      <c r="L598" s="24">
        <v>0.98431203287080682</v>
      </c>
    </row>
    <row r="599" spans="1:12">
      <c r="A599" s="9" t="s">
        <v>767</v>
      </c>
      <c r="B599" s="16">
        <v>1</v>
      </c>
      <c r="C599" s="24">
        <v>0</v>
      </c>
      <c r="D599" s="24">
        <v>0.48000000000000353</v>
      </c>
      <c r="E599" s="24">
        <v>-0.48000000000000353</v>
      </c>
      <c r="F599" s="24">
        <v>-1.8804357777221781</v>
      </c>
      <c r="G599" s="24">
        <v>2.9474883693897298E-2</v>
      </c>
      <c r="H599" s="24">
        <v>0.4221514424395984</v>
      </c>
      <c r="I599" s="24">
        <v>0.53784855756040861</v>
      </c>
      <c r="J599" s="24">
        <v>0.2569560787886262</v>
      </c>
      <c r="K599" s="24">
        <v>-2.4312032870799749E-2</v>
      </c>
      <c r="L599" s="24">
        <v>0.98431203287080682</v>
      </c>
    </row>
    <row r="600" spans="1:12">
      <c r="A600" s="9" t="s">
        <v>768</v>
      </c>
      <c r="B600" s="16">
        <v>1</v>
      </c>
      <c r="C600" s="24">
        <v>1</v>
      </c>
      <c r="D600" s="24">
        <v>0.48000000000000353</v>
      </c>
      <c r="E600" s="24">
        <v>0.51999999999999647</v>
      </c>
      <c r="F600" s="24">
        <v>2.0371387591989976</v>
      </c>
      <c r="G600" s="24">
        <v>2.9474883693897298E-2</v>
      </c>
      <c r="H600" s="24">
        <v>0.4221514424395984</v>
      </c>
      <c r="I600" s="24">
        <v>0.53784855756040861</v>
      </c>
      <c r="J600" s="24">
        <v>0.2569560787886262</v>
      </c>
      <c r="K600" s="24">
        <v>-2.4312032870799749E-2</v>
      </c>
      <c r="L600" s="24">
        <v>0.98431203287080682</v>
      </c>
    </row>
    <row r="601" spans="1:12">
      <c r="A601" s="9" t="s">
        <v>769</v>
      </c>
      <c r="B601" s="16">
        <v>1</v>
      </c>
      <c r="C601" s="24">
        <v>0.5</v>
      </c>
      <c r="D601" s="24">
        <v>0.48000000000000353</v>
      </c>
      <c r="E601" s="24">
        <v>1.9999999999996465E-2</v>
      </c>
      <c r="F601" s="24">
        <v>7.8351490738409663E-2</v>
      </c>
      <c r="G601" s="24">
        <v>2.9474883693897298E-2</v>
      </c>
      <c r="H601" s="24">
        <v>0.4221514424395984</v>
      </c>
      <c r="I601" s="24">
        <v>0.53784855756040861</v>
      </c>
      <c r="J601" s="24">
        <v>0.2569560787886262</v>
      </c>
      <c r="K601" s="24">
        <v>-2.4312032870799749E-2</v>
      </c>
      <c r="L601" s="24">
        <v>0.98431203287080682</v>
      </c>
    </row>
    <row r="602" spans="1:12">
      <c r="A602" s="9" t="s">
        <v>770</v>
      </c>
      <c r="B602" s="16">
        <v>1</v>
      </c>
      <c r="C602" s="24">
        <v>0.5</v>
      </c>
      <c r="D602" s="24">
        <v>0.48000000000000353</v>
      </c>
      <c r="E602" s="24">
        <v>1.9999999999996465E-2</v>
      </c>
      <c r="F602" s="24">
        <v>7.8351490738409663E-2</v>
      </c>
      <c r="G602" s="24">
        <v>2.9474883693897298E-2</v>
      </c>
      <c r="H602" s="24">
        <v>0.4221514424395984</v>
      </c>
      <c r="I602" s="24">
        <v>0.53784855756040861</v>
      </c>
      <c r="J602" s="24">
        <v>0.2569560787886262</v>
      </c>
      <c r="K602" s="24">
        <v>-2.4312032870799749E-2</v>
      </c>
      <c r="L602" s="24">
        <v>0.98431203287080682</v>
      </c>
    </row>
    <row r="603" spans="1:12">
      <c r="A603" s="9" t="s">
        <v>771</v>
      </c>
      <c r="B603" s="16">
        <v>1</v>
      </c>
      <c r="C603" s="24">
        <v>1</v>
      </c>
      <c r="D603" s="24">
        <v>0.48000000000000353</v>
      </c>
      <c r="E603" s="24">
        <v>0.51999999999999647</v>
      </c>
      <c r="F603" s="24">
        <v>2.0371387591989976</v>
      </c>
      <c r="G603" s="24">
        <v>2.9474883693897298E-2</v>
      </c>
      <c r="H603" s="24">
        <v>0.4221514424395984</v>
      </c>
      <c r="I603" s="24">
        <v>0.53784855756040861</v>
      </c>
      <c r="J603" s="24">
        <v>0.2569560787886262</v>
      </c>
      <c r="K603" s="24">
        <v>-2.4312032870799749E-2</v>
      </c>
      <c r="L603" s="24">
        <v>0.98431203287080682</v>
      </c>
    </row>
    <row r="604" spans="1:12">
      <c r="A604" s="9" t="s">
        <v>772</v>
      </c>
      <c r="B604" s="16">
        <v>1</v>
      </c>
      <c r="C604" s="24">
        <v>1</v>
      </c>
      <c r="D604" s="24">
        <v>0.83999999999999697</v>
      </c>
      <c r="E604" s="24">
        <v>0.16000000000000303</v>
      </c>
      <c r="F604" s="24">
        <v>0.62681192590739998</v>
      </c>
      <c r="G604" s="24">
        <v>2.9474883693897835E-2</v>
      </c>
      <c r="H604" s="24">
        <v>0.78215144243959078</v>
      </c>
      <c r="I604" s="24">
        <v>0.89784855756040316</v>
      </c>
      <c r="J604" s="24">
        <v>0.25695607878862625</v>
      </c>
      <c r="K604" s="24">
        <v>0.33568796712919358</v>
      </c>
      <c r="L604" s="24">
        <v>1.3443120328708003</v>
      </c>
    </row>
    <row r="605" spans="1:12">
      <c r="A605" s="9" t="s">
        <v>773</v>
      </c>
      <c r="B605" s="16">
        <v>1</v>
      </c>
      <c r="C605" s="24">
        <v>0</v>
      </c>
      <c r="D605" s="24">
        <v>0.83999999999999697</v>
      </c>
      <c r="E605" s="24">
        <v>-0.83999999999999697</v>
      </c>
      <c r="F605" s="24">
        <v>-3.2907626110137755</v>
      </c>
      <c r="G605" s="24">
        <v>2.9474883693897835E-2</v>
      </c>
      <c r="H605" s="24">
        <v>0.78215144243959078</v>
      </c>
      <c r="I605" s="24">
        <v>0.89784855756040316</v>
      </c>
      <c r="J605" s="24">
        <v>0.25695607878862625</v>
      </c>
      <c r="K605" s="24">
        <v>0.33568796712919358</v>
      </c>
      <c r="L605" s="24">
        <v>1.3443120328708003</v>
      </c>
    </row>
    <row r="606" spans="1:12">
      <c r="A606" s="9" t="s">
        <v>774</v>
      </c>
      <c r="B606" s="16">
        <v>1</v>
      </c>
      <c r="C606" s="24">
        <v>1</v>
      </c>
      <c r="D606" s="24">
        <v>0.83999999999999697</v>
      </c>
      <c r="E606" s="24">
        <v>0.16000000000000303</v>
      </c>
      <c r="F606" s="24">
        <v>0.62681192590739998</v>
      </c>
      <c r="G606" s="24">
        <v>2.9474883693897835E-2</v>
      </c>
      <c r="H606" s="24">
        <v>0.78215144243959078</v>
      </c>
      <c r="I606" s="24">
        <v>0.89784855756040316</v>
      </c>
      <c r="J606" s="24">
        <v>0.25695607878862625</v>
      </c>
      <c r="K606" s="24">
        <v>0.33568796712919358</v>
      </c>
      <c r="L606" s="24">
        <v>1.3443120328708003</v>
      </c>
    </row>
    <row r="607" spans="1:12">
      <c r="A607" s="9" t="s">
        <v>775</v>
      </c>
      <c r="B607" s="16">
        <v>1</v>
      </c>
      <c r="C607" s="24">
        <v>1</v>
      </c>
      <c r="D607" s="24">
        <v>0.83999999999999697</v>
      </c>
      <c r="E607" s="24">
        <v>0.16000000000000303</v>
      </c>
      <c r="F607" s="24">
        <v>0.62681192590739998</v>
      </c>
      <c r="G607" s="24">
        <v>2.9474883693897835E-2</v>
      </c>
      <c r="H607" s="24">
        <v>0.78215144243959078</v>
      </c>
      <c r="I607" s="24">
        <v>0.89784855756040316</v>
      </c>
      <c r="J607" s="24">
        <v>0.25695607878862625</v>
      </c>
      <c r="K607" s="24">
        <v>0.33568796712919358</v>
      </c>
      <c r="L607" s="24">
        <v>1.3443120328708003</v>
      </c>
    </row>
    <row r="608" spans="1:12">
      <c r="A608" s="9" t="s">
        <v>776</v>
      </c>
      <c r="B608" s="16">
        <v>1</v>
      </c>
      <c r="C608" s="24">
        <v>1</v>
      </c>
      <c r="D608" s="24">
        <v>0.83999999999999697</v>
      </c>
      <c r="E608" s="24">
        <v>0.16000000000000303</v>
      </c>
      <c r="F608" s="24">
        <v>0.62681192590739998</v>
      </c>
      <c r="G608" s="24">
        <v>2.9474883693897835E-2</v>
      </c>
      <c r="H608" s="24">
        <v>0.78215144243959078</v>
      </c>
      <c r="I608" s="24">
        <v>0.89784855756040316</v>
      </c>
      <c r="J608" s="24">
        <v>0.25695607878862625</v>
      </c>
      <c r="K608" s="24">
        <v>0.33568796712919358</v>
      </c>
      <c r="L608" s="24">
        <v>1.3443120328708003</v>
      </c>
    </row>
    <row r="609" spans="1:12">
      <c r="A609" s="9" t="s">
        <v>777</v>
      </c>
      <c r="B609" s="16">
        <v>1</v>
      </c>
      <c r="C609" s="24">
        <v>1</v>
      </c>
      <c r="D609" s="24">
        <v>0.83999999999999697</v>
      </c>
      <c r="E609" s="24">
        <v>0.16000000000000303</v>
      </c>
      <c r="F609" s="24">
        <v>0.62681192590739998</v>
      </c>
      <c r="G609" s="24">
        <v>2.9474883693897835E-2</v>
      </c>
      <c r="H609" s="24">
        <v>0.78215144243959078</v>
      </c>
      <c r="I609" s="24">
        <v>0.89784855756040316</v>
      </c>
      <c r="J609" s="24">
        <v>0.25695607878862625</v>
      </c>
      <c r="K609" s="24">
        <v>0.33568796712919358</v>
      </c>
      <c r="L609" s="24">
        <v>1.3443120328708003</v>
      </c>
    </row>
    <row r="610" spans="1:12">
      <c r="A610" s="9" t="s">
        <v>778</v>
      </c>
      <c r="B610" s="16">
        <v>1</v>
      </c>
      <c r="C610" s="24">
        <v>0</v>
      </c>
      <c r="D610" s="24">
        <v>0.83999999999999697</v>
      </c>
      <c r="E610" s="24">
        <v>-0.83999999999999697</v>
      </c>
      <c r="F610" s="24">
        <v>-3.2907626110137755</v>
      </c>
      <c r="G610" s="24">
        <v>2.9474883693897835E-2</v>
      </c>
      <c r="H610" s="24">
        <v>0.78215144243959078</v>
      </c>
      <c r="I610" s="24">
        <v>0.89784855756040316</v>
      </c>
      <c r="J610" s="24">
        <v>0.25695607878862625</v>
      </c>
      <c r="K610" s="24">
        <v>0.33568796712919358</v>
      </c>
      <c r="L610" s="24">
        <v>1.3443120328708003</v>
      </c>
    </row>
    <row r="611" spans="1:12">
      <c r="A611" s="9" t="s">
        <v>779</v>
      </c>
      <c r="B611" s="16">
        <v>1</v>
      </c>
      <c r="C611" s="24">
        <v>1</v>
      </c>
      <c r="D611" s="24">
        <v>0.83999999999999697</v>
      </c>
      <c r="E611" s="24">
        <v>0.16000000000000303</v>
      </c>
      <c r="F611" s="24">
        <v>0.62681192590739998</v>
      </c>
      <c r="G611" s="24">
        <v>2.9474883693897835E-2</v>
      </c>
      <c r="H611" s="24">
        <v>0.78215144243959078</v>
      </c>
      <c r="I611" s="24">
        <v>0.89784855756040316</v>
      </c>
      <c r="J611" s="24">
        <v>0.25695607878862625</v>
      </c>
      <c r="K611" s="24">
        <v>0.33568796712919358</v>
      </c>
      <c r="L611" s="24">
        <v>1.3443120328708003</v>
      </c>
    </row>
    <row r="612" spans="1:12">
      <c r="A612" s="9" t="s">
        <v>780</v>
      </c>
      <c r="B612" s="16">
        <v>1</v>
      </c>
      <c r="C612" s="24">
        <v>0</v>
      </c>
      <c r="D612" s="24">
        <v>0.83999999999999697</v>
      </c>
      <c r="E612" s="24">
        <v>-0.83999999999999697</v>
      </c>
      <c r="F612" s="24">
        <v>-3.2907626110137755</v>
      </c>
      <c r="G612" s="24">
        <v>2.9474883693897835E-2</v>
      </c>
      <c r="H612" s="24">
        <v>0.78215144243959078</v>
      </c>
      <c r="I612" s="24">
        <v>0.89784855756040316</v>
      </c>
      <c r="J612" s="24">
        <v>0.25695607878862625</v>
      </c>
      <c r="K612" s="24">
        <v>0.33568796712919358</v>
      </c>
      <c r="L612" s="24">
        <v>1.3443120328708003</v>
      </c>
    </row>
    <row r="613" spans="1:12">
      <c r="A613" s="9" t="s">
        <v>781</v>
      </c>
      <c r="B613" s="16">
        <v>1</v>
      </c>
      <c r="C613" s="24">
        <v>1</v>
      </c>
      <c r="D613" s="24">
        <v>0.83999999999999697</v>
      </c>
      <c r="E613" s="24">
        <v>0.16000000000000303</v>
      </c>
      <c r="F613" s="24">
        <v>0.62681192590739998</v>
      </c>
      <c r="G613" s="24">
        <v>2.9474883693897835E-2</v>
      </c>
      <c r="H613" s="24">
        <v>0.78215144243959078</v>
      </c>
      <c r="I613" s="24">
        <v>0.89784855756040316</v>
      </c>
      <c r="J613" s="24">
        <v>0.25695607878862625</v>
      </c>
      <c r="K613" s="24">
        <v>0.33568796712919358</v>
      </c>
      <c r="L613" s="24">
        <v>1.3443120328708003</v>
      </c>
    </row>
    <row r="614" spans="1:12">
      <c r="A614" s="9" t="s">
        <v>782</v>
      </c>
      <c r="B614" s="16">
        <v>1</v>
      </c>
      <c r="C614" s="24">
        <v>1</v>
      </c>
      <c r="D614" s="24">
        <v>0.83999999999999697</v>
      </c>
      <c r="E614" s="24">
        <v>0.16000000000000303</v>
      </c>
      <c r="F614" s="24">
        <v>0.62681192590739998</v>
      </c>
      <c r="G614" s="24">
        <v>2.9474883693897835E-2</v>
      </c>
      <c r="H614" s="24">
        <v>0.78215144243959078</v>
      </c>
      <c r="I614" s="24">
        <v>0.89784855756040316</v>
      </c>
      <c r="J614" s="24">
        <v>0.25695607878862625</v>
      </c>
      <c r="K614" s="24">
        <v>0.33568796712919358</v>
      </c>
      <c r="L614" s="24">
        <v>1.3443120328708003</v>
      </c>
    </row>
    <row r="615" spans="1:12">
      <c r="A615" s="9" t="s">
        <v>783</v>
      </c>
      <c r="B615" s="16">
        <v>1</v>
      </c>
      <c r="C615" s="24">
        <v>1</v>
      </c>
      <c r="D615" s="24">
        <v>0.83999999999999697</v>
      </c>
      <c r="E615" s="24">
        <v>0.16000000000000303</v>
      </c>
      <c r="F615" s="24">
        <v>0.62681192590739998</v>
      </c>
      <c r="G615" s="24">
        <v>2.9474883693897835E-2</v>
      </c>
      <c r="H615" s="24">
        <v>0.78215144243959078</v>
      </c>
      <c r="I615" s="24">
        <v>0.89784855756040316</v>
      </c>
      <c r="J615" s="24">
        <v>0.25695607878862625</v>
      </c>
      <c r="K615" s="24">
        <v>0.33568796712919358</v>
      </c>
      <c r="L615" s="24">
        <v>1.3443120328708003</v>
      </c>
    </row>
    <row r="616" spans="1:12">
      <c r="A616" s="9" t="s">
        <v>784</v>
      </c>
      <c r="B616" s="16">
        <v>1</v>
      </c>
      <c r="C616" s="24">
        <v>1</v>
      </c>
      <c r="D616" s="24">
        <v>0.83999999999999697</v>
      </c>
      <c r="E616" s="24">
        <v>0.16000000000000303</v>
      </c>
      <c r="F616" s="24">
        <v>0.62681192590739998</v>
      </c>
      <c r="G616" s="24">
        <v>2.9474883693897835E-2</v>
      </c>
      <c r="H616" s="24">
        <v>0.78215144243959078</v>
      </c>
      <c r="I616" s="24">
        <v>0.89784855756040316</v>
      </c>
      <c r="J616" s="24">
        <v>0.25695607878862625</v>
      </c>
      <c r="K616" s="24">
        <v>0.33568796712919358</v>
      </c>
      <c r="L616" s="24">
        <v>1.3443120328708003</v>
      </c>
    </row>
    <row r="617" spans="1:12">
      <c r="A617" s="9" t="s">
        <v>785</v>
      </c>
      <c r="B617" s="16">
        <v>1</v>
      </c>
      <c r="C617" s="24">
        <v>1</v>
      </c>
      <c r="D617" s="24">
        <v>0.83999999999999697</v>
      </c>
      <c r="E617" s="24">
        <v>0.16000000000000303</v>
      </c>
      <c r="F617" s="24">
        <v>0.62681192590739998</v>
      </c>
      <c r="G617" s="24">
        <v>2.9474883693897835E-2</v>
      </c>
      <c r="H617" s="24">
        <v>0.78215144243959078</v>
      </c>
      <c r="I617" s="24">
        <v>0.89784855756040316</v>
      </c>
      <c r="J617" s="24">
        <v>0.25695607878862625</v>
      </c>
      <c r="K617" s="24">
        <v>0.33568796712919358</v>
      </c>
      <c r="L617" s="24">
        <v>1.3443120328708003</v>
      </c>
    </row>
    <row r="618" spans="1:12">
      <c r="A618" s="9" t="s">
        <v>786</v>
      </c>
      <c r="B618" s="16">
        <v>1</v>
      </c>
      <c r="C618" s="24">
        <v>1</v>
      </c>
      <c r="D618" s="24">
        <v>0.83999999999999697</v>
      </c>
      <c r="E618" s="24">
        <v>0.16000000000000303</v>
      </c>
      <c r="F618" s="24">
        <v>0.62681192590739998</v>
      </c>
      <c r="G618" s="24">
        <v>2.9474883693897835E-2</v>
      </c>
      <c r="H618" s="24">
        <v>0.78215144243959078</v>
      </c>
      <c r="I618" s="24">
        <v>0.89784855756040316</v>
      </c>
      <c r="J618" s="24">
        <v>0.25695607878862625</v>
      </c>
      <c r="K618" s="24">
        <v>0.33568796712919358</v>
      </c>
      <c r="L618" s="24">
        <v>1.3443120328708003</v>
      </c>
    </row>
    <row r="619" spans="1:12">
      <c r="A619" s="9" t="s">
        <v>787</v>
      </c>
      <c r="B619" s="16">
        <v>1</v>
      </c>
      <c r="C619" s="24">
        <v>1</v>
      </c>
      <c r="D619" s="24">
        <v>0.83999999999999697</v>
      </c>
      <c r="E619" s="24">
        <v>0.16000000000000303</v>
      </c>
      <c r="F619" s="24">
        <v>0.62681192590739998</v>
      </c>
      <c r="G619" s="24">
        <v>2.9474883693897835E-2</v>
      </c>
      <c r="H619" s="24">
        <v>0.78215144243959078</v>
      </c>
      <c r="I619" s="24">
        <v>0.89784855756040316</v>
      </c>
      <c r="J619" s="24">
        <v>0.25695607878862625</v>
      </c>
      <c r="K619" s="24">
        <v>0.33568796712919358</v>
      </c>
      <c r="L619" s="24">
        <v>1.3443120328708003</v>
      </c>
    </row>
    <row r="620" spans="1:12">
      <c r="A620" s="9" t="s">
        <v>788</v>
      </c>
      <c r="B620" s="16">
        <v>1</v>
      </c>
      <c r="C620" s="24">
        <v>1</v>
      </c>
      <c r="D620" s="24">
        <v>0.83999999999999697</v>
      </c>
      <c r="E620" s="24">
        <v>0.16000000000000303</v>
      </c>
      <c r="F620" s="24">
        <v>0.62681192590739998</v>
      </c>
      <c r="G620" s="24">
        <v>2.9474883693897835E-2</v>
      </c>
      <c r="H620" s="24">
        <v>0.78215144243959078</v>
      </c>
      <c r="I620" s="24">
        <v>0.89784855756040316</v>
      </c>
      <c r="J620" s="24">
        <v>0.25695607878862625</v>
      </c>
      <c r="K620" s="24">
        <v>0.33568796712919358</v>
      </c>
      <c r="L620" s="24">
        <v>1.3443120328708003</v>
      </c>
    </row>
    <row r="621" spans="1:12">
      <c r="A621" s="9" t="s">
        <v>789</v>
      </c>
      <c r="B621" s="16">
        <v>1</v>
      </c>
      <c r="C621" s="24">
        <v>1</v>
      </c>
      <c r="D621" s="24">
        <v>0.83999999999999697</v>
      </c>
      <c r="E621" s="24">
        <v>0.16000000000000303</v>
      </c>
      <c r="F621" s="24">
        <v>0.62681192590739998</v>
      </c>
      <c r="G621" s="24">
        <v>2.9474883693897835E-2</v>
      </c>
      <c r="H621" s="24">
        <v>0.78215144243959078</v>
      </c>
      <c r="I621" s="24">
        <v>0.89784855756040316</v>
      </c>
      <c r="J621" s="24">
        <v>0.25695607878862625</v>
      </c>
      <c r="K621" s="24">
        <v>0.33568796712919358</v>
      </c>
      <c r="L621" s="24">
        <v>1.3443120328708003</v>
      </c>
    </row>
    <row r="622" spans="1:12">
      <c r="A622" s="9" t="s">
        <v>790</v>
      </c>
      <c r="B622" s="16">
        <v>1</v>
      </c>
      <c r="C622" s="24">
        <v>1</v>
      </c>
      <c r="D622" s="24">
        <v>0.83999999999999697</v>
      </c>
      <c r="E622" s="24">
        <v>0.16000000000000303</v>
      </c>
      <c r="F622" s="24">
        <v>0.62681192590739998</v>
      </c>
      <c r="G622" s="24">
        <v>2.9474883693897835E-2</v>
      </c>
      <c r="H622" s="24">
        <v>0.78215144243959078</v>
      </c>
      <c r="I622" s="24">
        <v>0.89784855756040316</v>
      </c>
      <c r="J622" s="24">
        <v>0.25695607878862625</v>
      </c>
      <c r="K622" s="24">
        <v>0.33568796712919358</v>
      </c>
      <c r="L622" s="24">
        <v>1.3443120328708003</v>
      </c>
    </row>
    <row r="623" spans="1:12">
      <c r="A623" s="9" t="s">
        <v>791</v>
      </c>
      <c r="B623" s="16">
        <v>1</v>
      </c>
      <c r="C623" s="24">
        <v>1</v>
      </c>
      <c r="D623" s="24">
        <v>0.83999999999999697</v>
      </c>
      <c r="E623" s="24">
        <v>0.16000000000000303</v>
      </c>
      <c r="F623" s="24">
        <v>0.62681192590739998</v>
      </c>
      <c r="G623" s="24">
        <v>2.9474883693897835E-2</v>
      </c>
      <c r="H623" s="24">
        <v>0.78215144243959078</v>
      </c>
      <c r="I623" s="24">
        <v>0.89784855756040316</v>
      </c>
      <c r="J623" s="24">
        <v>0.25695607878862625</v>
      </c>
      <c r="K623" s="24">
        <v>0.33568796712919358</v>
      </c>
      <c r="L623" s="24">
        <v>1.3443120328708003</v>
      </c>
    </row>
    <row r="624" spans="1:12">
      <c r="A624" s="9" t="s">
        <v>792</v>
      </c>
      <c r="B624" s="16">
        <v>1</v>
      </c>
      <c r="C624" s="24">
        <v>1</v>
      </c>
      <c r="D624" s="24">
        <v>0.83999999999999697</v>
      </c>
      <c r="E624" s="24">
        <v>0.16000000000000303</v>
      </c>
      <c r="F624" s="24">
        <v>0.62681192590739998</v>
      </c>
      <c r="G624" s="24">
        <v>2.9474883693897835E-2</v>
      </c>
      <c r="H624" s="24">
        <v>0.78215144243959078</v>
      </c>
      <c r="I624" s="24">
        <v>0.89784855756040316</v>
      </c>
      <c r="J624" s="24">
        <v>0.25695607878862625</v>
      </c>
      <c r="K624" s="24">
        <v>0.33568796712919358</v>
      </c>
      <c r="L624" s="24">
        <v>1.3443120328708003</v>
      </c>
    </row>
    <row r="625" spans="1:12">
      <c r="A625" s="9" t="s">
        <v>793</v>
      </c>
      <c r="B625" s="16">
        <v>1</v>
      </c>
      <c r="C625" s="24">
        <v>1</v>
      </c>
      <c r="D625" s="24">
        <v>0.83999999999999697</v>
      </c>
      <c r="E625" s="24">
        <v>0.16000000000000303</v>
      </c>
      <c r="F625" s="24">
        <v>0.62681192590739998</v>
      </c>
      <c r="G625" s="24">
        <v>2.9474883693897835E-2</v>
      </c>
      <c r="H625" s="24">
        <v>0.78215144243959078</v>
      </c>
      <c r="I625" s="24">
        <v>0.89784855756040316</v>
      </c>
      <c r="J625" s="24">
        <v>0.25695607878862625</v>
      </c>
      <c r="K625" s="24">
        <v>0.33568796712919358</v>
      </c>
      <c r="L625" s="24">
        <v>1.3443120328708003</v>
      </c>
    </row>
    <row r="626" spans="1:12">
      <c r="A626" s="9" t="s">
        <v>794</v>
      </c>
      <c r="B626" s="16">
        <v>1</v>
      </c>
      <c r="C626" s="24">
        <v>1</v>
      </c>
      <c r="D626" s="24">
        <v>0.83999999999999697</v>
      </c>
      <c r="E626" s="24">
        <v>0.16000000000000303</v>
      </c>
      <c r="F626" s="24">
        <v>0.62681192590739998</v>
      </c>
      <c r="G626" s="24">
        <v>2.9474883693897835E-2</v>
      </c>
      <c r="H626" s="24">
        <v>0.78215144243959078</v>
      </c>
      <c r="I626" s="24">
        <v>0.89784855756040316</v>
      </c>
      <c r="J626" s="24">
        <v>0.25695607878862625</v>
      </c>
      <c r="K626" s="24">
        <v>0.33568796712919358</v>
      </c>
      <c r="L626" s="24">
        <v>1.3443120328708003</v>
      </c>
    </row>
    <row r="627" spans="1:12">
      <c r="A627" s="9" t="s">
        <v>795</v>
      </c>
      <c r="B627" s="16">
        <v>1</v>
      </c>
      <c r="C627" s="24">
        <v>1</v>
      </c>
      <c r="D627" s="24">
        <v>0.83999999999999697</v>
      </c>
      <c r="E627" s="24">
        <v>0.16000000000000303</v>
      </c>
      <c r="F627" s="24">
        <v>0.62681192590739998</v>
      </c>
      <c r="G627" s="24">
        <v>2.9474883693897835E-2</v>
      </c>
      <c r="H627" s="24">
        <v>0.78215144243959078</v>
      </c>
      <c r="I627" s="24">
        <v>0.89784855756040316</v>
      </c>
      <c r="J627" s="24">
        <v>0.25695607878862625</v>
      </c>
      <c r="K627" s="24">
        <v>0.33568796712919358</v>
      </c>
      <c r="L627" s="24">
        <v>1.3443120328708003</v>
      </c>
    </row>
    <row r="628" spans="1:12">
      <c r="A628" s="9" t="s">
        <v>796</v>
      </c>
      <c r="B628" s="16">
        <v>1</v>
      </c>
      <c r="C628" s="24">
        <v>1</v>
      </c>
      <c r="D628" s="24">
        <v>0.83999999999999697</v>
      </c>
      <c r="E628" s="24">
        <v>0.16000000000000303</v>
      </c>
      <c r="F628" s="24">
        <v>0.62681192590739998</v>
      </c>
      <c r="G628" s="24">
        <v>2.9474883693897835E-2</v>
      </c>
      <c r="H628" s="24">
        <v>0.78215144243959078</v>
      </c>
      <c r="I628" s="24">
        <v>0.89784855756040316</v>
      </c>
      <c r="J628" s="24">
        <v>0.25695607878862625</v>
      </c>
      <c r="K628" s="24">
        <v>0.33568796712919358</v>
      </c>
      <c r="L628" s="24">
        <v>1.3443120328708003</v>
      </c>
    </row>
    <row r="629" spans="1:12">
      <c r="A629" s="9" t="s">
        <v>797</v>
      </c>
      <c r="B629" s="16">
        <v>1</v>
      </c>
      <c r="C629" s="24">
        <v>0</v>
      </c>
      <c r="D629" s="24">
        <v>0.83999999999999697</v>
      </c>
      <c r="E629" s="24">
        <v>-0.83999999999999697</v>
      </c>
      <c r="F629" s="24">
        <v>-3.2907626110137755</v>
      </c>
      <c r="G629" s="24">
        <v>2.9474883693897835E-2</v>
      </c>
      <c r="H629" s="24">
        <v>0.78215144243959078</v>
      </c>
      <c r="I629" s="24">
        <v>0.89784855756040316</v>
      </c>
      <c r="J629" s="24">
        <v>0.25695607878862625</v>
      </c>
      <c r="K629" s="24">
        <v>0.33568796712919358</v>
      </c>
      <c r="L629" s="24">
        <v>1.3443120328708003</v>
      </c>
    </row>
    <row r="630" spans="1:12">
      <c r="A630" s="9" t="s">
        <v>798</v>
      </c>
      <c r="B630" s="16">
        <v>1</v>
      </c>
      <c r="C630" s="24">
        <v>1</v>
      </c>
      <c r="D630" s="24">
        <v>0.83999999999999697</v>
      </c>
      <c r="E630" s="24">
        <v>0.16000000000000303</v>
      </c>
      <c r="F630" s="24">
        <v>0.62681192590739998</v>
      </c>
      <c r="G630" s="24">
        <v>2.9474883693897835E-2</v>
      </c>
      <c r="H630" s="24">
        <v>0.78215144243959078</v>
      </c>
      <c r="I630" s="24">
        <v>0.89784855756040316</v>
      </c>
      <c r="J630" s="24">
        <v>0.25695607878862625</v>
      </c>
      <c r="K630" s="24">
        <v>0.33568796712919358</v>
      </c>
      <c r="L630" s="24">
        <v>1.3443120328708003</v>
      </c>
    </row>
    <row r="631" spans="1:12">
      <c r="A631" s="9" t="s">
        <v>799</v>
      </c>
      <c r="B631" s="16">
        <v>1</v>
      </c>
      <c r="C631" s="24">
        <v>1</v>
      </c>
      <c r="D631" s="24">
        <v>0.83999999999999697</v>
      </c>
      <c r="E631" s="24">
        <v>0.16000000000000303</v>
      </c>
      <c r="F631" s="24">
        <v>0.62681192590739998</v>
      </c>
      <c r="G631" s="24">
        <v>2.9474883693897835E-2</v>
      </c>
      <c r="H631" s="24">
        <v>0.78215144243959078</v>
      </c>
      <c r="I631" s="24">
        <v>0.89784855756040316</v>
      </c>
      <c r="J631" s="24">
        <v>0.25695607878862625</v>
      </c>
      <c r="K631" s="24">
        <v>0.33568796712919358</v>
      </c>
      <c r="L631" s="24">
        <v>1.3443120328708003</v>
      </c>
    </row>
    <row r="632" spans="1:12">
      <c r="A632" s="9" t="s">
        <v>800</v>
      </c>
      <c r="B632" s="16">
        <v>1</v>
      </c>
      <c r="C632" s="24">
        <v>1</v>
      </c>
      <c r="D632" s="24">
        <v>0.83999999999999697</v>
      </c>
      <c r="E632" s="24">
        <v>0.16000000000000303</v>
      </c>
      <c r="F632" s="24">
        <v>0.62681192590739998</v>
      </c>
      <c r="G632" s="24">
        <v>2.9474883693897835E-2</v>
      </c>
      <c r="H632" s="24">
        <v>0.78215144243959078</v>
      </c>
      <c r="I632" s="24">
        <v>0.89784855756040316</v>
      </c>
      <c r="J632" s="24">
        <v>0.25695607878862625</v>
      </c>
      <c r="K632" s="24">
        <v>0.33568796712919358</v>
      </c>
      <c r="L632" s="24">
        <v>1.3443120328708003</v>
      </c>
    </row>
    <row r="633" spans="1:12">
      <c r="A633" s="9" t="s">
        <v>801</v>
      </c>
      <c r="B633" s="16">
        <v>1</v>
      </c>
      <c r="C633" s="24">
        <v>1</v>
      </c>
      <c r="D633" s="24">
        <v>0.83999999999999697</v>
      </c>
      <c r="E633" s="24">
        <v>0.16000000000000303</v>
      </c>
      <c r="F633" s="24">
        <v>0.62681192590739998</v>
      </c>
      <c r="G633" s="24">
        <v>2.9474883693897835E-2</v>
      </c>
      <c r="H633" s="24">
        <v>0.78215144243959078</v>
      </c>
      <c r="I633" s="24">
        <v>0.89784855756040316</v>
      </c>
      <c r="J633" s="24">
        <v>0.25695607878862625</v>
      </c>
      <c r="K633" s="24">
        <v>0.33568796712919358</v>
      </c>
      <c r="L633" s="24">
        <v>1.3443120328708003</v>
      </c>
    </row>
    <row r="634" spans="1:12">
      <c r="A634" s="9" t="s">
        <v>802</v>
      </c>
      <c r="B634" s="16">
        <v>1</v>
      </c>
      <c r="C634" s="24">
        <v>1</v>
      </c>
      <c r="D634" s="24">
        <v>0.83999999999999697</v>
      </c>
      <c r="E634" s="24">
        <v>0.16000000000000303</v>
      </c>
      <c r="F634" s="24">
        <v>0.62681192590739998</v>
      </c>
      <c r="G634" s="24">
        <v>2.9474883693897835E-2</v>
      </c>
      <c r="H634" s="24">
        <v>0.78215144243959078</v>
      </c>
      <c r="I634" s="24">
        <v>0.89784855756040316</v>
      </c>
      <c r="J634" s="24">
        <v>0.25695607878862625</v>
      </c>
      <c r="K634" s="24">
        <v>0.33568796712919358</v>
      </c>
      <c r="L634" s="24">
        <v>1.3443120328708003</v>
      </c>
    </row>
    <row r="635" spans="1:12">
      <c r="A635" s="9" t="s">
        <v>803</v>
      </c>
      <c r="B635" s="16">
        <v>1</v>
      </c>
      <c r="C635" s="24">
        <v>1</v>
      </c>
      <c r="D635" s="24">
        <v>0.83999999999999697</v>
      </c>
      <c r="E635" s="24">
        <v>0.16000000000000303</v>
      </c>
      <c r="F635" s="24">
        <v>0.62681192590739998</v>
      </c>
      <c r="G635" s="24">
        <v>2.9474883693897835E-2</v>
      </c>
      <c r="H635" s="24">
        <v>0.78215144243959078</v>
      </c>
      <c r="I635" s="24">
        <v>0.89784855756040316</v>
      </c>
      <c r="J635" s="24">
        <v>0.25695607878862625</v>
      </c>
      <c r="K635" s="24">
        <v>0.33568796712919358</v>
      </c>
      <c r="L635" s="24">
        <v>1.3443120328708003</v>
      </c>
    </row>
    <row r="636" spans="1:12">
      <c r="A636" s="9" t="s">
        <v>804</v>
      </c>
      <c r="B636" s="16">
        <v>1</v>
      </c>
      <c r="C636" s="24">
        <v>0</v>
      </c>
      <c r="D636" s="24">
        <v>0.83999999999999697</v>
      </c>
      <c r="E636" s="24">
        <v>-0.83999999999999697</v>
      </c>
      <c r="F636" s="24">
        <v>-3.2907626110137755</v>
      </c>
      <c r="G636" s="24">
        <v>2.9474883693897835E-2</v>
      </c>
      <c r="H636" s="24">
        <v>0.78215144243959078</v>
      </c>
      <c r="I636" s="24">
        <v>0.89784855756040316</v>
      </c>
      <c r="J636" s="24">
        <v>0.25695607878862625</v>
      </c>
      <c r="K636" s="24">
        <v>0.33568796712919358</v>
      </c>
      <c r="L636" s="24">
        <v>1.3443120328708003</v>
      </c>
    </row>
    <row r="637" spans="1:12">
      <c r="A637" s="9" t="s">
        <v>805</v>
      </c>
      <c r="B637" s="16">
        <v>1</v>
      </c>
      <c r="C637" s="24">
        <v>1</v>
      </c>
      <c r="D637" s="24">
        <v>0.83999999999999697</v>
      </c>
      <c r="E637" s="24">
        <v>0.16000000000000303</v>
      </c>
      <c r="F637" s="24">
        <v>0.62681192590739998</v>
      </c>
      <c r="G637" s="24">
        <v>2.9474883693897835E-2</v>
      </c>
      <c r="H637" s="24">
        <v>0.78215144243959078</v>
      </c>
      <c r="I637" s="24">
        <v>0.89784855756040316</v>
      </c>
      <c r="J637" s="24">
        <v>0.25695607878862625</v>
      </c>
      <c r="K637" s="24">
        <v>0.33568796712919358</v>
      </c>
      <c r="L637" s="24">
        <v>1.3443120328708003</v>
      </c>
    </row>
    <row r="638" spans="1:12">
      <c r="A638" s="9" t="s">
        <v>806</v>
      </c>
      <c r="B638" s="16">
        <v>1</v>
      </c>
      <c r="C638" s="24">
        <v>1</v>
      </c>
      <c r="D638" s="24">
        <v>0.83999999999999697</v>
      </c>
      <c r="E638" s="24">
        <v>0.16000000000000303</v>
      </c>
      <c r="F638" s="24">
        <v>0.62681192590739998</v>
      </c>
      <c r="G638" s="24">
        <v>2.9474883693897835E-2</v>
      </c>
      <c r="H638" s="24">
        <v>0.78215144243959078</v>
      </c>
      <c r="I638" s="24">
        <v>0.89784855756040316</v>
      </c>
      <c r="J638" s="24">
        <v>0.25695607878862625</v>
      </c>
      <c r="K638" s="24">
        <v>0.33568796712919358</v>
      </c>
      <c r="L638" s="24">
        <v>1.3443120328708003</v>
      </c>
    </row>
    <row r="639" spans="1:12">
      <c r="A639" s="9" t="s">
        <v>807</v>
      </c>
      <c r="B639" s="16">
        <v>1</v>
      </c>
      <c r="C639" s="24">
        <v>1</v>
      </c>
      <c r="D639" s="24">
        <v>0.83999999999999697</v>
      </c>
      <c r="E639" s="24">
        <v>0.16000000000000303</v>
      </c>
      <c r="F639" s="24">
        <v>0.62681192590739998</v>
      </c>
      <c r="G639" s="24">
        <v>2.9474883693897835E-2</v>
      </c>
      <c r="H639" s="24">
        <v>0.78215144243959078</v>
      </c>
      <c r="I639" s="24">
        <v>0.89784855756040316</v>
      </c>
      <c r="J639" s="24">
        <v>0.25695607878862625</v>
      </c>
      <c r="K639" s="24">
        <v>0.33568796712919358</v>
      </c>
      <c r="L639" s="24">
        <v>1.3443120328708003</v>
      </c>
    </row>
    <row r="640" spans="1:12">
      <c r="A640" s="9" t="s">
        <v>808</v>
      </c>
      <c r="B640" s="16">
        <v>1</v>
      </c>
      <c r="C640" s="24">
        <v>1</v>
      </c>
      <c r="D640" s="24">
        <v>0.83999999999999697</v>
      </c>
      <c r="E640" s="24">
        <v>0.16000000000000303</v>
      </c>
      <c r="F640" s="24">
        <v>0.62681192590739998</v>
      </c>
      <c r="G640" s="24">
        <v>2.9474883693897835E-2</v>
      </c>
      <c r="H640" s="24">
        <v>0.78215144243959078</v>
      </c>
      <c r="I640" s="24">
        <v>0.89784855756040316</v>
      </c>
      <c r="J640" s="24">
        <v>0.25695607878862625</v>
      </c>
      <c r="K640" s="24">
        <v>0.33568796712919358</v>
      </c>
      <c r="L640" s="24">
        <v>1.3443120328708003</v>
      </c>
    </row>
    <row r="641" spans="1:12">
      <c r="A641" s="9" t="s">
        <v>809</v>
      </c>
      <c r="B641" s="16">
        <v>1</v>
      </c>
      <c r="C641" s="24">
        <v>1</v>
      </c>
      <c r="D641" s="24">
        <v>0.83999999999999697</v>
      </c>
      <c r="E641" s="24">
        <v>0.16000000000000303</v>
      </c>
      <c r="F641" s="24">
        <v>0.62681192590739998</v>
      </c>
      <c r="G641" s="24">
        <v>2.9474883693897835E-2</v>
      </c>
      <c r="H641" s="24">
        <v>0.78215144243959078</v>
      </c>
      <c r="I641" s="24">
        <v>0.89784855756040316</v>
      </c>
      <c r="J641" s="24">
        <v>0.25695607878862625</v>
      </c>
      <c r="K641" s="24">
        <v>0.33568796712919358</v>
      </c>
      <c r="L641" s="24">
        <v>1.3443120328708003</v>
      </c>
    </row>
    <row r="642" spans="1:12">
      <c r="A642" s="9" t="s">
        <v>810</v>
      </c>
      <c r="B642" s="16">
        <v>1</v>
      </c>
      <c r="C642" s="24">
        <v>0</v>
      </c>
      <c r="D642" s="24">
        <v>0.83999999999999697</v>
      </c>
      <c r="E642" s="24">
        <v>-0.83999999999999697</v>
      </c>
      <c r="F642" s="24">
        <v>-3.2907626110137755</v>
      </c>
      <c r="G642" s="24">
        <v>2.9474883693897835E-2</v>
      </c>
      <c r="H642" s="24">
        <v>0.78215144243959078</v>
      </c>
      <c r="I642" s="24">
        <v>0.89784855756040316</v>
      </c>
      <c r="J642" s="24">
        <v>0.25695607878862625</v>
      </c>
      <c r="K642" s="24">
        <v>0.33568796712919358</v>
      </c>
      <c r="L642" s="24">
        <v>1.3443120328708003</v>
      </c>
    </row>
    <row r="643" spans="1:12">
      <c r="A643" s="9" t="s">
        <v>811</v>
      </c>
      <c r="B643" s="16">
        <v>1</v>
      </c>
      <c r="C643" s="24">
        <v>0</v>
      </c>
      <c r="D643" s="24">
        <v>0.83999999999999697</v>
      </c>
      <c r="E643" s="24">
        <v>-0.83999999999999697</v>
      </c>
      <c r="F643" s="24">
        <v>-3.2907626110137755</v>
      </c>
      <c r="G643" s="24">
        <v>2.9474883693897835E-2</v>
      </c>
      <c r="H643" s="24">
        <v>0.78215144243959078</v>
      </c>
      <c r="I643" s="24">
        <v>0.89784855756040316</v>
      </c>
      <c r="J643" s="24">
        <v>0.25695607878862625</v>
      </c>
      <c r="K643" s="24">
        <v>0.33568796712919358</v>
      </c>
      <c r="L643" s="24">
        <v>1.3443120328708003</v>
      </c>
    </row>
    <row r="644" spans="1:12">
      <c r="A644" s="9" t="s">
        <v>812</v>
      </c>
      <c r="B644" s="16">
        <v>1</v>
      </c>
      <c r="C644" s="24">
        <v>1</v>
      </c>
      <c r="D644" s="24">
        <v>0.83999999999999697</v>
      </c>
      <c r="E644" s="24">
        <v>0.16000000000000303</v>
      </c>
      <c r="F644" s="24">
        <v>0.62681192590739998</v>
      </c>
      <c r="G644" s="24">
        <v>2.9474883693897835E-2</v>
      </c>
      <c r="H644" s="24">
        <v>0.78215144243959078</v>
      </c>
      <c r="I644" s="24">
        <v>0.89784855756040316</v>
      </c>
      <c r="J644" s="24">
        <v>0.25695607878862625</v>
      </c>
      <c r="K644" s="24">
        <v>0.33568796712919358</v>
      </c>
      <c r="L644" s="24">
        <v>1.3443120328708003</v>
      </c>
    </row>
    <row r="645" spans="1:12">
      <c r="A645" s="9" t="s">
        <v>813</v>
      </c>
      <c r="B645" s="16">
        <v>1</v>
      </c>
      <c r="C645" s="24">
        <v>1</v>
      </c>
      <c r="D645" s="24">
        <v>0.83999999999999697</v>
      </c>
      <c r="E645" s="24">
        <v>0.16000000000000303</v>
      </c>
      <c r="F645" s="24">
        <v>0.62681192590739998</v>
      </c>
      <c r="G645" s="24">
        <v>2.9474883693897835E-2</v>
      </c>
      <c r="H645" s="24">
        <v>0.78215144243959078</v>
      </c>
      <c r="I645" s="24">
        <v>0.89784855756040316</v>
      </c>
      <c r="J645" s="24">
        <v>0.25695607878862625</v>
      </c>
      <c r="K645" s="24">
        <v>0.33568796712919358</v>
      </c>
      <c r="L645" s="24">
        <v>1.3443120328708003</v>
      </c>
    </row>
    <row r="646" spans="1:12">
      <c r="A646" s="9" t="s">
        <v>814</v>
      </c>
      <c r="B646" s="16">
        <v>1</v>
      </c>
      <c r="C646" s="24">
        <v>1</v>
      </c>
      <c r="D646" s="24">
        <v>0.83999999999999697</v>
      </c>
      <c r="E646" s="24">
        <v>0.16000000000000303</v>
      </c>
      <c r="F646" s="24">
        <v>0.62681192590739998</v>
      </c>
      <c r="G646" s="24">
        <v>2.9474883693897835E-2</v>
      </c>
      <c r="H646" s="24">
        <v>0.78215144243959078</v>
      </c>
      <c r="I646" s="24">
        <v>0.89784855756040316</v>
      </c>
      <c r="J646" s="24">
        <v>0.25695607878862625</v>
      </c>
      <c r="K646" s="24">
        <v>0.33568796712919358</v>
      </c>
      <c r="L646" s="24">
        <v>1.3443120328708003</v>
      </c>
    </row>
    <row r="647" spans="1:12">
      <c r="A647" s="9" t="s">
        <v>815</v>
      </c>
      <c r="B647" s="16">
        <v>1</v>
      </c>
      <c r="C647" s="24">
        <v>1</v>
      </c>
      <c r="D647" s="24">
        <v>0.83999999999999697</v>
      </c>
      <c r="E647" s="24">
        <v>0.16000000000000303</v>
      </c>
      <c r="F647" s="24">
        <v>0.62681192590739998</v>
      </c>
      <c r="G647" s="24">
        <v>2.9474883693897835E-2</v>
      </c>
      <c r="H647" s="24">
        <v>0.78215144243959078</v>
      </c>
      <c r="I647" s="24">
        <v>0.89784855756040316</v>
      </c>
      <c r="J647" s="24">
        <v>0.25695607878862625</v>
      </c>
      <c r="K647" s="24">
        <v>0.33568796712919358</v>
      </c>
      <c r="L647" s="24">
        <v>1.3443120328708003</v>
      </c>
    </row>
    <row r="648" spans="1:12">
      <c r="A648" s="9" t="s">
        <v>816</v>
      </c>
      <c r="B648" s="16">
        <v>1</v>
      </c>
      <c r="C648" s="24">
        <v>1</v>
      </c>
      <c r="D648" s="24">
        <v>0.83999999999999697</v>
      </c>
      <c r="E648" s="24">
        <v>0.16000000000000303</v>
      </c>
      <c r="F648" s="24">
        <v>0.62681192590739998</v>
      </c>
      <c r="G648" s="24">
        <v>2.9474883693897835E-2</v>
      </c>
      <c r="H648" s="24">
        <v>0.78215144243959078</v>
      </c>
      <c r="I648" s="24">
        <v>0.89784855756040316</v>
      </c>
      <c r="J648" s="24">
        <v>0.25695607878862625</v>
      </c>
      <c r="K648" s="24">
        <v>0.33568796712919358</v>
      </c>
      <c r="L648" s="24">
        <v>1.3443120328708003</v>
      </c>
    </row>
    <row r="649" spans="1:12">
      <c r="A649" s="9" t="s">
        <v>817</v>
      </c>
      <c r="B649" s="16">
        <v>1</v>
      </c>
      <c r="C649" s="24">
        <v>1</v>
      </c>
      <c r="D649" s="24">
        <v>0.83999999999999697</v>
      </c>
      <c r="E649" s="24">
        <v>0.16000000000000303</v>
      </c>
      <c r="F649" s="24">
        <v>0.62681192590739998</v>
      </c>
      <c r="G649" s="24">
        <v>2.9474883693897835E-2</v>
      </c>
      <c r="H649" s="24">
        <v>0.78215144243959078</v>
      </c>
      <c r="I649" s="24">
        <v>0.89784855756040316</v>
      </c>
      <c r="J649" s="24">
        <v>0.25695607878862625</v>
      </c>
      <c r="K649" s="24">
        <v>0.33568796712919358</v>
      </c>
      <c r="L649" s="24">
        <v>1.3443120328708003</v>
      </c>
    </row>
    <row r="650" spans="1:12">
      <c r="A650" s="9" t="s">
        <v>818</v>
      </c>
      <c r="B650" s="16">
        <v>1</v>
      </c>
      <c r="C650" s="24">
        <v>1</v>
      </c>
      <c r="D650" s="24">
        <v>0.83999999999999697</v>
      </c>
      <c r="E650" s="24">
        <v>0.16000000000000303</v>
      </c>
      <c r="F650" s="24">
        <v>0.62681192590739998</v>
      </c>
      <c r="G650" s="24">
        <v>2.9474883693897835E-2</v>
      </c>
      <c r="H650" s="24">
        <v>0.78215144243959078</v>
      </c>
      <c r="I650" s="24">
        <v>0.89784855756040316</v>
      </c>
      <c r="J650" s="24">
        <v>0.25695607878862625</v>
      </c>
      <c r="K650" s="24">
        <v>0.33568796712919358</v>
      </c>
      <c r="L650" s="24">
        <v>1.3443120328708003</v>
      </c>
    </row>
    <row r="651" spans="1:12">
      <c r="A651" s="9" t="s">
        <v>819</v>
      </c>
      <c r="B651" s="16">
        <v>1</v>
      </c>
      <c r="C651" s="24">
        <v>1</v>
      </c>
      <c r="D651" s="24">
        <v>0.83999999999999697</v>
      </c>
      <c r="E651" s="24">
        <v>0.16000000000000303</v>
      </c>
      <c r="F651" s="24">
        <v>0.62681192590739998</v>
      </c>
      <c r="G651" s="24">
        <v>2.9474883693897835E-2</v>
      </c>
      <c r="H651" s="24">
        <v>0.78215144243959078</v>
      </c>
      <c r="I651" s="24">
        <v>0.89784855756040316</v>
      </c>
      <c r="J651" s="24">
        <v>0.25695607878862625</v>
      </c>
      <c r="K651" s="24">
        <v>0.33568796712919358</v>
      </c>
      <c r="L651" s="24">
        <v>1.3443120328708003</v>
      </c>
    </row>
    <row r="652" spans="1:12">
      <c r="A652" s="9" t="s">
        <v>820</v>
      </c>
      <c r="B652" s="16">
        <v>1</v>
      </c>
      <c r="C652" s="24">
        <v>1</v>
      </c>
      <c r="D652" s="24">
        <v>0.83999999999999697</v>
      </c>
      <c r="E652" s="24">
        <v>0.16000000000000303</v>
      </c>
      <c r="F652" s="24">
        <v>0.62681192590739998</v>
      </c>
      <c r="G652" s="24">
        <v>2.9474883693897835E-2</v>
      </c>
      <c r="H652" s="24">
        <v>0.78215144243959078</v>
      </c>
      <c r="I652" s="24">
        <v>0.89784855756040316</v>
      </c>
      <c r="J652" s="24">
        <v>0.25695607878862625</v>
      </c>
      <c r="K652" s="24">
        <v>0.33568796712919358</v>
      </c>
      <c r="L652" s="24">
        <v>1.3443120328708003</v>
      </c>
    </row>
    <row r="653" spans="1:12">
      <c r="A653" s="9" t="s">
        <v>821</v>
      </c>
      <c r="B653" s="16">
        <v>1</v>
      </c>
      <c r="C653" s="24">
        <v>1</v>
      </c>
      <c r="D653" s="24">
        <v>0.83999999999999697</v>
      </c>
      <c r="E653" s="24">
        <v>0.16000000000000303</v>
      </c>
      <c r="F653" s="24">
        <v>0.62681192590739998</v>
      </c>
      <c r="G653" s="24">
        <v>2.9474883693897835E-2</v>
      </c>
      <c r="H653" s="24">
        <v>0.78215144243959078</v>
      </c>
      <c r="I653" s="24">
        <v>0.89784855756040316</v>
      </c>
      <c r="J653" s="24">
        <v>0.25695607878862625</v>
      </c>
      <c r="K653" s="24">
        <v>0.33568796712919358</v>
      </c>
      <c r="L653" s="24">
        <v>1.3443120328708003</v>
      </c>
    </row>
    <row r="654" spans="1:12">
      <c r="A654" s="9" t="s">
        <v>822</v>
      </c>
      <c r="B654" s="16">
        <v>1</v>
      </c>
      <c r="C654" s="24">
        <v>1</v>
      </c>
      <c r="D654" s="24">
        <v>0.83999999999999697</v>
      </c>
      <c r="E654" s="24">
        <v>0.16000000000000303</v>
      </c>
      <c r="F654" s="24">
        <v>0.62681192590739998</v>
      </c>
      <c r="G654" s="24">
        <v>2.9474883693897835E-2</v>
      </c>
      <c r="H654" s="24">
        <v>0.78215144243959078</v>
      </c>
      <c r="I654" s="24">
        <v>0.89784855756040316</v>
      </c>
      <c r="J654" s="24">
        <v>0.25695607878862625</v>
      </c>
      <c r="K654" s="24">
        <v>0.33568796712919358</v>
      </c>
      <c r="L654" s="24">
        <v>1.3443120328708003</v>
      </c>
    </row>
    <row r="655" spans="1:12">
      <c r="A655" s="9" t="s">
        <v>823</v>
      </c>
      <c r="B655" s="16">
        <v>1</v>
      </c>
      <c r="C655" s="24">
        <v>0</v>
      </c>
      <c r="D655" s="24">
        <v>0.83999999999999697</v>
      </c>
      <c r="E655" s="24">
        <v>-0.83999999999999697</v>
      </c>
      <c r="F655" s="24">
        <v>-3.2907626110137755</v>
      </c>
      <c r="G655" s="24">
        <v>2.9474883693897835E-2</v>
      </c>
      <c r="H655" s="24">
        <v>0.78215144243959078</v>
      </c>
      <c r="I655" s="24">
        <v>0.89784855756040316</v>
      </c>
      <c r="J655" s="24">
        <v>0.25695607878862625</v>
      </c>
      <c r="K655" s="24">
        <v>0.33568796712919358</v>
      </c>
      <c r="L655" s="24">
        <v>1.3443120328708003</v>
      </c>
    </row>
    <row r="656" spans="1:12">
      <c r="A656" s="9" t="s">
        <v>824</v>
      </c>
      <c r="B656" s="16">
        <v>1</v>
      </c>
      <c r="C656" s="24">
        <v>1</v>
      </c>
      <c r="D656" s="24">
        <v>0.83999999999999697</v>
      </c>
      <c r="E656" s="24">
        <v>0.16000000000000303</v>
      </c>
      <c r="F656" s="24">
        <v>0.62681192590739998</v>
      </c>
      <c r="G656" s="24">
        <v>2.9474883693897835E-2</v>
      </c>
      <c r="H656" s="24">
        <v>0.78215144243959078</v>
      </c>
      <c r="I656" s="24">
        <v>0.89784855756040316</v>
      </c>
      <c r="J656" s="24">
        <v>0.25695607878862625</v>
      </c>
      <c r="K656" s="24">
        <v>0.33568796712919358</v>
      </c>
      <c r="L656" s="24">
        <v>1.3443120328708003</v>
      </c>
    </row>
    <row r="657" spans="1:12">
      <c r="A657" s="9" t="s">
        <v>825</v>
      </c>
      <c r="B657" s="16">
        <v>1</v>
      </c>
      <c r="C657" s="24">
        <v>1</v>
      </c>
      <c r="D657" s="24">
        <v>0.83999999999999697</v>
      </c>
      <c r="E657" s="24">
        <v>0.16000000000000303</v>
      </c>
      <c r="F657" s="24">
        <v>0.62681192590739998</v>
      </c>
      <c r="G657" s="24">
        <v>2.9474883693897835E-2</v>
      </c>
      <c r="H657" s="24">
        <v>0.78215144243959078</v>
      </c>
      <c r="I657" s="24">
        <v>0.89784855756040316</v>
      </c>
      <c r="J657" s="24">
        <v>0.25695607878862625</v>
      </c>
      <c r="K657" s="24">
        <v>0.33568796712919358</v>
      </c>
      <c r="L657" s="24">
        <v>1.3443120328708003</v>
      </c>
    </row>
    <row r="658" spans="1:12">
      <c r="A658" s="9" t="s">
        <v>826</v>
      </c>
      <c r="B658" s="16">
        <v>1</v>
      </c>
      <c r="C658" s="24">
        <v>1</v>
      </c>
      <c r="D658" s="24">
        <v>0.83999999999999697</v>
      </c>
      <c r="E658" s="24">
        <v>0.16000000000000303</v>
      </c>
      <c r="F658" s="24">
        <v>0.62681192590739998</v>
      </c>
      <c r="G658" s="24">
        <v>2.9474883693897835E-2</v>
      </c>
      <c r="H658" s="24">
        <v>0.78215144243959078</v>
      </c>
      <c r="I658" s="24">
        <v>0.89784855756040316</v>
      </c>
      <c r="J658" s="24">
        <v>0.25695607878862625</v>
      </c>
      <c r="K658" s="24">
        <v>0.33568796712919358</v>
      </c>
      <c r="L658" s="24">
        <v>1.3443120328708003</v>
      </c>
    </row>
    <row r="659" spans="1:12">
      <c r="A659" s="9" t="s">
        <v>827</v>
      </c>
      <c r="B659" s="16">
        <v>1</v>
      </c>
      <c r="C659" s="24">
        <v>0</v>
      </c>
      <c r="D659" s="24">
        <v>0.83999999999999697</v>
      </c>
      <c r="E659" s="24">
        <v>-0.83999999999999697</v>
      </c>
      <c r="F659" s="24">
        <v>-3.2907626110137755</v>
      </c>
      <c r="G659" s="24">
        <v>2.9474883693897835E-2</v>
      </c>
      <c r="H659" s="24">
        <v>0.78215144243959078</v>
      </c>
      <c r="I659" s="24">
        <v>0.89784855756040316</v>
      </c>
      <c r="J659" s="24">
        <v>0.25695607878862625</v>
      </c>
      <c r="K659" s="24">
        <v>0.33568796712919358</v>
      </c>
      <c r="L659" s="24">
        <v>1.3443120328708003</v>
      </c>
    </row>
    <row r="660" spans="1:12">
      <c r="A660" s="9" t="s">
        <v>828</v>
      </c>
      <c r="B660" s="16">
        <v>1</v>
      </c>
      <c r="C660" s="24">
        <v>1</v>
      </c>
      <c r="D660" s="24">
        <v>0.83999999999999697</v>
      </c>
      <c r="E660" s="24">
        <v>0.16000000000000303</v>
      </c>
      <c r="F660" s="24">
        <v>0.62681192590739998</v>
      </c>
      <c r="G660" s="24">
        <v>2.9474883693897835E-2</v>
      </c>
      <c r="H660" s="24">
        <v>0.78215144243959078</v>
      </c>
      <c r="I660" s="24">
        <v>0.89784855756040316</v>
      </c>
      <c r="J660" s="24">
        <v>0.25695607878862625</v>
      </c>
      <c r="K660" s="24">
        <v>0.33568796712919358</v>
      </c>
      <c r="L660" s="24">
        <v>1.3443120328708003</v>
      </c>
    </row>
    <row r="661" spans="1:12">
      <c r="A661" s="9" t="s">
        <v>829</v>
      </c>
      <c r="B661" s="16">
        <v>1</v>
      </c>
      <c r="C661" s="24">
        <v>1</v>
      </c>
      <c r="D661" s="24">
        <v>0.83999999999999697</v>
      </c>
      <c r="E661" s="24">
        <v>0.16000000000000303</v>
      </c>
      <c r="F661" s="24">
        <v>0.62681192590739998</v>
      </c>
      <c r="G661" s="24">
        <v>2.9474883693897835E-2</v>
      </c>
      <c r="H661" s="24">
        <v>0.78215144243959078</v>
      </c>
      <c r="I661" s="24">
        <v>0.89784855756040316</v>
      </c>
      <c r="J661" s="24">
        <v>0.25695607878862625</v>
      </c>
      <c r="K661" s="24">
        <v>0.33568796712919358</v>
      </c>
      <c r="L661" s="24">
        <v>1.3443120328708003</v>
      </c>
    </row>
    <row r="662" spans="1:12">
      <c r="A662" s="9" t="s">
        <v>830</v>
      </c>
      <c r="B662" s="16">
        <v>1</v>
      </c>
      <c r="C662" s="24">
        <v>1</v>
      </c>
      <c r="D662" s="24">
        <v>0.83999999999999697</v>
      </c>
      <c r="E662" s="24">
        <v>0.16000000000000303</v>
      </c>
      <c r="F662" s="24">
        <v>0.62681192590739998</v>
      </c>
      <c r="G662" s="24">
        <v>2.9474883693897835E-2</v>
      </c>
      <c r="H662" s="24">
        <v>0.78215144243959078</v>
      </c>
      <c r="I662" s="24">
        <v>0.89784855756040316</v>
      </c>
      <c r="J662" s="24">
        <v>0.25695607878862625</v>
      </c>
      <c r="K662" s="24">
        <v>0.33568796712919358</v>
      </c>
      <c r="L662" s="24">
        <v>1.3443120328708003</v>
      </c>
    </row>
    <row r="663" spans="1:12">
      <c r="A663" s="9" t="s">
        <v>831</v>
      </c>
      <c r="B663" s="16">
        <v>1</v>
      </c>
      <c r="C663" s="24">
        <v>1</v>
      </c>
      <c r="D663" s="24">
        <v>0.83999999999999697</v>
      </c>
      <c r="E663" s="24">
        <v>0.16000000000000303</v>
      </c>
      <c r="F663" s="24">
        <v>0.62681192590739998</v>
      </c>
      <c r="G663" s="24">
        <v>2.9474883693897835E-2</v>
      </c>
      <c r="H663" s="24">
        <v>0.78215144243959078</v>
      </c>
      <c r="I663" s="24">
        <v>0.89784855756040316</v>
      </c>
      <c r="J663" s="24">
        <v>0.25695607878862625</v>
      </c>
      <c r="K663" s="24">
        <v>0.33568796712919358</v>
      </c>
      <c r="L663" s="24">
        <v>1.3443120328708003</v>
      </c>
    </row>
    <row r="664" spans="1:12">
      <c r="A664" s="9" t="s">
        <v>832</v>
      </c>
      <c r="B664" s="16">
        <v>1</v>
      </c>
      <c r="C664" s="24">
        <v>1</v>
      </c>
      <c r="D664" s="24">
        <v>0.83999999999999697</v>
      </c>
      <c r="E664" s="24">
        <v>0.16000000000000303</v>
      </c>
      <c r="F664" s="24">
        <v>0.62681192590739998</v>
      </c>
      <c r="G664" s="24">
        <v>2.9474883693897835E-2</v>
      </c>
      <c r="H664" s="24">
        <v>0.78215144243959078</v>
      </c>
      <c r="I664" s="24">
        <v>0.89784855756040316</v>
      </c>
      <c r="J664" s="24">
        <v>0.25695607878862625</v>
      </c>
      <c r="K664" s="24">
        <v>0.33568796712919358</v>
      </c>
      <c r="L664" s="24">
        <v>1.3443120328708003</v>
      </c>
    </row>
    <row r="665" spans="1:12">
      <c r="A665" s="9" t="s">
        <v>833</v>
      </c>
      <c r="B665" s="16">
        <v>1</v>
      </c>
      <c r="C665" s="24">
        <v>0</v>
      </c>
      <c r="D665" s="24">
        <v>0.83999999999999697</v>
      </c>
      <c r="E665" s="24">
        <v>-0.83999999999999697</v>
      </c>
      <c r="F665" s="24">
        <v>-3.2907626110137755</v>
      </c>
      <c r="G665" s="24">
        <v>2.9474883693897835E-2</v>
      </c>
      <c r="H665" s="24">
        <v>0.78215144243959078</v>
      </c>
      <c r="I665" s="24">
        <v>0.89784855756040316</v>
      </c>
      <c r="J665" s="24">
        <v>0.25695607878862625</v>
      </c>
      <c r="K665" s="24">
        <v>0.33568796712919358</v>
      </c>
      <c r="L665" s="24">
        <v>1.3443120328708003</v>
      </c>
    </row>
    <row r="666" spans="1:12">
      <c r="A666" s="9" t="s">
        <v>834</v>
      </c>
      <c r="B666" s="16">
        <v>1</v>
      </c>
      <c r="C666" s="24">
        <v>1</v>
      </c>
      <c r="D666" s="24">
        <v>0.83999999999999697</v>
      </c>
      <c r="E666" s="24">
        <v>0.16000000000000303</v>
      </c>
      <c r="F666" s="24">
        <v>0.62681192590739998</v>
      </c>
      <c r="G666" s="24">
        <v>2.9474883693897835E-2</v>
      </c>
      <c r="H666" s="24">
        <v>0.78215144243959078</v>
      </c>
      <c r="I666" s="24">
        <v>0.89784855756040316</v>
      </c>
      <c r="J666" s="24">
        <v>0.25695607878862625</v>
      </c>
      <c r="K666" s="24">
        <v>0.33568796712919358</v>
      </c>
      <c r="L666" s="24">
        <v>1.3443120328708003</v>
      </c>
    </row>
    <row r="667" spans="1:12">
      <c r="A667" s="9" t="s">
        <v>835</v>
      </c>
      <c r="B667" s="16">
        <v>1</v>
      </c>
      <c r="C667" s="24">
        <v>1</v>
      </c>
      <c r="D667" s="24">
        <v>0.83999999999999697</v>
      </c>
      <c r="E667" s="24">
        <v>0.16000000000000303</v>
      </c>
      <c r="F667" s="24">
        <v>0.62681192590739998</v>
      </c>
      <c r="G667" s="24">
        <v>2.9474883693897835E-2</v>
      </c>
      <c r="H667" s="24">
        <v>0.78215144243959078</v>
      </c>
      <c r="I667" s="24">
        <v>0.89784855756040316</v>
      </c>
      <c r="J667" s="24">
        <v>0.25695607878862625</v>
      </c>
      <c r="K667" s="24">
        <v>0.33568796712919358</v>
      </c>
      <c r="L667" s="24">
        <v>1.3443120328708003</v>
      </c>
    </row>
    <row r="668" spans="1:12">
      <c r="A668" s="9" t="s">
        <v>836</v>
      </c>
      <c r="B668" s="16">
        <v>1</v>
      </c>
      <c r="C668" s="24">
        <v>1</v>
      </c>
      <c r="D668" s="24">
        <v>0.83999999999999697</v>
      </c>
      <c r="E668" s="24">
        <v>0.16000000000000303</v>
      </c>
      <c r="F668" s="24">
        <v>0.62681192590739998</v>
      </c>
      <c r="G668" s="24">
        <v>2.9474883693897835E-2</v>
      </c>
      <c r="H668" s="24">
        <v>0.78215144243959078</v>
      </c>
      <c r="I668" s="24">
        <v>0.89784855756040316</v>
      </c>
      <c r="J668" s="24">
        <v>0.25695607878862625</v>
      </c>
      <c r="K668" s="24">
        <v>0.33568796712919358</v>
      </c>
      <c r="L668" s="24">
        <v>1.3443120328708003</v>
      </c>
    </row>
    <row r="669" spans="1:12">
      <c r="A669" s="9" t="s">
        <v>837</v>
      </c>
      <c r="B669" s="16">
        <v>1</v>
      </c>
      <c r="C669" s="24">
        <v>0</v>
      </c>
      <c r="D669" s="24">
        <v>0.83999999999999697</v>
      </c>
      <c r="E669" s="24">
        <v>-0.83999999999999697</v>
      </c>
      <c r="F669" s="24">
        <v>-3.2907626110137755</v>
      </c>
      <c r="G669" s="24">
        <v>2.9474883693897835E-2</v>
      </c>
      <c r="H669" s="24">
        <v>0.78215144243959078</v>
      </c>
      <c r="I669" s="24">
        <v>0.89784855756040316</v>
      </c>
      <c r="J669" s="24">
        <v>0.25695607878862625</v>
      </c>
      <c r="K669" s="24">
        <v>0.33568796712919358</v>
      </c>
      <c r="L669" s="24">
        <v>1.3443120328708003</v>
      </c>
    </row>
    <row r="670" spans="1:12">
      <c r="A670" s="9" t="s">
        <v>838</v>
      </c>
      <c r="B670" s="16">
        <v>1</v>
      </c>
      <c r="C670" s="24">
        <v>1</v>
      </c>
      <c r="D670" s="24">
        <v>0.83999999999999697</v>
      </c>
      <c r="E670" s="24">
        <v>0.16000000000000303</v>
      </c>
      <c r="F670" s="24">
        <v>0.62681192590739998</v>
      </c>
      <c r="G670" s="24">
        <v>2.9474883693897835E-2</v>
      </c>
      <c r="H670" s="24">
        <v>0.78215144243959078</v>
      </c>
      <c r="I670" s="24">
        <v>0.89784855756040316</v>
      </c>
      <c r="J670" s="24">
        <v>0.25695607878862625</v>
      </c>
      <c r="K670" s="24">
        <v>0.33568796712919358</v>
      </c>
      <c r="L670" s="24">
        <v>1.3443120328708003</v>
      </c>
    </row>
    <row r="671" spans="1:12">
      <c r="A671" s="9" t="s">
        <v>839</v>
      </c>
      <c r="B671" s="16">
        <v>1</v>
      </c>
      <c r="C671" s="24">
        <v>0</v>
      </c>
      <c r="D671" s="24">
        <v>0.83999999999999697</v>
      </c>
      <c r="E671" s="24">
        <v>-0.83999999999999697</v>
      </c>
      <c r="F671" s="24">
        <v>-3.2907626110137755</v>
      </c>
      <c r="G671" s="24">
        <v>2.9474883693897835E-2</v>
      </c>
      <c r="H671" s="24">
        <v>0.78215144243959078</v>
      </c>
      <c r="I671" s="24">
        <v>0.89784855756040316</v>
      </c>
      <c r="J671" s="24">
        <v>0.25695607878862625</v>
      </c>
      <c r="K671" s="24">
        <v>0.33568796712919358</v>
      </c>
      <c r="L671" s="24">
        <v>1.3443120328708003</v>
      </c>
    </row>
    <row r="672" spans="1:12">
      <c r="A672" s="9" t="s">
        <v>840</v>
      </c>
      <c r="B672" s="16">
        <v>1</v>
      </c>
      <c r="C672" s="24">
        <v>1</v>
      </c>
      <c r="D672" s="24">
        <v>0.83999999999999697</v>
      </c>
      <c r="E672" s="24">
        <v>0.16000000000000303</v>
      </c>
      <c r="F672" s="24">
        <v>0.62681192590739998</v>
      </c>
      <c r="G672" s="24">
        <v>2.9474883693897835E-2</v>
      </c>
      <c r="H672" s="24">
        <v>0.78215144243959078</v>
      </c>
      <c r="I672" s="24">
        <v>0.89784855756040316</v>
      </c>
      <c r="J672" s="24">
        <v>0.25695607878862625</v>
      </c>
      <c r="K672" s="24">
        <v>0.33568796712919358</v>
      </c>
      <c r="L672" s="24">
        <v>1.3443120328708003</v>
      </c>
    </row>
    <row r="673" spans="1:12">
      <c r="A673" s="9" t="s">
        <v>841</v>
      </c>
      <c r="B673" s="16">
        <v>1</v>
      </c>
      <c r="C673" s="24">
        <v>1</v>
      </c>
      <c r="D673" s="24">
        <v>0.83999999999999697</v>
      </c>
      <c r="E673" s="24">
        <v>0.16000000000000303</v>
      </c>
      <c r="F673" s="24">
        <v>0.62681192590739998</v>
      </c>
      <c r="G673" s="24">
        <v>2.9474883693897835E-2</v>
      </c>
      <c r="H673" s="24">
        <v>0.78215144243959078</v>
      </c>
      <c r="I673" s="24">
        <v>0.89784855756040316</v>
      </c>
      <c r="J673" s="24">
        <v>0.25695607878862625</v>
      </c>
      <c r="K673" s="24">
        <v>0.33568796712919358</v>
      </c>
      <c r="L673" s="24">
        <v>1.3443120328708003</v>
      </c>
    </row>
    <row r="674" spans="1:12">
      <c r="A674" s="9" t="s">
        <v>842</v>
      </c>
      <c r="B674" s="16">
        <v>1</v>
      </c>
      <c r="C674" s="24">
        <v>1</v>
      </c>
      <c r="D674" s="24">
        <v>0.83999999999999697</v>
      </c>
      <c r="E674" s="24">
        <v>0.16000000000000303</v>
      </c>
      <c r="F674" s="24">
        <v>0.62681192590739998</v>
      </c>
      <c r="G674" s="24">
        <v>2.9474883693897835E-2</v>
      </c>
      <c r="H674" s="24">
        <v>0.78215144243959078</v>
      </c>
      <c r="I674" s="24">
        <v>0.89784855756040316</v>
      </c>
      <c r="J674" s="24">
        <v>0.25695607878862625</v>
      </c>
      <c r="K674" s="24">
        <v>0.33568796712919358</v>
      </c>
      <c r="L674" s="24">
        <v>1.3443120328708003</v>
      </c>
    </row>
    <row r="675" spans="1:12">
      <c r="A675" s="9" t="s">
        <v>843</v>
      </c>
      <c r="B675" s="16">
        <v>1</v>
      </c>
      <c r="C675" s="24">
        <v>1</v>
      </c>
      <c r="D675" s="24">
        <v>0.83999999999999697</v>
      </c>
      <c r="E675" s="24">
        <v>0.16000000000000303</v>
      </c>
      <c r="F675" s="24">
        <v>0.62681192590739998</v>
      </c>
      <c r="G675" s="24">
        <v>2.9474883693897835E-2</v>
      </c>
      <c r="H675" s="24">
        <v>0.78215144243959078</v>
      </c>
      <c r="I675" s="24">
        <v>0.89784855756040316</v>
      </c>
      <c r="J675" s="24">
        <v>0.25695607878862625</v>
      </c>
      <c r="K675" s="24">
        <v>0.33568796712919358</v>
      </c>
      <c r="L675" s="24">
        <v>1.3443120328708003</v>
      </c>
    </row>
    <row r="676" spans="1:12">
      <c r="A676" s="9" t="s">
        <v>844</v>
      </c>
      <c r="B676" s="16">
        <v>1</v>
      </c>
      <c r="C676" s="24">
        <v>1</v>
      </c>
      <c r="D676" s="24">
        <v>0.83999999999999697</v>
      </c>
      <c r="E676" s="24">
        <v>0.16000000000000303</v>
      </c>
      <c r="F676" s="24">
        <v>0.62681192590739998</v>
      </c>
      <c r="G676" s="24">
        <v>2.9474883693897835E-2</v>
      </c>
      <c r="H676" s="24">
        <v>0.78215144243959078</v>
      </c>
      <c r="I676" s="24">
        <v>0.89784855756040316</v>
      </c>
      <c r="J676" s="24">
        <v>0.25695607878862625</v>
      </c>
      <c r="K676" s="24">
        <v>0.33568796712919358</v>
      </c>
      <c r="L676" s="24">
        <v>1.3443120328708003</v>
      </c>
    </row>
    <row r="677" spans="1:12">
      <c r="A677" s="9" t="s">
        <v>845</v>
      </c>
      <c r="B677" s="16">
        <v>1</v>
      </c>
      <c r="C677" s="24">
        <v>1</v>
      </c>
      <c r="D677" s="24">
        <v>0.83999999999999697</v>
      </c>
      <c r="E677" s="24">
        <v>0.16000000000000303</v>
      </c>
      <c r="F677" s="24">
        <v>0.62681192590739998</v>
      </c>
      <c r="G677" s="24">
        <v>2.9474883693897835E-2</v>
      </c>
      <c r="H677" s="24">
        <v>0.78215144243959078</v>
      </c>
      <c r="I677" s="24">
        <v>0.89784855756040316</v>
      </c>
      <c r="J677" s="24">
        <v>0.25695607878862625</v>
      </c>
      <c r="K677" s="24">
        <v>0.33568796712919358</v>
      </c>
      <c r="L677" s="24">
        <v>1.3443120328708003</v>
      </c>
    </row>
    <row r="678" spans="1:12">
      <c r="A678" s="9" t="s">
        <v>846</v>
      </c>
      <c r="B678" s="16">
        <v>1</v>
      </c>
      <c r="C678" s="24">
        <v>1</v>
      </c>
      <c r="D678" s="24">
        <v>0.83999999999999697</v>
      </c>
      <c r="E678" s="24">
        <v>0.16000000000000303</v>
      </c>
      <c r="F678" s="24">
        <v>0.62681192590739998</v>
      </c>
      <c r="G678" s="24">
        <v>2.9474883693897835E-2</v>
      </c>
      <c r="H678" s="24">
        <v>0.78215144243959078</v>
      </c>
      <c r="I678" s="24">
        <v>0.89784855756040316</v>
      </c>
      <c r="J678" s="24">
        <v>0.25695607878862625</v>
      </c>
      <c r="K678" s="24">
        <v>0.33568796712919358</v>
      </c>
      <c r="L678" s="24">
        <v>1.3443120328708003</v>
      </c>
    </row>
    <row r="679" spans="1:12">
      <c r="A679" s="9" t="s">
        <v>847</v>
      </c>
      <c r="B679" s="16">
        <v>1</v>
      </c>
      <c r="C679" s="24">
        <v>1</v>
      </c>
      <c r="D679" s="24">
        <v>0.98000000000000176</v>
      </c>
      <c r="E679" s="24">
        <v>1.9999999999998241E-2</v>
      </c>
      <c r="F679" s="24">
        <v>7.8351490738416629E-2</v>
      </c>
      <c r="G679" s="24">
        <v>2.9474883693897329E-2</v>
      </c>
      <c r="H679" s="24">
        <v>0.92215144243959657</v>
      </c>
      <c r="I679" s="24">
        <v>1.0378485575604071</v>
      </c>
      <c r="J679" s="24">
        <v>0.2569560787886262</v>
      </c>
      <c r="K679" s="24">
        <v>0.47568796712919847</v>
      </c>
      <c r="L679" s="24">
        <v>1.484312032870805</v>
      </c>
    </row>
    <row r="680" spans="1:12">
      <c r="A680" s="9" t="s">
        <v>848</v>
      </c>
      <c r="B680" s="16">
        <v>1</v>
      </c>
      <c r="C680" s="24">
        <v>1</v>
      </c>
      <c r="D680" s="24">
        <v>0.98000000000000176</v>
      </c>
      <c r="E680" s="24">
        <v>1.9999999999998241E-2</v>
      </c>
      <c r="F680" s="24">
        <v>7.8351490738416629E-2</v>
      </c>
      <c r="G680" s="24">
        <v>2.9474883693897329E-2</v>
      </c>
      <c r="H680" s="24">
        <v>0.92215144243959657</v>
      </c>
      <c r="I680" s="24">
        <v>1.0378485575604071</v>
      </c>
      <c r="J680" s="24">
        <v>0.2569560787886262</v>
      </c>
      <c r="K680" s="24">
        <v>0.47568796712919847</v>
      </c>
      <c r="L680" s="24">
        <v>1.484312032870805</v>
      </c>
    </row>
    <row r="681" spans="1:12">
      <c r="A681" s="9" t="s">
        <v>849</v>
      </c>
      <c r="B681" s="16">
        <v>1</v>
      </c>
      <c r="C681" s="24">
        <v>1</v>
      </c>
      <c r="D681" s="24">
        <v>0.98000000000000176</v>
      </c>
      <c r="E681" s="24">
        <v>1.9999999999998241E-2</v>
      </c>
      <c r="F681" s="24">
        <v>7.8351490738416629E-2</v>
      </c>
      <c r="G681" s="24">
        <v>2.9474883693897329E-2</v>
      </c>
      <c r="H681" s="24">
        <v>0.92215144243959657</v>
      </c>
      <c r="I681" s="24">
        <v>1.0378485575604071</v>
      </c>
      <c r="J681" s="24">
        <v>0.2569560787886262</v>
      </c>
      <c r="K681" s="24">
        <v>0.47568796712919847</v>
      </c>
      <c r="L681" s="24">
        <v>1.484312032870805</v>
      </c>
    </row>
    <row r="682" spans="1:12">
      <c r="A682" s="9" t="s">
        <v>850</v>
      </c>
      <c r="B682" s="16">
        <v>1</v>
      </c>
      <c r="C682" s="24">
        <v>1</v>
      </c>
      <c r="D682" s="24">
        <v>0.98000000000000176</v>
      </c>
      <c r="E682" s="24">
        <v>1.9999999999998241E-2</v>
      </c>
      <c r="F682" s="24">
        <v>7.8351490738416629E-2</v>
      </c>
      <c r="G682" s="24">
        <v>2.9474883693897329E-2</v>
      </c>
      <c r="H682" s="24">
        <v>0.92215144243959657</v>
      </c>
      <c r="I682" s="24">
        <v>1.0378485575604071</v>
      </c>
      <c r="J682" s="24">
        <v>0.2569560787886262</v>
      </c>
      <c r="K682" s="24">
        <v>0.47568796712919847</v>
      </c>
      <c r="L682" s="24">
        <v>1.484312032870805</v>
      </c>
    </row>
    <row r="683" spans="1:12">
      <c r="A683" s="9" t="s">
        <v>851</v>
      </c>
      <c r="B683" s="16">
        <v>1</v>
      </c>
      <c r="C683" s="24">
        <v>1</v>
      </c>
      <c r="D683" s="24">
        <v>0.98000000000000176</v>
      </c>
      <c r="E683" s="24">
        <v>1.9999999999998241E-2</v>
      </c>
      <c r="F683" s="24">
        <v>7.8351490738416629E-2</v>
      </c>
      <c r="G683" s="24">
        <v>2.9474883693897329E-2</v>
      </c>
      <c r="H683" s="24">
        <v>0.92215144243959657</v>
      </c>
      <c r="I683" s="24">
        <v>1.0378485575604071</v>
      </c>
      <c r="J683" s="24">
        <v>0.2569560787886262</v>
      </c>
      <c r="K683" s="24">
        <v>0.47568796712919847</v>
      </c>
      <c r="L683" s="24">
        <v>1.484312032870805</v>
      </c>
    </row>
    <row r="684" spans="1:12">
      <c r="A684" s="9" t="s">
        <v>852</v>
      </c>
      <c r="B684" s="16">
        <v>1</v>
      </c>
      <c r="C684" s="24">
        <v>1</v>
      </c>
      <c r="D684" s="24">
        <v>0.98000000000000176</v>
      </c>
      <c r="E684" s="24">
        <v>1.9999999999998241E-2</v>
      </c>
      <c r="F684" s="24">
        <v>7.8351490738416629E-2</v>
      </c>
      <c r="G684" s="24">
        <v>2.9474883693897329E-2</v>
      </c>
      <c r="H684" s="24">
        <v>0.92215144243959657</v>
      </c>
      <c r="I684" s="24">
        <v>1.0378485575604071</v>
      </c>
      <c r="J684" s="24">
        <v>0.2569560787886262</v>
      </c>
      <c r="K684" s="24">
        <v>0.47568796712919847</v>
      </c>
      <c r="L684" s="24">
        <v>1.484312032870805</v>
      </c>
    </row>
    <row r="685" spans="1:12">
      <c r="A685" s="9" t="s">
        <v>853</v>
      </c>
      <c r="B685" s="16">
        <v>1</v>
      </c>
      <c r="C685" s="24">
        <v>1</v>
      </c>
      <c r="D685" s="24">
        <v>0.98000000000000176</v>
      </c>
      <c r="E685" s="24">
        <v>1.9999999999998241E-2</v>
      </c>
      <c r="F685" s="24">
        <v>7.8351490738416629E-2</v>
      </c>
      <c r="G685" s="24">
        <v>2.9474883693897329E-2</v>
      </c>
      <c r="H685" s="24">
        <v>0.92215144243959657</v>
      </c>
      <c r="I685" s="24">
        <v>1.0378485575604071</v>
      </c>
      <c r="J685" s="24">
        <v>0.2569560787886262</v>
      </c>
      <c r="K685" s="24">
        <v>0.47568796712919847</v>
      </c>
      <c r="L685" s="24">
        <v>1.484312032870805</v>
      </c>
    </row>
    <row r="686" spans="1:12">
      <c r="A686" s="9" t="s">
        <v>854</v>
      </c>
      <c r="B686" s="16">
        <v>1</v>
      </c>
      <c r="C686" s="24">
        <v>1</v>
      </c>
      <c r="D686" s="24">
        <v>0.98000000000000176</v>
      </c>
      <c r="E686" s="24">
        <v>1.9999999999998241E-2</v>
      </c>
      <c r="F686" s="24">
        <v>7.8351490738416629E-2</v>
      </c>
      <c r="G686" s="24">
        <v>2.9474883693897329E-2</v>
      </c>
      <c r="H686" s="24">
        <v>0.92215144243959657</v>
      </c>
      <c r="I686" s="24">
        <v>1.0378485575604071</v>
      </c>
      <c r="J686" s="24">
        <v>0.2569560787886262</v>
      </c>
      <c r="K686" s="24">
        <v>0.47568796712919847</v>
      </c>
      <c r="L686" s="24">
        <v>1.484312032870805</v>
      </c>
    </row>
    <row r="687" spans="1:12">
      <c r="A687" s="9" t="s">
        <v>855</v>
      </c>
      <c r="B687" s="16">
        <v>1</v>
      </c>
      <c r="C687" s="24">
        <v>1</v>
      </c>
      <c r="D687" s="24">
        <v>0.98000000000000176</v>
      </c>
      <c r="E687" s="24">
        <v>1.9999999999998241E-2</v>
      </c>
      <c r="F687" s="24">
        <v>7.8351490738416629E-2</v>
      </c>
      <c r="G687" s="24">
        <v>2.9474883693897329E-2</v>
      </c>
      <c r="H687" s="24">
        <v>0.92215144243959657</v>
      </c>
      <c r="I687" s="24">
        <v>1.0378485575604071</v>
      </c>
      <c r="J687" s="24">
        <v>0.2569560787886262</v>
      </c>
      <c r="K687" s="24">
        <v>0.47568796712919847</v>
      </c>
      <c r="L687" s="24">
        <v>1.484312032870805</v>
      </c>
    </row>
    <row r="688" spans="1:12">
      <c r="A688" s="9" t="s">
        <v>856</v>
      </c>
      <c r="B688" s="16">
        <v>1</v>
      </c>
      <c r="C688" s="24">
        <v>1</v>
      </c>
      <c r="D688" s="24">
        <v>0.98000000000000176</v>
      </c>
      <c r="E688" s="24">
        <v>1.9999999999998241E-2</v>
      </c>
      <c r="F688" s="24">
        <v>7.8351490738416629E-2</v>
      </c>
      <c r="G688" s="24">
        <v>2.9474883693897329E-2</v>
      </c>
      <c r="H688" s="24">
        <v>0.92215144243959657</v>
      </c>
      <c r="I688" s="24">
        <v>1.0378485575604071</v>
      </c>
      <c r="J688" s="24">
        <v>0.2569560787886262</v>
      </c>
      <c r="K688" s="24">
        <v>0.47568796712919847</v>
      </c>
      <c r="L688" s="24">
        <v>1.484312032870805</v>
      </c>
    </row>
    <row r="689" spans="1:12">
      <c r="A689" s="9" t="s">
        <v>857</v>
      </c>
      <c r="B689" s="16">
        <v>1</v>
      </c>
      <c r="C689" s="24">
        <v>1</v>
      </c>
      <c r="D689" s="24">
        <v>0.98000000000000176</v>
      </c>
      <c r="E689" s="24">
        <v>1.9999999999998241E-2</v>
      </c>
      <c r="F689" s="24">
        <v>7.8351490738416629E-2</v>
      </c>
      <c r="G689" s="24">
        <v>2.9474883693897329E-2</v>
      </c>
      <c r="H689" s="24">
        <v>0.92215144243959657</v>
      </c>
      <c r="I689" s="24">
        <v>1.0378485575604071</v>
      </c>
      <c r="J689" s="24">
        <v>0.2569560787886262</v>
      </c>
      <c r="K689" s="24">
        <v>0.47568796712919847</v>
      </c>
      <c r="L689" s="24">
        <v>1.484312032870805</v>
      </c>
    </row>
    <row r="690" spans="1:12">
      <c r="A690" s="9" t="s">
        <v>858</v>
      </c>
      <c r="B690" s="16">
        <v>1</v>
      </c>
      <c r="C690" s="24">
        <v>1</v>
      </c>
      <c r="D690" s="24">
        <v>0.98000000000000176</v>
      </c>
      <c r="E690" s="24">
        <v>1.9999999999998241E-2</v>
      </c>
      <c r="F690" s="24">
        <v>7.8351490738416629E-2</v>
      </c>
      <c r="G690" s="24">
        <v>2.9474883693897329E-2</v>
      </c>
      <c r="H690" s="24">
        <v>0.92215144243959657</v>
      </c>
      <c r="I690" s="24">
        <v>1.0378485575604071</v>
      </c>
      <c r="J690" s="24">
        <v>0.2569560787886262</v>
      </c>
      <c r="K690" s="24">
        <v>0.47568796712919847</v>
      </c>
      <c r="L690" s="24">
        <v>1.484312032870805</v>
      </c>
    </row>
    <row r="691" spans="1:12">
      <c r="A691" s="9" t="s">
        <v>859</v>
      </c>
      <c r="B691" s="16">
        <v>1</v>
      </c>
      <c r="C691" s="24">
        <v>1</v>
      </c>
      <c r="D691" s="24">
        <v>0.98000000000000176</v>
      </c>
      <c r="E691" s="24">
        <v>1.9999999999998241E-2</v>
      </c>
      <c r="F691" s="24">
        <v>7.8351490738416629E-2</v>
      </c>
      <c r="G691" s="24">
        <v>2.9474883693897329E-2</v>
      </c>
      <c r="H691" s="24">
        <v>0.92215144243959657</v>
      </c>
      <c r="I691" s="24">
        <v>1.0378485575604071</v>
      </c>
      <c r="J691" s="24">
        <v>0.2569560787886262</v>
      </c>
      <c r="K691" s="24">
        <v>0.47568796712919847</v>
      </c>
      <c r="L691" s="24">
        <v>1.484312032870805</v>
      </c>
    </row>
    <row r="692" spans="1:12">
      <c r="A692" s="9" t="s">
        <v>860</v>
      </c>
      <c r="B692" s="16">
        <v>1</v>
      </c>
      <c r="C692" s="24">
        <v>1</v>
      </c>
      <c r="D692" s="24">
        <v>0.98000000000000176</v>
      </c>
      <c r="E692" s="24">
        <v>1.9999999999998241E-2</v>
      </c>
      <c r="F692" s="24">
        <v>7.8351490738416629E-2</v>
      </c>
      <c r="G692" s="24">
        <v>2.9474883693897329E-2</v>
      </c>
      <c r="H692" s="24">
        <v>0.92215144243959657</v>
      </c>
      <c r="I692" s="24">
        <v>1.0378485575604071</v>
      </c>
      <c r="J692" s="24">
        <v>0.2569560787886262</v>
      </c>
      <c r="K692" s="24">
        <v>0.47568796712919847</v>
      </c>
      <c r="L692" s="24">
        <v>1.484312032870805</v>
      </c>
    </row>
    <row r="693" spans="1:12">
      <c r="A693" s="9" t="s">
        <v>861</v>
      </c>
      <c r="B693" s="16">
        <v>1</v>
      </c>
      <c r="C693" s="24">
        <v>1</v>
      </c>
      <c r="D693" s="24">
        <v>0.98000000000000176</v>
      </c>
      <c r="E693" s="24">
        <v>1.9999999999998241E-2</v>
      </c>
      <c r="F693" s="24">
        <v>7.8351490738416629E-2</v>
      </c>
      <c r="G693" s="24">
        <v>2.9474883693897329E-2</v>
      </c>
      <c r="H693" s="24">
        <v>0.92215144243959657</v>
      </c>
      <c r="I693" s="24">
        <v>1.0378485575604071</v>
      </c>
      <c r="J693" s="24">
        <v>0.2569560787886262</v>
      </c>
      <c r="K693" s="24">
        <v>0.47568796712919847</v>
      </c>
      <c r="L693" s="24">
        <v>1.484312032870805</v>
      </c>
    </row>
    <row r="694" spans="1:12">
      <c r="A694" s="9" t="s">
        <v>862</v>
      </c>
      <c r="B694" s="16">
        <v>1</v>
      </c>
      <c r="C694" s="24">
        <v>1</v>
      </c>
      <c r="D694" s="24">
        <v>0.98000000000000176</v>
      </c>
      <c r="E694" s="24">
        <v>1.9999999999998241E-2</v>
      </c>
      <c r="F694" s="24">
        <v>7.8351490738416629E-2</v>
      </c>
      <c r="G694" s="24">
        <v>2.9474883693897329E-2</v>
      </c>
      <c r="H694" s="24">
        <v>0.92215144243959657</v>
      </c>
      <c r="I694" s="24">
        <v>1.0378485575604071</v>
      </c>
      <c r="J694" s="24">
        <v>0.2569560787886262</v>
      </c>
      <c r="K694" s="24">
        <v>0.47568796712919847</v>
      </c>
      <c r="L694" s="24">
        <v>1.484312032870805</v>
      </c>
    </row>
    <row r="695" spans="1:12">
      <c r="A695" s="9" t="s">
        <v>863</v>
      </c>
      <c r="B695" s="16">
        <v>1</v>
      </c>
      <c r="C695" s="24">
        <v>1</v>
      </c>
      <c r="D695" s="24">
        <v>0.98000000000000176</v>
      </c>
      <c r="E695" s="24">
        <v>1.9999999999998241E-2</v>
      </c>
      <c r="F695" s="24">
        <v>7.8351490738416629E-2</v>
      </c>
      <c r="G695" s="24">
        <v>2.9474883693897329E-2</v>
      </c>
      <c r="H695" s="24">
        <v>0.92215144243959657</v>
      </c>
      <c r="I695" s="24">
        <v>1.0378485575604071</v>
      </c>
      <c r="J695" s="24">
        <v>0.2569560787886262</v>
      </c>
      <c r="K695" s="24">
        <v>0.47568796712919847</v>
      </c>
      <c r="L695" s="24">
        <v>1.484312032870805</v>
      </c>
    </row>
    <row r="696" spans="1:12">
      <c r="A696" s="9" t="s">
        <v>864</v>
      </c>
      <c r="B696" s="16">
        <v>1</v>
      </c>
      <c r="C696" s="24">
        <v>1</v>
      </c>
      <c r="D696" s="24">
        <v>0.98000000000000176</v>
      </c>
      <c r="E696" s="24">
        <v>1.9999999999998241E-2</v>
      </c>
      <c r="F696" s="24">
        <v>7.8351490738416629E-2</v>
      </c>
      <c r="G696" s="24">
        <v>2.9474883693897329E-2</v>
      </c>
      <c r="H696" s="24">
        <v>0.92215144243959657</v>
      </c>
      <c r="I696" s="24">
        <v>1.0378485575604071</v>
      </c>
      <c r="J696" s="24">
        <v>0.2569560787886262</v>
      </c>
      <c r="K696" s="24">
        <v>0.47568796712919847</v>
      </c>
      <c r="L696" s="24">
        <v>1.484312032870805</v>
      </c>
    </row>
    <row r="697" spans="1:12">
      <c r="A697" s="9" t="s">
        <v>865</v>
      </c>
      <c r="B697" s="16">
        <v>1</v>
      </c>
      <c r="C697" s="24">
        <v>1</v>
      </c>
      <c r="D697" s="24">
        <v>0.98000000000000176</v>
      </c>
      <c r="E697" s="24">
        <v>1.9999999999998241E-2</v>
      </c>
      <c r="F697" s="24">
        <v>7.8351490738416629E-2</v>
      </c>
      <c r="G697" s="24">
        <v>2.9474883693897329E-2</v>
      </c>
      <c r="H697" s="24">
        <v>0.92215144243959657</v>
      </c>
      <c r="I697" s="24">
        <v>1.0378485575604071</v>
      </c>
      <c r="J697" s="24">
        <v>0.2569560787886262</v>
      </c>
      <c r="K697" s="24">
        <v>0.47568796712919847</v>
      </c>
      <c r="L697" s="24">
        <v>1.484312032870805</v>
      </c>
    </row>
    <row r="698" spans="1:12">
      <c r="A698" s="9" t="s">
        <v>866</v>
      </c>
      <c r="B698" s="16">
        <v>1</v>
      </c>
      <c r="C698" s="24">
        <v>1</v>
      </c>
      <c r="D698" s="24">
        <v>0.98000000000000176</v>
      </c>
      <c r="E698" s="24">
        <v>1.9999999999998241E-2</v>
      </c>
      <c r="F698" s="24">
        <v>7.8351490738416629E-2</v>
      </c>
      <c r="G698" s="24">
        <v>2.9474883693897329E-2</v>
      </c>
      <c r="H698" s="24">
        <v>0.92215144243959657</v>
      </c>
      <c r="I698" s="24">
        <v>1.0378485575604071</v>
      </c>
      <c r="J698" s="24">
        <v>0.2569560787886262</v>
      </c>
      <c r="K698" s="24">
        <v>0.47568796712919847</v>
      </c>
      <c r="L698" s="24">
        <v>1.484312032870805</v>
      </c>
    </row>
    <row r="699" spans="1:12">
      <c r="A699" s="9" t="s">
        <v>867</v>
      </c>
      <c r="B699" s="16">
        <v>1</v>
      </c>
      <c r="C699" s="24">
        <v>1</v>
      </c>
      <c r="D699" s="24">
        <v>0.98000000000000176</v>
      </c>
      <c r="E699" s="24">
        <v>1.9999999999998241E-2</v>
      </c>
      <c r="F699" s="24">
        <v>7.8351490738416629E-2</v>
      </c>
      <c r="G699" s="24">
        <v>2.9474883693897329E-2</v>
      </c>
      <c r="H699" s="24">
        <v>0.92215144243959657</v>
      </c>
      <c r="I699" s="24">
        <v>1.0378485575604071</v>
      </c>
      <c r="J699" s="24">
        <v>0.2569560787886262</v>
      </c>
      <c r="K699" s="24">
        <v>0.47568796712919847</v>
      </c>
      <c r="L699" s="24">
        <v>1.484312032870805</v>
      </c>
    </row>
    <row r="700" spans="1:12">
      <c r="A700" s="9" t="s">
        <v>868</v>
      </c>
      <c r="B700" s="16">
        <v>1</v>
      </c>
      <c r="C700" s="24">
        <v>1</v>
      </c>
      <c r="D700" s="24">
        <v>0.98000000000000176</v>
      </c>
      <c r="E700" s="24">
        <v>1.9999999999998241E-2</v>
      </c>
      <c r="F700" s="24">
        <v>7.8351490738416629E-2</v>
      </c>
      <c r="G700" s="24">
        <v>2.9474883693897329E-2</v>
      </c>
      <c r="H700" s="24">
        <v>0.92215144243959657</v>
      </c>
      <c r="I700" s="24">
        <v>1.0378485575604071</v>
      </c>
      <c r="J700" s="24">
        <v>0.2569560787886262</v>
      </c>
      <c r="K700" s="24">
        <v>0.47568796712919847</v>
      </c>
      <c r="L700" s="24">
        <v>1.484312032870805</v>
      </c>
    </row>
    <row r="701" spans="1:12">
      <c r="A701" s="9" t="s">
        <v>869</v>
      </c>
      <c r="B701" s="16">
        <v>1</v>
      </c>
      <c r="C701" s="24">
        <v>1</v>
      </c>
      <c r="D701" s="24">
        <v>0.98000000000000176</v>
      </c>
      <c r="E701" s="24">
        <v>1.9999999999998241E-2</v>
      </c>
      <c r="F701" s="24">
        <v>7.8351490738416629E-2</v>
      </c>
      <c r="G701" s="24">
        <v>2.9474883693897329E-2</v>
      </c>
      <c r="H701" s="24">
        <v>0.92215144243959657</v>
      </c>
      <c r="I701" s="24">
        <v>1.0378485575604071</v>
      </c>
      <c r="J701" s="24">
        <v>0.2569560787886262</v>
      </c>
      <c r="K701" s="24">
        <v>0.47568796712919847</v>
      </c>
      <c r="L701" s="24">
        <v>1.484312032870805</v>
      </c>
    </row>
    <row r="702" spans="1:12">
      <c r="A702" s="9" t="s">
        <v>870</v>
      </c>
      <c r="B702" s="16">
        <v>1</v>
      </c>
      <c r="C702" s="24">
        <v>1</v>
      </c>
      <c r="D702" s="24">
        <v>0.98000000000000176</v>
      </c>
      <c r="E702" s="24">
        <v>1.9999999999998241E-2</v>
      </c>
      <c r="F702" s="24">
        <v>7.8351490738416629E-2</v>
      </c>
      <c r="G702" s="24">
        <v>2.9474883693897329E-2</v>
      </c>
      <c r="H702" s="24">
        <v>0.92215144243959657</v>
      </c>
      <c r="I702" s="24">
        <v>1.0378485575604071</v>
      </c>
      <c r="J702" s="24">
        <v>0.2569560787886262</v>
      </c>
      <c r="K702" s="24">
        <v>0.47568796712919847</v>
      </c>
      <c r="L702" s="24">
        <v>1.484312032870805</v>
      </c>
    </row>
    <row r="703" spans="1:12">
      <c r="A703" s="9" t="s">
        <v>871</v>
      </c>
      <c r="B703" s="16">
        <v>1</v>
      </c>
      <c r="C703" s="24">
        <v>1</v>
      </c>
      <c r="D703" s="24">
        <v>0.98000000000000176</v>
      </c>
      <c r="E703" s="24">
        <v>1.9999999999998241E-2</v>
      </c>
      <c r="F703" s="24">
        <v>7.8351490738416629E-2</v>
      </c>
      <c r="G703" s="24">
        <v>2.9474883693897329E-2</v>
      </c>
      <c r="H703" s="24">
        <v>0.92215144243959657</v>
      </c>
      <c r="I703" s="24">
        <v>1.0378485575604071</v>
      </c>
      <c r="J703" s="24">
        <v>0.2569560787886262</v>
      </c>
      <c r="K703" s="24">
        <v>0.47568796712919847</v>
      </c>
      <c r="L703" s="24">
        <v>1.484312032870805</v>
      </c>
    </row>
    <row r="704" spans="1:12">
      <c r="A704" s="9" t="s">
        <v>872</v>
      </c>
      <c r="B704" s="16">
        <v>1</v>
      </c>
      <c r="C704" s="24">
        <v>1</v>
      </c>
      <c r="D704" s="24">
        <v>0.98000000000000176</v>
      </c>
      <c r="E704" s="24">
        <v>1.9999999999998241E-2</v>
      </c>
      <c r="F704" s="24">
        <v>7.8351490738416629E-2</v>
      </c>
      <c r="G704" s="24">
        <v>2.9474883693897329E-2</v>
      </c>
      <c r="H704" s="24">
        <v>0.92215144243959657</v>
      </c>
      <c r="I704" s="24">
        <v>1.0378485575604071</v>
      </c>
      <c r="J704" s="24">
        <v>0.2569560787886262</v>
      </c>
      <c r="K704" s="24">
        <v>0.47568796712919847</v>
      </c>
      <c r="L704" s="24">
        <v>1.484312032870805</v>
      </c>
    </row>
    <row r="705" spans="1:12">
      <c r="A705" s="9" t="s">
        <v>873</v>
      </c>
      <c r="B705" s="16">
        <v>1</v>
      </c>
      <c r="C705" s="24">
        <v>1</v>
      </c>
      <c r="D705" s="24">
        <v>0.98000000000000176</v>
      </c>
      <c r="E705" s="24">
        <v>1.9999999999998241E-2</v>
      </c>
      <c r="F705" s="24">
        <v>7.8351490738416629E-2</v>
      </c>
      <c r="G705" s="24">
        <v>2.9474883693897329E-2</v>
      </c>
      <c r="H705" s="24">
        <v>0.92215144243959657</v>
      </c>
      <c r="I705" s="24">
        <v>1.0378485575604071</v>
      </c>
      <c r="J705" s="24">
        <v>0.2569560787886262</v>
      </c>
      <c r="K705" s="24">
        <v>0.47568796712919847</v>
      </c>
      <c r="L705" s="24">
        <v>1.484312032870805</v>
      </c>
    </row>
    <row r="706" spans="1:12">
      <c r="A706" s="9" t="s">
        <v>874</v>
      </c>
      <c r="B706" s="16">
        <v>1</v>
      </c>
      <c r="C706" s="24">
        <v>1</v>
      </c>
      <c r="D706" s="24">
        <v>0.98000000000000176</v>
      </c>
      <c r="E706" s="24">
        <v>1.9999999999998241E-2</v>
      </c>
      <c r="F706" s="24">
        <v>7.8351490738416629E-2</v>
      </c>
      <c r="G706" s="24">
        <v>2.9474883693897329E-2</v>
      </c>
      <c r="H706" s="24">
        <v>0.92215144243959657</v>
      </c>
      <c r="I706" s="24">
        <v>1.0378485575604071</v>
      </c>
      <c r="J706" s="24">
        <v>0.2569560787886262</v>
      </c>
      <c r="K706" s="24">
        <v>0.47568796712919847</v>
      </c>
      <c r="L706" s="24">
        <v>1.484312032870805</v>
      </c>
    </row>
    <row r="707" spans="1:12">
      <c r="A707" s="9" t="s">
        <v>875</v>
      </c>
      <c r="B707" s="16">
        <v>1</v>
      </c>
      <c r="C707" s="24">
        <v>1</v>
      </c>
      <c r="D707" s="24">
        <v>0.98000000000000176</v>
      </c>
      <c r="E707" s="24">
        <v>1.9999999999998241E-2</v>
      </c>
      <c r="F707" s="24">
        <v>7.8351490738416629E-2</v>
      </c>
      <c r="G707" s="24">
        <v>2.9474883693897329E-2</v>
      </c>
      <c r="H707" s="24">
        <v>0.92215144243959657</v>
      </c>
      <c r="I707" s="24">
        <v>1.0378485575604071</v>
      </c>
      <c r="J707" s="24">
        <v>0.2569560787886262</v>
      </c>
      <c r="K707" s="24">
        <v>0.47568796712919847</v>
      </c>
      <c r="L707" s="24">
        <v>1.484312032870805</v>
      </c>
    </row>
    <row r="708" spans="1:12">
      <c r="A708" s="9" t="s">
        <v>876</v>
      </c>
      <c r="B708" s="16">
        <v>1</v>
      </c>
      <c r="C708" s="24">
        <v>1</v>
      </c>
      <c r="D708" s="24">
        <v>0.98000000000000176</v>
      </c>
      <c r="E708" s="24">
        <v>1.9999999999998241E-2</v>
      </c>
      <c r="F708" s="24">
        <v>7.8351490738416629E-2</v>
      </c>
      <c r="G708" s="24">
        <v>2.9474883693897329E-2</v>
      </c>
      <c r="H708" s="24">
        <v>0.92215144243959657</v>
      </c>
      <c r="I708" s="24">
        <v>1.0378485575604071</v>
      </c>
      <c r="J708" s="24">
        <v>0.2569560787886262</v>
      </c>
      <c r="K708" s="24">
        <v>0.47568796712919847</v>
      </c>
      <c r="L708" s="24">
        <v>1.484312032870805</v>
      </c>
    </row>
    <row r="709" spans="1:12">
      <c r="A709" s="9" t="s">
        <v>877</v>
      </c>
      <c r="B709" s="16">
        <v>1</v>
      </c>
      <c r="C709" s="24">
        <v>1</v>
      </c>
      <c r="D709" s="24">
        <v>0.98000000000000176</v>
      </c>
      <c r="E709" s="24">
        <v>1.9999999999998241E-2</v>
      </c>
      <c r="F709" s="24">
        <v>7.8351490738416629E-2</v>
      </c>
      <c r="G709" s="24">
        <v>2.9474883693897329E-2</v>
      </c>
      <c r="H709" s="24">
        <v>0.92215144243959657</v>
      </c>
      <c r="I709" s="24">
        <v>1.0378485575604071</v>
      </c>
      <c r="J709" s="24">
        <v>0.2569560787886262</v>
      </c>
      <c r="K709" s="24">
        <v>0.47568796712919847</v>
      </c>
      <c r="L709" s="24">
        <v>1.484312032870805</v>
      </c>
    </row>
    <row r="710" spans="1:12">
      <c r="A710" s="9" t="s">
        <v>878</v>
      </c>
      <c r="B710" s="16">
        <v>1</v>
      </c>
      <c r="C710" s="24">
        <v>1</v>
      </c>
      <c r="D710" s="24">
        <v>0.98000000000000176</v>
      </c>
      <c r="E710" s="24">
        <v>1.9999999999998241E-2</v>
      </c>
      <c r="F710" s="24">
        <v>7.8351490738416629E-2</v>
      </c>
      <c r="G710" s="24">
        <v>2.9474883693897329E-2</v>
      </c>
      <c r="H710" s="24">
        <v>0.92215144243959657</v>
      </c>
      <c r="I710" s="24">
        <v>1.0378485575604071</v>
      </c>
      <c r="J710" s="24">
        <v>0.2569560787886262</v>
      </c>
      <c r="K710" s="24">
        <v>0.47568796712919847</v>
      </c>
      <c r="L710" s="24">
        <v>1.484312032870805</v>
      </c>
    </row>
    <row r="711" spans="1:12">
      <c r="A711" s="9" t="s">
        <v>879</v>
      </c>
      <c r="B711" s="16">
        <v>1</v>
      </c>
      <c r="C711" s="24">
        <v>1</v>
      </c>
      <c r="D711" s="24">
        <v>0.98000000000000176</v>
      </c>
      <c r="E711" s="24">
        <v>1.9999999999998241E-2</v>
      </c>
      <c r="F711" s="24">
        <v>7.8351490738416629E-2</v>
      </c>
      <c r="G711" s="24">
        <v>2.9474883693897329E-2</v>
      </c>
      <c r="H711" s="24">
        <v>0.92215144243959657</v>
      </c>
      <c r="I711" s="24">
        <v>1.0378485575604071</v>
      </c>
      <c r="J711" s="24">
        <v>0.2569560787886262</v>
      </c>
      <c r="K711" s="24">
        <v>0.47568796712919847</v>
      </c>
      <c r="L711" s="24">
        <v>1.484312032870805</v>
      </c>
    </row>
    <row r="712" spans="1:12">
      <c r="A712" s="9" t="s">
        <v>880</v>
      </c>
      <c r="B712" s="16">
        <v>1</v>
      </c>
      <c r="C712" s="24">
        <v>1</v>
      </c>
      <c r="D712" s="24">
        <v>0.98000000000000176</v>
      </c>
      <c r="E712" s="24">
        <v>1.9999999999998241E-2</v>
      </c>
      <c r="F712" s="24">
        <v>7.8351490738416629E-2</v>
      </c>
      <c r="G712" s="24">
        <v>2.9474883693897329E-2</v>
      </c>
      <c r="H712" s="24">
        <v>0.92215144243959657</v>
      </c>
      <c r="I712" s="24">
        <v>1.0378485575604071</v>
      </c>
      <c r="J712" s="24">
        <v>0.2569560787886262</v>
      </c>
      <c r="K712" s="24">
        <v>0.47568796712919847</v>
      </c>
      <c r="L712" s="24">
        <v>1.484312032870805</v>
      </c>
    </row>
    <row r="713" spans="1:12">
      <c r="A713" s="9" t="s">
        <v>881</v>
      </c>
      <c r="B713" s="16">
        <v>1</v>
      </c>
      <c r="C713" s="24">
        <v>1</v>
      </c>
      <c r="D713" s="24">
        <v>0.98000000000000176</v>
      </c>
      <c r="E713" s="24">
        <v>1.9999999999998241E-2</v>
      </c>
      <c r="F713" s="24">
        <v>7.8351490738416629E-2</v>
      </c>
      <c r="G713" s="24">
        <v>2.9474883693897329E-2</v>
      </c>
      <c r="H713" s="24">
        <v>0.92215144243959657</v>
      </c>
      <c r="I713" s="24">
        <v>1.0378485575604071</v>
      </c>
      <c r="J713" s="24">
        <v>0.2569560787886262</v>
      </c>
      <c r="K713" s="24">
        <v>0.47568796712919847</v>
      </c>
      <c r="L713" s="24">
        <v>1.484312032870805</v>
      </c>
    </row>
    <row r="714" spans="1:12">
      <c r="A714" s="9" t="s">
        <v>882</v>
      </c>
      <c r="B714" s="16">
        <v>1</v>
      </c>
      <c r="C714" s="24">
        <v>1</v>
      </c>
      <c r="D714" s="24">
        <v>0.98000000000000176</v>
      </c>
      <c r="E714" s="24">
        <v>1.9999999999998241E-2</v>
      </c>
      <c r="F714" s="24">
        <v>7.8351490738416629E-2</v>
      </c>
      <c r="G714" s="24">
        <v>2.9474883693897329E-2</v>
      </c>
      <c r="H714" s="24">
        <v>0.92215144243959657</v>
      </c>
      <c r="I714" s="24">
        <v>1.0378485575604071</v>
      </c>
      <c r="J714" s="24">
        <v>0.2569560787886262</v>
      </c>
      <c r="K714" s="24">
        <v>0.47568796712919847</v>
      </c>
      <c r="L714" s="24">
        <v>1.484312032870805</v>
      </c>
    </row>
    <row r="715" spans="1:12">
      <c r="A715" s="9" t="s">
        <v>883</v>
      </c>
      <c r="B715" s="16">
        <v>1</v>
      </c>
      <c r="C715" s="24">
        <v>1</v>
      </c>
      <c r="D715" s="24">
        <v>0.98000000000000176</v>
      </c>
      <c r="E715" s="24">
        <v>1.9999999999998241E-2</v>
      </c>
      <c r="F715" s="24">
        <v>7.8351490738416629E-2</v>
      </c>
      <c r="G715" s="24">
        <v>2.9474883693897329E-2</v>
      </c>
      <c r="H715" s="24">
        <v>0.92215144243959657</v>
      </c>
      <c r="I715" s="24">
        <v>1.0378485575604071</v>
      </c>
      <c r="J715" s="24">
        <v>0.2569560787886262</v>
      </c>
      <c r="K715" s="24">
        <v>0.47568796712919847</v>
      </c>
      <c r="L715" s="24">
        <v>1.484312032870805</v>
      </c>
    </row>
    <row r="716" spans="1:12">
      <c r="A716" s="9" t="s">
        <v>884</v>
      </c>
      <c r="B716" s="16">
        <v>1</v>
      </c>
      <c r="C716" s="24">
        <v>1</v>
      </c>
      <c r="D716" s="24">
        <v>0.98000000000000176</v>
      </c>
      <c r="E716" s="24">
        <v>1.9999999999998241E-2</v>
      </c>
      <c r="F716" s="24">
        <v>7.8351490738416629E-2</v>
      </c>
      <c r="G716" s="24">
        <v>2.9474883693897329E-2</v>
      </c>
      <c r="H716" s="24">
        <v>0.92215144243959657</v>
      </c>
      <c r="I716" s="24">
        <v>1.0378485575604071</v>
      </c>
      <c r="J716" s="24">
        <v>0.2569560787886262</v>
      </c>
      <c r="K716" s="24">
        <v>0.47568796712919847</v>
      </c>
      <c r="L716" s="24">
        <v>1.484312032870805</v>
      </c>
    </row>
    <row r="717" spans="1:12">
      <c r="A717" s="9" t="s">
        <v>885</v>
      </c>
      <c r="B717" s="16">
        <v>1</v>
      </c>
      <c r="C717" s="24">
        <v>1</v>
      </c>
      <c r="D717" s="24">
        <v>0.98000000000000176</v>
      </c>
      <c r="E717" s="24">
        <v>1.9999999999998241E-2</v>
      </c>
      <c r="F717" s="24">
        <v>7.8351490738416629E-2</v>
      </c>
      <c r="G717" s="24">
        <v>2.9474883693897329E-2</v>
      </c>
      <c r="H717" s="24">
        <v>0.92215144243959657</v>
      </c>
      <c r="I717" s="24">
        <v>1.0378485575604071</v>
      </c>
      <c r="J717" s="24">
        <v>0.2569560787886262</v>
      </c>
      <c r="K717" s="24">
        <v>0.47568796712919847</v>
      </c>
      <c r="L717" s="24">
        <v>1.484312032870805</v>
      </c>
    </row>
    <row r="718" spans="1:12">
      <c r="A718" s="9" t="s">
        <v>886</v>
      </c>
      <c r="B718" s="16">
        <v>1</v>
      </c>
      <c r="C718" s="24">
        <v>1</v>
      </c>
      <c r="D718" s="24">
        <v>0.98000000000000176</v>
      </c>
      <c r="E718" s="24">
        <v>1.9999999999998241E-2</v>
      </c>
      <c r="F718" s="24">
        <v>7.8351490738416629E-2</v>
      </c>
      <c r="G718" s="24">
        <v>2.9474883693897329E-2</v>
      </c>
      <c r="H718" s="24">
        <v>0.92215144243959657</v>
      </c>
      <c r="I718" s="24">
        <v>1.0378485575604071</v>
      </c>
      <c r="J718" s="24">
        <v>0.2569560787886262</v>
      </c>
      <c r="K718" s="24">
        <v>0.47568796712919847</v>
      </c>
      <c r="L718" s="24">
        <v>1.484312032870805</v>
      </c>
    </row>
    <row r="719" spans="1:12">
      <c r="A719" s="9" t="s">
        <v>887</v>
      </c>
      <c r="B719" s="16">
        <v>1</v>
      </c>
      <c r="C719" s="24">
        <v>0.5</v>
      </c>
      <c r="D719" s="24">
        <v>0.98000000000000176</v>
      </c>
      <c r="E719" s="24">
        <v>-0.48000000000000176</v>
      </c>
      <c r="F719" s="24">
        <v>-1.8804357777221712</v>
      </c>
      <c r="G719" s="24">
        <v>2.9474883693897329E-2</v>
      </c>
      <c r="H719" s="24">
        <v>0.92215144243959657</v>
      </c>
      <c r="I719" s="24">
        <v>1.0378485575604071</v>
      </c>
      <c r="J719" s="24">
        <v>0.2569560787886262</v>
      </c>
      <c r="K719" s="24">
        <v>0.47568796712919847</v>
      </c>
      <c r="L719" s="24">
        <v>1.484312032870805</v>
      </c>
    </row>
    <row r="720" spans="1:12">
      <c r="A720" s="9" t="s">
        <v>888</v>
      </c>
      <c r="B720" s="16">
        <v>1</v>
      </c>
      <c r="C720" s="24">
        <v>1</v>
      </c>
      <c r="D720" s="24">
        <v>0.98000000000000176</v>
      </c>
      <c r="E720" s="24">
        <v>1.9999999999998241E-2</v>
      </c>
      <c r="F720" s="24">
        <v>7.8351490738416629E-2</v>
      </c>
      <c r="G720" s="24">
        <v>2.9474883693897329E-2</v>
      </c>
      <c r="H720" s="24">
        <v>0.92215144243959657</v>
      </c>
      <c r="I720" s="24">
        <v>1.0378485575604071</v>
      </c>
      <c r="J720" s="24">
        <v>0.2569560787886262</v>
      </c>
      <c r="K720" s="24">
        <v>0.47568796712919847</v>
      </c>
      <c r="L720" s="24">
        <v>1.484312032870805</v>
      </c>
    </row>
    <row r="721" spans="1:12">
      <c r="A721" s="9" t="s">
        <v>889</v>
      </c>
      <c r="B721" s="16">
        <v>1</v>
      </c>
      <c r="C721" s="24">
        <v>1</v>
      </c>
      <c r="D721" s="24">
        <v>0.98000000000000176</v>
      </c>
      <c r="E721" s="24">
        <v>1.9999999999998241E-2</v>
      </c>
      <c r="F721" s="24">
        <v>7.8351490738416629E-2</v>
      </c>
      <c r="G721" s="24">
        <v>2.9474883693897329E-2</v>
      </c>
      <c r="H721" s="24">
        <v>0.92215144243959657</v>
      </c>
      <c r="I721" s="24">
        <v>1.0378485575604071</v>
      </c>
      <c r="J721" s="24">
        <v>0.2569560787886262</v>
      </c>
      <c r="K721" s="24">
        <v>0.47568796712919847</v>
      </c>
      <c r="L721" s="24">
        <v>1.484312032870805</v>
      </c>
    </row>
    <row r="722" spans="1:12">
      <c r="A722" s="9" t="s">
        <v>890</v>
      </c>
      <c r="B722" s="16">
        <v>1</v>
      </c>
      <c r="C722" s="24">
        <v>1</v>
      </c>
      <c r="D722" s="24">
        <v>0.98000000000000176</v>
      </c>
      <c r="E722" s="24">
        <v>1.9999999999998241E-2</v>
      </c>
      <c r="F722" s="24">
        <v>7.8351490738416629E-2</v>
      </c>
      <c r="G722" s="24">
        <v>2.9474883693897329E-2</v>
      </c>
      <c r="H722" s="24">
        <v>0.92215144243959657</v>
      </c>
      <c r="I722" s="24">
        <v>1.0378485575604071</v>
      </c>
      <c r="J722" s="24">
        <v>0.2569560787886262</v>
      </c>
      <c r="K722" s="24">
        <v>0.47568796712919847</v>
      </c>
      <c r="L722" s="24">
        <v>1.484312032870805</v>
      </c>
    </row>
    <row r="723" spans="1:12">
      <c r="A723" s="9" t="s">
        <v>891</v>
      </c>
      <c r="B723" s="16">
        <v>1</v>
      </c>
      <c r="C723" s="24">
        <v>1</v>
      </c>
      <c r="D723" s="24">
        <v>0.98000000000000176</v>
      </c>
      <c r="E723" s="24">
        <v>1.9999999999998241E-2</v>
      </c>
      <c r="F723" s="24">
        <v>7.8351490738416629E-2</v>
      </c>
      <c r="G723" s="24">
        <v>2.9474883693897329E-2</v>
      </c>
      <c r="H723" s="24">
        <v>0.92215144243959657</v>
      </c>
      <c r="I723" s="24">
        <v>1.0378485575604071</v>
      </c>
      <c r="J723" s="24">
        <v>0.2569560787886262</v>
      </c>
      <c r="K723" s="24">
        <v>0.47568796712919847</v>
      </c>
      <c r="L723" s="24">
        <v>1.484312032870805</v>
      </c>
    </row>
    <row r="724" spans="1:12">
      <c r="A724" s="9" t="s">
        <v>892</v>
      </c>
      <c r="B724" s="16">
        <v>1</v>
      </c>
      <c r="C724" s="24">
        <v>1</v>
      </c>
      <c r="D724" s="24">
        <v>0.98000000000000176</v>
      </c>
      <c r="E724" s="24">
        <v>1.9999999999998241E-2</v>
      </c>
      <c r="F724" s="24">
        <v>7.8351490738416629E-2</v>
      </c>
      <c r="G724" s="24">
        <v>2.9474883693897329E-2</v>
      </c>
      <c r="H724" s="24">
        <v>0.92215144243959657</v>
      </c>
      <c r="I724" s="24">
        <v>1.0378485575604071</v>
      </c>
      <c r="J724" s="24">
        <v>0.2569560787886262</v>
      </c>
      <c r="K724" s="24">
        <v>0.47568796712919847</v>
      </c>
      <c r="L724" s="24">
        <v>1.484312032870805</v>
      </c>
    </row>
    <row r="725" spans="1:12">
      <c r="A725" s="9" t="s">
        <v>893</v>
      </c>
      <c r="B725" s="16">
        <v>1</v>
      </c>
      <c r="C725" s="24">
        <v>1</v>
      </c>
      <c r="D725" s="24">
        <v>0.98000000000000176</v>
      </c>
      <c r="E725" s="24">
        <v>1.9999999999998241E-2</v>
      </c>
      <c r="F725" s="24">
        <v>7.8351490738416629E-2</v>
      </c>
      <c r="G725" s="24">
        <v>2.9474883693897329E-2</v>
      </c>
      <c r="H725" s="24">
        <v>0.92215144243959657</v>
      </c>
      <c r="I725" s="24">
        <v>1.0378485575604071</v>
      </c>
      <c r="J725" s="24">
        <v>0.2569560787886262</v>
      </c>
      <c r="K725" s="24">
        <v>0.47568796712919847</v>
      </c>
      <c r="L725" s="24">
        <v>1.484312032870805</v>
      </c>
    </row>
    <row r="726" spans="1:12">
      <c r="A726" s="9" t="s">
        <v>894</v>
      </c>
      <c r="B726" s="16">
        <v>1</v>
      </c>
      <c r="C726" s="24">
        <v>1</v>
      </c>
      <c r="D726" s="24">
        <v>0.98000000000000176</v>
      </c>
      <c r="E726" s="24">
        <v>1.9999999999998241E-2</v>
      </c>
      <c r="F726" s="24">
        <v>7.8351490738416629E-2</v>
      </c>
      <c r="G726" s="24">
        <v>2.9474883693897329E-2</v>
      </c>
      <c r="H726" s="24">
        <v>0.92215144243959657</v>
      </c>
      <c r="I726" s="24">
        <v>1.0378485575604071</v>
      </c>
      <c r="J726" s="24">
        <v>0.2569560787886262</v>
      </c>
      <c r="K726" s="24">
        <v>0.47568796712919847</v>
      </c>
      <c r="L726" s="24">
        <v>1.484312032870805</v>
      </c>
    </row>
    <row r="727" spans="1:12">
      <c r="A727" s="9" t="s">
        <v>895</v>
      </c>
      <c r="B727" s="16">
        <v>1</v>
      </c>
      <c r="C727" s="24">
        <v>1</v>
      </c>
      <c r="D727" s="24">
        <v>0.98000000000000176</v>
      </c>
      <c r="E727" s="24">
        <v>1.9999999999998241E-2</v>
      </c>
      <c r="F727" s="24">
        <v>7.8351490738416629E-2</v>
      </c>
      <c r="G727" s="24">
        <v>2.9474883693897329E-2</v>
      </c>
      <c r="H727" s="24">
        <v>0.92215144243959657</v>
      </c>
      <c r="I727" s="24">
        <v>1.0378485575604071</v>
      </c>
      <c r="J727" s="24">
        <v>0.2569560787886262</v>
      </c>
      <c r="K727" s="24">
        <v>0.47568796712919847</v>
      </c>
      <c r="L727" s="24">
        <v>1.484312032870805</v>
      </c>
    </row>
    <row r="728" spans="1:12">
      <c r="A728" s="9" t="s">
        <v>896</v>
      </c>
      <c r="B728" s="16">
        <v>1</v>
      </c>
      <c r="C728" s="24">
        <v>1</v>
      </c>
      <c r="D728" s="24">
        <v>0.98000000000000176</v>
      </c>
      <c r="E728" s="24">
        <v>1.9999999999998241E-2</v>
      </c>
      <c r="F728" s="24">
        <v>7.8351490738416629E-2</v>
      </c>
      <c r="G728" s="24">
        <v>2.9474883693897329E-2</v>
      </c>
      <c r="H728" s="24">
        <v>0.92215144243959657</v>
      </c>
      <c r="I728" s="24">
        <v>1.0378485575604071</v>
      </c>
      <c r="J728" s="24">
        <v>0.2569560787886262</v>
      </c>
      <c r="K728" s="24">
        <v>0.47568796712919847</v>
      </c>
      <c r="L728" s="24">
        <v>1.484312032870805</v>
      </c>
    </row>
    <row r="729" spans="1:12">
      <c r="A729" s="9" t="s">
        <v>897</v>
      </c>
      <c r="B729" s="16">
        <v>1</v>
      </c>
      <c r="C729" s="24">
        <v>1</v>
      </c>
      <c r="D729" s="24">
        <v>0.98000000000000176</v>
      </c>
      <c r="E729" s="24">
        <v>1.9999999999998241E-2</v>
      </c>
      <c r="F729" s="24">
        <v>7.8351490738416629E-2</v>
      </c>
      <c r="G729" s="24">
        <v>2.9474883693897329E-2</v>
      </c>
      <c r="H729" s="24">
        <v>0.92215144243959657</v>
      </c>
      <c r="I729" s="24">
        <v>1.0378485575604071</v>
      </c>
      <c r="J729" s="24">
        <v>0.2569560787886262</v>
      </c>
      <c r="K729" s="24">
        <v>0.47568796712919847</v>
      </c>
      <c r="L729" s="24">
        <v>1.484312032870805</v>
      </c>
    </row>
    <row r="730" spans="1:12">
      <c r="A730" s="9" t="s">
        <v>898</v>
      </c>
      <c r="B730" s="16">
        <v>1</v>
      </c>
      <c r="C730" s="24">
        <v>1</v>
      </c>
      <c r="D730" s="24">
        <v>0.98000000000000176</v>
      </c>
      <c r="E730" s="24">
        <v>1.9999999999998241E-2</v>
      </c>
      <c r="F730" s="24">
        <v>7.8351490738416629E-2</v>
      </c>
      <c r="G730" s="24">
        <v>2.9474883693897329E-2</v>
      </c>
      <c r="H730" s="24">
        <v>0.92215144243959657</v>
      </c>
      <c r="I730" s="24">
        <v>1.0378485575604071</v>
      </c>
      <c r="J730" s="24">
        <v>0.2569560787886262</v>
      </c>
      <c r="K730" s="24">
        <v>0.47568796712919847</v>
      </c>
      <c r="L730" s="24">
        <v>1.484312032870805</v>
      </c>
    </row>
    <row r="731" spans="1:12">
      <c r="A731" s="9" t="s">
        <v>899</v>
      </c>
      <c r="B731" s="16">
        <v>1</v>
      </c>
      <c r="C731" s="24">
        <v>1</v>
      </c>
      <c r="D731" s="24">
        <v>0.98000000000000176</v>
      </c>
      <c r="E731" s="24">
        <v>1.9999999999998241E-2</v>
      </c>
      <c r="F731" s="24">
        <v>7.8351490738416629E-2</v>
      </c>
      <c r="G731" s="24">
        <v>2.9474883693897329E-2</v>
      </c>
      <c r="H731" s="24">
        <v>0.92215144243959657</v>
      </c>
      <c r="I731" s="24">
        <v>1.0378485575604071</v>
      </c>
      <c r="J731" s="24">
        <v>0.2569560787886262</v>
      </c>
      <c r="K731" s="24">
        <v>0.47568796712919847</v>
      </c>
      <c r="L731" s="24">
        <v>1.484312032870805</v>
      </c>
    </row>
    <row r="732" spans="1:12">
      <c r="A732" s="9" t="s">
        <v>900</v>
      </c>
      <c r="B732" s="16">
        <v>1</v>
      </c>
      <c r="C732" s="24">
        <v>1</v>
      </c>
      <c r="D732" s="24">
        <v>0.98000000000000176</v>
      </c>
      <c r="E732" s="24">
        <v>1.9999999999998241E-2</v>
      </c>
      <c r="F732" s="24">
        <v>7.8351490738416629E-2</v>
      </c>
      <c r="G732" s="24">
        <v>2.9474883693897329E-2</v>
      </c>
      <c r="H732" s="24">
        <v>0.92215144243959657</v>
      </c>
      <c r="I732" s="24">
        <v>1.0378485575604071</v>
      </c>
      <c r="J732" s="24">
        <v>0.2569560787886262</v>
      </c>
      <c r="K732" s="24">
        <v>0.47568796712919847</v>
      </c>
      <c r="L732" s="24">
        <v>1.484312032870805</v>
      </c>
    </row>
    <row r="733" spans="1:12">
      <c r="A733" s="9" t="s">
        <v>901</v>
      </c>
      <c r="B733" s="16">
        <v>1</v>
      </c>
      <c r="C733" s="24">
        <v>1</v>
      </c>
      <c r="D733" s="24">
        <v>0.98000000000000176</v>
      </c>
      <c r="E733" s="24">
        <v>1.9999999999998241E-2</v>
      </c>
      <c r="F733" s="24">
        <v>7.8351490738416629E-2</v>
      </c>
      <c r="G733" s="24">
        <v>2.9474883693897329E-2</v>
      </c>
      <c r="H733" s="24">
        <v>0.92215144243959657</v>
      </c>
      <c r="I733" s="24">
        <v>1.0378485575604071</v>
      </c>
      <c r="J733" s="24">
        <v>0.2569560787886262</v>
      </c>
      <c r="K733" s="24">
        <v>0.47568796712919847</v>
      </c>
      <c r="L733" s="24">
        <v>1.484312032870805</v>
      </c>
    </row>
    <row r="734" spans="1:12">
      <c r="A734" s="9" t="s">
        <v>902</v>
      </c>
      <c r="B734" s="16">
        <v>1</v>
      </c>
      <c r="C734" s="24">
        <v>1</v>
      </c>
      <c r="D734" s="24">
        <v>0.98000000000000176</v>
      </c>
      <c r="E734" s="24">
        <v>1.9999999999998241E-2</v>
      </c>
      <c r="F734" s="24">
        <v>7.8351490738416629E-2</v>
      </c>
      <c r="G734" s="24">
        <v>2.9474883693897329E-2</v>
      </c>
      <c r="H734" s="24">
        <v>0.92215144243959657</v>
      </c>
      <c r="I734" s="24">
        <v>1.0378485575604071</v>
      </c>
      <c r="J734" s="24">
        <v>0.2569560787886262</v>
      </c>
      <c r="K734" s="24">
        <v>0.47568796712919847</v>
      </c>
      <c r="L734" s="24">
        <v>1.484312032870805</v>
      </c>
    </row>
    <row r="735" spans="1:12">
      <c r="A735" s="9" t="s">
        <v>903</v>
      </c>
      <c r="B735" s="16">
        <v>1</v>
      </c>
      <c r="C735" s="24">
        <v>1</v>
      </c>
      <c r="D735" s="24">
        <v>0.98000000000000176</v>
      </c>
      <c r="E735" s="24">
        <v>1.9999999999998241E-2</v>
      </c>
      <c r="F735" s="24">
        <v>7.8351490738416629E-2</v>
      </c>
      <c r="G735" s="24">
        <v>2.9474883693897329E-2</v>
      </c>
      <c r="H735" s="24">
        <v>0.92215144243959657</v>
      </c>
      <c r="I735" s="24">
        <v>1.0378485575604071</v>
      </c>
      <c r="J735" s="24">
        <v>0.2569560787886262</v>
      </c>
      <c r="K735" s="24">
        <v>0.47568796712919847</v>
      </c>
      <c r="L735" s="24">
        <v>1.484312032870805</v>
      </c>
    </row>
    <row r="736" spans="1:12">
      <c r="A736" s="9" t="s">
        <v>904</v>
      </c>
      <c r="B736" s="16">
        <v>1</v>
      </c>
      <c r="C736" s="24">
        <v>1</v>
      </c>
      <c r="D736" s="24">
        <v>0.98000000000000176</v>
      </c>
      <c r="E736" s="24">
        <v>1.9999999999998241E-2</v>
      </c>
      <c r="F736" s="24">
        <v>7.8351490738416629E-2</v>
      </c>
      <c r="G736" s="24">
        <v>2.9474883693897329E-2</v>
      </c>
      <c r="H736" s="24">
        <v>0.92215144243959657</v>
      </c>
      <c r="I736" s="24">
        <v>1.0378485575604071</v>
      </c>
      <c r="J736" s="24">
        <v>0.2569560787886262</v>
      </c>
      <c r="K736" s="24">
        <v>0.47568796712919847</v>
      </c>
      <c r="L736" s="24">
        <v>1.484312032870805</v>
      </c>
    </row>
    <row r="737" spans="1:12">
      <c r="A737" s="9" t="s">
        <v>905</v>
      </c>
      <c r="B737" s="16">
        <v>1</v>
      </c>
      <c r="C737" s="24">
        <v>1</v>
      </c>
      <c r="D737" s="24">
        <v>0.98000000000000176</v>
      </c>
      <c r="E737" s="24">
        <v>1.9999999999998241E-2</v>
      </c>
      <c r="F737" s="24">
        <v>7.8351490738416629E-2</v>
      </c>
      <c r="G737" s="24">
        <v>2.9474883693897329E-2</v>
      </c>
      <c r="H737" s="24">
        <v>0.92215144243959657</v>
      </c>
      <c r="I737" s="24">
        <v>1.0378485575604071</v>
      </c>
      <c r="J737" s="24">
        <v>0.2569560787886262</v>
      </c>
      <c r="K737" s="24">
        <v>0.47568796712919847</v>
      </c>
      <c r="L737" s="24">
        <v>1.484312032870805</v>
      </c>
    </row>
    <row r="738" spans="1:12">
      <c r="A738" s="9" t="s">
        <v>906</v>
      </c>
      <c r="B738" s="16">
        <v>1</v>
      </c>
      <c r="C738" s="24">
        <v>1</v>
      </c>
      <c r="D738" s="24">
        <v>0.98000000000000176</v>
      </c>
      <c r="E738" s="24">
        <v>1.9999999999998241E-2</v>
      </c>
      <c r="F738" s="24">
        <v>7.8351490738416629E-2</v>
      </c>
      <c r="G738" s="24">
        <v>2.9474883693897329E-2</v>
      </c>
      <c r="H738" s="24">
        <v>0.92215144243959657</v>
      </c>
      <c r="I738" s="24">
        <v>1.0378485575604071</v>
      </c>
      <c r="J738" s="24">
        <v>0.2569560787886262</v>
      </c>
      <c r="K738" s="24">
        <v>0.47568796712919847</v>
      </c>
      <c r="L738" s="24">
        <v>1.484312032870805</v>
      </c>
    </row>
    <row r="739" spans="1:12">
      <c r="A739" s="9" t="s">
        <v>907</v>
      </c>
      <c r="B739" s="16">
        <v>1</v>
      </c>
      <c r="C739" s="24">
        <v>1</v>
      </c>
      <c r="D739" s="24">
        <v>0.98000000000000176</v>
      </c>
      <c r="E739" s="24">
        <v>1.9999999999998241E-2</v>
      </c>
      <c r="F739" s="24">
        <v>7.8351490738416629E-2</v>
      </c>
      <c r="G739" s="24">
        <v>2.9474883693897329E-2</v>
      </c>
      <c r="H739" s="24">
        <v>0.92215144243959657</v>
      </c>
      <c r="I739" s="24">
        <v>1.0378485575604071</v>
      </c>
      <c r="J739" s="24">
        <v>0.2569560787886262</v>
      </c>
      <c r="K739" s="24">
        <v>0.47568796712919847</v>
      </c>
      <c r="L739" s="24">
        <v>1.484312032870805</v>
      </c>
    </row>
    <row r="740" spans="1:12">
      <c r="A740" s="9" t="s">
        <v>908</v>
      </c>
      <c r="B740" s="16">
        <v>1</v>
      </c>
      <c r="C740" s="24">
        <v>0.5</v>
      </c>
      <c r="D740" s="24">
        <v>0.98000000000000176</v>
      </c>
      <c r="E740" s="24">
        <v>-0.48000000000000176</v>
      </c>
      <c r="F740" s="24">
        <v>-1.8804357777221712</v>
      </c>
      <c r="G740" s="24">
        <v>2.9474883693897329E-2</v>
      </c>
      <c r="H740" s="24">
        <v>0.92215144243959657</v>
      </c>
      <c r="I740" s="24">
        <v>1.0378485575604071</v>
      </c>
      <c r="J740" s="24">
        <v>0.2569560787886262</v>
      </c>
      <c r="K740" s="24">
        <v>0.47568796712919847</v>
      </c>
      <c r="L740" s="24">
        <v>1.484312032870805</v>
      </c>
    </row>
    <row r="741" spans="1:12">
      <c r="A741" s="9" t="s">
        <v>909</v>
      </c>
      <c r="B741" s="16">
        <v>1</v>
      </c>
      <c r="C741" s="24">
        <v>1</v>
      </c>
      <c r="D741" s="24">
        <v>0.98000000000000176</v>
      </c>
      <c r="E741" s="24">
        <v>1.9999999999998241E-2</v>
      </c>
      <c r="F741" s="24">
        <v>7.8351490738416629E-2</v>
      </c>
      <c r="G741" s="24">
        <v>2.9474883693897329E-2</v>
      </c>
      <c r="H741" s="24">
        <v>0.92215144243959657</v>
      </c>
      <c r="I741" s="24">
        <v>1.0378485575604071</v>
      </c>
      <c r="J741" s="24">
        <v>0.2569560787886262</v>
      </c>
      <c r="K741" s="24">
        <v>0.47568796712919847</v>
      </c>
      <c r="L741" s="24">
        <v>1.484312032870805</v>
      </c>
    </row>
    <row r="742" spans="1:12">
      <c r="A742" s="9" t="s">
        <v>910</v>
      </c>
      <c r="B742" s="16">
        <v>1</v>
      </c>
      <c r="C742" s="24">
        <v>1</v>
      </c>
      <c r="D742" s="24">
        <v>0.98000000000000176</v>
      </c>
      <c r="E742" s="24">
        <v>1.9999999999998241E-2</v>
      </c>
      <c r="F742" s="24">
        <v>7.8351490738416629E-2</v>
      </c>
      <c r="G742" s="24">
        <v>2.9474883693897329E-2</v>
      </c>
      <c r="H742" s="24">
        <v>0.92215144243959657</v>
      </c>
      <c r="I742" s="24">
        <v>1.0378485575604071</v>
      </c>
      <c r="J742" s="24">
        <v>0.2569560787886262</v>
      </c>
      <c r="K742" s="24">
        <v>0.47568796712919847</v>
      </c>
      <c r="L742" s="24">
        <v>1.484312032870805</v>
      </c>
    </row>
    <row r="743" spans="1:12">
      <c r="A743" s="9" t="s">
        <v>911</v>
      </c>
      <c r="B743" s="16">
        <v>1</v>
      </c>
      <c r="C743" s="24">
        <v>1</v>
      </c>
      <c r="D743" s="24">
        <v>0.98000000000000176</v>
      </c>
      <c r="E743" s="24">
        <v>1.9999999999998241E-2</v>
      </c>
      <c r="F743" s="24">
        <v>7.8351490738416629E-2</v>
      </c>
      <c r="G743" s="24">
        <v>2.9474883693897329E-2</v>
      </c>
      <c r="H743" s="24">
        <v>0.92215144243959657</v>
      </c>
      <c r="I743" s="24">
        <v>1.0378485575604071</v>
      </c>
      <c r="J743" s="24">
        <v>0.2569560787886262</v>
      </c>
      <c r="K743" s="24">
        <v>0.47568796712919847</v>
      </c>
      <c r="L743" s="24">
        <v>1.484312032870805</v>
      </c>
    </row>
    <row r="744" spans="1:12">
      <c r="A744" s="9" t="s">
        <v>912</v>
      </c>
      <c r="B744" s="16">
        <v>1</v>
      </c>
      <c r="C744" s="24">
        <v>1</v>
      </c>
      <c r="D744" s="24">
        <v>0.98000000000000176</v>
      </c>
      <c r="E744" s="24">
        <v>1.9999999999998241E-2</v>
      </c>
      <c r="F744" s="24">
        <v>7.8351490738416629E-2</v>
      </c>
      <c r="G744" s="24">
        <v>2.9474883693897329E-2</v>
      </c>
      <c r="H744" s="24">
        <v>0.92215144243959657</v>
      </c>
      <c r="I744" s="24">
        <v>1.0378485575604071</v>
      </c>
      <c r="J744" s="24">
        <v>0.2569560787886262</v>
      </c>
      <c r="K744" s="24">
        <v>0.47568796712919847</v>
      </c>
      <c r="L744" s="24">
        <v>1.484312032870805</v>
      </c>
    </row>
    <row r="745" spans="1:12">
      <c r="A745" s="9" t="s">
        <v>913</v>
      </c>
      <c r="B745" s="16">
        <v>1</v>
      </c>
      <c r="C745" s="24">
        <v>1</v>
      </c>
      <c r="D745" s="24">
        <v>0.98000000000000176</v>
      </c>
      <c r="E745" s="24">
        <v>1.9999999999998241E-2</v>
      </c>
      <c r="F745" s="24">
        <v>7.8351490738416629E-2</v>
      </c>
      <c r="G745" s="24">
        <v>2.9474883693897329E-2</v>
      </c>
      <c r="H745" s="24">
        <v>0.92215144243959657</v>
      </c>
      <c r="I745" s="24">
        <v>1.0378485575604071</v>
      </c>
      <c r="J745" s="24">
        <v>0.2569560787886262</v>
      </c>
      <c r="K745" s="24">
        <v>0.47568796712919847</v>
      </c>
      <c r="L745" s="24">
        <v>1.484312032870805</v>
      </c>
    </row>
    <row r="746" spans="1:12">
      <c r="A746" s="9" t="s">
        <v>914</v>
      </c>
      <c r="B746" s="16">
        <v>1</v>
      </c>
      <c r="C746" s="24">
        <v>1</v>
      </c>
      <c r="D746" s="24">
        <v>0.98000000000000176</v>
      </c>
      <c r="E746" s="24">
        <v>1.9999999999998241E-2</v>
      </c>
      <c r="F746" s="24">
        <v>7.8351490738416629E-2</v>
      </c>
      <c r="G746" s="24">
        <v>2.9474883693897329E-2</v>
      </c>
      <c r="H746" s="24">
        <v>0.92215144243959657</v>
      </c>
      <c r="I746" s="24">
        <v>1.0378485575604071</v>
      </c>
      <c r="J746" s="24">
        <v>0.2569560787886262</v>
      </c>
      <c r="K746" s="24">
        <v>0.47568796712919847</v>
      </c>
      <c r="L746" s="24">
        <v>1.484312032870805</v>
      </c>
    </row>
    <row r="747" spans="1:12">
      <c r="A747" s="9" t="s">
        <v>915</v>
      </c>
      <c r="B747" s="16">
        <v>1</v>
      </c>
      <c r="C747" s="24">
        <v>1</v>
      </c>
      <c r="D747" s="24">
        <v>0.98000000000000176</v>
      </c>
      <c r="E747" s="24">
        <v>1.9999999999998241E-2</v>
      </c>
      <c r="F747" s="24">
        <v>7.8351490738416629E-2</v>
      </c>
      <c r="G747" s="24">
        <v>2.9474883693897329E-2</v>
      </c>
      <c r="H747" s="24">
        <v>0.92215144243959657</v>
      </c>
      <c r="I747" s="24">
        <v>1.0378485575604071</v>
      </c>
      <c r="J747" s="24">
        <v>0.2569560787886262</v>
      </c>
      <c r="K747" s="24">
        <v>0.47568796712919847</v>
      </c>
      <c r="L747" s="24">
        <v>1.484312032870805</v>
      </c>
    </row>
    <row r="748" spans="1:12">
      <c r="A748" s="9" t="s">
        <v>916</v>
      </c>
      <c r="B748" s="16">
        <v>1</v>
      </c>
      <c r="C748" s="24">
        <v>0.5</v>
      </c>
      <c r="D748" s="24">
        <v>0.98000000000000176</v>
      </c>
      <c r="E748" s="24">
        <v>-0.48000000000000176</v>
      </c>
      <c r="F748" s="24">
        <v>-1.8804357777221712</v>
      </c>
      <c r="G748" s="24">
        <v>2.9474883693897329E-2</v>
      </c>
      <c r="H748" s="24">
        <v>0.92215144243959657</v>
      </c>
      <c r="I748" s="24">
        <v>1.0378485575604071</v>
      </c>
      <c r="J748" s="24">
        <v>0.2569560787886262</v>
      </c>
      <c r="K748" s="24">
        <v>0.47568796712919847</v>
      </c>
      <c r="L748" s="24">
        <v>1.484312032870805</v>
      </c>
    </row>
    <row r="749" spans="1:12">
      <c r="A749" s="9" t="s">
        <v>917</v>
      </c>
      <c r="B749" s="16">
        <v>1</v>
      </c>
      <c r="C749" s="24">
        <v>1</v>
      </c>
      <c r="D749" s="24">
        <v>0.98000000000000176</v>
      </c>
      <c r="E749" s="24">
        <v>1.9999999999998241E-2</v>
      </c>
      <c r="F749" s="24">
        <v>7.8351490738416629E-2</v>
      </c>
      <c r="G749" s="24">
        <v>2.9474883693897329E-2</v>
      </c>
      <c r="H749" s="24">
        <v>0.92215144243959657</v>
      </c>
      <c r="I749" s="24">
        <v>1.0378485575604071</v>
      </c>
      <c r="J749" s="24">
        <v>0.2569560787886262</v>
      </c>
      <c r="K749" s="24">
        <v>0.47568796712919847</v>
      </c>
      <c r="L749" s="24">
        <v>1.484312032870805</v>
      </c>
    </row>
    <row r="750" spans="1:12">
      <c r="A750" s="9" t="s">
        <v>918</v>
      </c>
      <c r="B750" s="16">
        <v>1</v>
      </c>
      <c r="C750" s="24">
        <v>1</v>
      </c>
      <c r="D750" s="24">
        <v>0.98000000000000176</v>
      </c>
      <c r="E750" s="24">
        <v>1.9999999999998241E-2</v>
      </c>
      <c r="F750" s="24">
        <v>7.8351490738416629E-2</v>
      </c>
      <c r="G750" s="24">
        <v>2.9474883693897329E-2</v>
      </c>
      <c r="H750" s="24">
        <v>0.92215144243959657</v>
      </c>
      <c r="I750" s="24">
        <v>1.0378485575604071</v>
      </c>
      <c r="J750" s="24">
        <v>0.2569560787886262</v>
      </c>
      <c r="K750" s="24">
        <v>0.47568796712919847</v>
      </c>
      <c r="L750" s="24">
        <v>1.484312032870805</v>
      </c>
    </row>
    <row r="751" spans="1:12">
      <c r="A751" s="9" t="s">
        <v>919</v>
      </c>
      <c r="B751" s="16">
        <v>1</v>
      </c>
      <c r="C751" s="24">
        <v>1</v>
      </c>
      <c r="D751" s="24">
        <v>0.98000000000000176</v>
      </c>
      <c r="E751" s="24">
        <v>1.9999999999998241E-2</v>
      </c>
      <c r="F751" s="24">
        <v>7.8351490738416629E-2</v>
      </c>
      <c r="G751" s="24">
        <v>2.9474883693897329E-2</v>
      </c>
      <c r="H751" s="24">
        <v>0.92215144243959657</v>
      </c>
      <c r="I751" s="24">
        <v>1.0378485575604071</v>
      </c>
      <c r="J751" s="24">
        <v>0.2569560787886262</v>
      </c>
      <c r="K751" s="24">
        <v>0.47568796712919847</v>
      </c>
      <c r="L751" s="24">
        <v>1.484312032870805</v>
      </c>
    </row>
    <row r="752" spans="1:12">
      <c r="A752" s="9" t="s">
        <v>920</v>
      </c>
      <c r="B752" s="16">
        <v>1</v>
      </c>
      <c r="C752" s="24">
        <v>1</v>
      </c>
      <c r="D752" s="24">
        <v>0.98000000000000176</v>
      </c>
      <c r="E752" s="24">
        <v>1.9999999999998241E-2</v>
      </c>
      <c r="F752" s="24">
        <v>7.8351490738416629E-2</v>
      </c>
      <c r="G752" s="24">
        <v>2.9474883693897329E-2</v>
      </c>
      <c r="H752" s="24">
        <v>0.92215144243959657</v>
      </c>
      <c r="I752" s="24">
        <v>1.0378485575604071</v>
      </c>
      <c r="J752" s="24">
        <v>0.2569560787886262</v>
      </c>
      <c r="K752" s="24">
        <v>0.47568796712919847</v>
      </c>
      <c r="L752" s="24">
        <v>1.484312032870805</v>
      </c>
    </row>
    <row r="753" spans="1:12">
      <c r="A753" s="9" t="s">
        <v>921</v>
      </c>
      <c r="B753" s="16">
        <v>1</v>
      </c>
      <c r="C753" s="24">
        <v>1</v>
      </c>
      <c r="D753" s="24">
        <v>0.98000000000000176</v>
      </c>
      <c r="E753" s="24">
        <v>1.9999999999998241E-2</v>
      </c>
      <c r="F753" s="24">
        <v>7.8351490738416629E-2</v>
      </c>
      <c r="G753" s="24">
        <v>2.9474883693897329E-2</v>
      </c>
      <c r="H753" s="24">
        <v>0.92215144243959657</v>
      </c>
      <c r="I753" s="24">
        <v>1.0378485575604071</v>
      </c>
      <c r="J753" s="24">
        <v>0.2569560787886262</v>
      </c>
      <c r="K753" s="24">
        <v>0.47568796712919847</v>
      </c>
      <c r="L753" s="24">
        <v>1.484312032870805</v>
      </c>
    </row>
    <row r="754" spans="1:12">
      <c r="A754" s="9" t="s">
        <v>922</v>
      </c>
      <c r="B754" s="16">
        <v>1</v>
      </c>
      <c r="C754" s="24">
        <v>0.5</v>
      </c>
      <c r="D754" s="24">
        <v>0.53333333333333799</v>
      </c>
      <c r="E754" s="24">
        <v>-3.3333333333337989E-2</v>
      </c>
      <c r="F754" s="24">
        <v>-0.13058581789739077</v>
      </c>
      <c r="G754" s="24">
        <v>2.9474883693897287E-2</v>
      </c>
      <c r="H754" s="24">
        <v>0.47548477577293286</v>
      </c>
      <c r="I754" s="24">
        <v>0.59118189089374307</v>
      </c>
      <c r="J754" s="24">
        <v>0.2569560787886262</v>
      </c>
      <c r="K754" s="24">
        <v>2.9021300462534705E-2</v>
      </c>
      <c r="L754" s="24">
        <v>1.0376453662041412</v>
      </c>
    </row>
    <row r="755" spans="1:12">
      <c r="A755" s="9" t="s">
        <v>923</v>
      </c>
      <c r="B755" s="16">
        <v>1</v>
      </c>
      <c r="C755" s="24">
        <v>0.5</v>
      </c>
      <c r="D755" s="24">
        <v>0.53333333333333799</v>
      </c>
      <c r="E755" s="24">
        <v>-3.3333333333337989E-2</v>
      </c>
      <c r="F755" s="24">
        <v>-0.13058581789739077</v>
      </c>
      <c r="G755" s="24">
        <v>2.9474883693897287E-2</v>
      </c>
      <c r="H755" s="24">
        <v>0.47548477577293286</v>
      </c>
      <c r="I755" s="24">
        <v>0.59118189089374307</v>
      </c>
      <c r="J755" s="24">
        <v>0.2569560787886262</v>
      </c>
      <c r="K755" s="24">
        <v>2.9021300462534705E-2</v>
      </c>
      <c r="L755" s="24">
        <v>1.0376453662041412</v>
      </c>
    </row>
    <row r="756" spans="1:12">
      <c r="A756" s="9" t="s">
        <v>924</v>
      </c>
      <c r="B756" s="16">
        <v>1</v>
      </c>
      <c r="C756" s="24">
        <v>0.5</v>
      </c>
      <c r="D756" s="24">
        <v>0.53333333333333799</v>
      </c>
      <c r="E756" s="24">
        <v>-3.3333333333337989E-2</v>
      </c>
      <c r="F756" s="24">
        <v>-0.13058581789739077</v>
      </c>
      <c r="G756" s="24">
        <v>2.9474883693897287E-2</v>
      </c>
      <c r="H756" s="24">
        <v>0.47548477577293286</v>
      </c>
      <c r="I756" s="24">
        <v>0.59118189089374307</v>
      </c>
      <c r="J756" s="24">
        <v>0.2569560787886262</v>
      </c>
      <c r="K756" s="24">
        <v>2.9021300462534705E-2</v>
      </c>
      <c r="L756" s="24">
        <v>1.0376453662041412</v>
      </c>
    </row>
    <row r="757" spans="1:12">
      <c r="A757" s="9" t="s">
        <v>925</v>
      </c>
      <c r="B757" s="16">
        <v>1</v>
      </c>
      <c r="C757" s="24">
        <v>0.5</v>
      </c>
      <c r="D757" s="24">
        <v>0.53333333333333799</v>
      </c>
      <c r="E757" s="24">
        <v>-3.3333333333337989E-2</v>
      </c>
      <c r="F757" s="24">
        <v>-0.13058581789739077</v>
      </c>
      <c r="G757" s="24">
        <v>2.9474883693897287E-2</v>
      </c>
      <c r="H757" s="24">
        <v>0.47548477577293286</v>
      </c>
      <c r="I757" s="24">
        <v>0.59118189089374307</v>
      </c>
      <c r="J757" s="24">
        <v>0.2569560787886262</v>
      </c>
      <c r="K757" s="24">
        <v>2.9021300462534705E-2</v>
      </c>
      <c r="L757" s="24">
        <v>1.0376453662041412</v>
      </c>
    </row>
    <row r="758" spans="1:12">
      <c r="A758" s="9" t="s">
        <v>926</v>
      </c>
      <c r="B758" s="16">
        <v>1</v>
      </c>
      <c r="C758" s="24">
        <v>0.5</v>
      </c>
      <c r="D758" s="24">
        <v>0.53333333333333799</v>
      </c>
      <c r="E758" s="24">
        <v>-3.3333333333337989E-2</v>
      </c>
      <c r="F758" s="24">
        <v>-0.13058581789739077</v>
      </c>
      <c r="G758" s="24">
        <v>2.9474883693897287E-2</v>
      </c>
      <c r="H758" s="24">
        <v>0.47548477577293286</v>
      </c>
      <c r="I758" s="24">
        <v>0.59118189089374307</v>
      </c>
      <c r="J758" s="24">
        <v>0.2569560787886262</v>
      </c>
      <c r="K758" s="24">
        <v>2.9021300462534705E-2</v>
      </c>
      <c r="L758" s="24">
        <v>1.0376453662041412</v>
      </c>
    </row>
    <row r="759" spans="1:12">
      <c r="A759" s="9" t="s">
        <v>927</v>
      </c>
      <c r="B759" s="16">
        <v>1</v>
      </c>
      <c r="C759" s="24">
        <v>0.5</v>
      </c>
      <c r="D759" s="24">
        <v>0.53333333333333799</v>
      </c>
      <c r="E759" s="24">
        <v>-3.3333333333337989E-2</v>
      </c>
      <c r="F759" s="24">
        <v>-0.13058581789739077</v>
      </c>
      <c r="G759" s="24">
        <v>2.9474883693897287E-2</v>
      </c>
      <c r="H759" s="24">
        <v>0.47548477577293286</v>
      </c>
      <c r="I759" s="24">
        <v>0.59118189089374307</v>
      </c>
      <c r="J759" s="24">
        <v>0.2569560787886262</v>
      </c>
      <c r="K759" s="24">
        <v>2.9021300462534705E-2</v>
      </c>
      <c r="L759" s="24">
        <v>1.0376453662041412</v>
      </c>
    </row>
    <row r="760" spans="1:12">
      <c r="A760" s="9" t="s">
        <v>928</v>
      </c>
      <c r="B760" s="16">
        <v>1</v>
      </c>
      <c r="C760" s="24">
        <v>0.5</v>
      </c>
      <c r="D760" s="24">
        <v>0.53333333333333799</v>
      </c>
      <c r="E760" s="24">
        <v>-3.3333333333337989E-2</v>
      </c>
      <c r="F760" s="24">
        <v>-0.13058581789739077</v>
      </c>
      <c r="G760" s="24">
        <v>2.9474883693897287E-2</v>
      </c>
      <c r="H760" s="24">
        <v>0.47548477577293286</v>
      </c>
      <c r="I760" s="24">
        <v>0.59118189089374307</v>
      </c>
      <c r="J760" s="24">
        <v>0.2569560787886262</v>
      </c>
      <c r="K760" s="24">
        <v>2.9021300462534705E-2</v>
      </c>
      <c r="L760" s="24">
        <v>1.0376453662041412</v>
      </c>
    </row>
    <row r="761" spans="1:12">
      <c r="A761" s="9" t="s">
        <v>929</v>
      </c>
      <c r="B761" s="16">
        <v>1</v>
      </c>
      <c r="C761" s="24">
        <v>0.5</v>
      </c>
      <c r="D761" s="24">
        <v>0.53333333333333799</v>
      </c>
      <c r="E761" s="24">
        <v>-3.3333333333337989E-2</v>
      </c>
      <c r="F761" s="24">
        <v>-0.13058581789739077</v>
      </c>
      <c r="G761" s="24">
        <v>2.9474883693897287E-2</v>
      </c>
      <c r="H761" s="24">
        <v>0.47548477577293286</v>
      </c>
      <c r="I761" s="24">
        <v>0.59118189089374307</v>
      </c>
      <c r="J761" s="24">
        <v>0.2569560787886262</v>
      </c>
      <c r="K761" s="24">
        <v>2.9021300462534705E-2</v>
      </c>
      <c r="L761" s="24">
        <v>1.0376453662041412</v>
      </c>
    </row>
    <row r="762" spans="1:12">
      <c r="A762" s="9" t="s">
        <v>930</v>
      </c>
      <c r="B762" s="16">
        <v>1</v>
      </c>
      <c r="C762" s="24">
        <v>0.5</v>
      </c>
      <c r="D762" s="24">
        <v>0.53333333333333799</v>
      </c>
      <c r="E762" s="24">
        <v>-3.3333333333337989E-2</v>
      </c>
      <c r="F762" s="24">
        <v>-0.13058581789739077</v>
      </c>
      <c r="G762" s="24">
        <v>2.9474883693897287E-2</v>
      </c>
      <c r="H762" s="24">
        <v>0.47548477577293286</v>
      </c>
      <c r="I762" s="24">
        <v>0.59118189089374307</v>
      </c>
      <c r="J762" s="24">
        <v>0.2569560787886262</v>
      </c>
      <c r="K762" s="24">
        <v>2.9021300462534705E-2</v>
      </c>
      <c r="L762" s="24">
        <v>1.0376453662041412</v>
      </c>
    </row>
    <row r="763" spans="1:12">
      <c r="A763" s="9" t="s">
        <v>931</v>
      </c>
      <c r="B763" s="16">
        <v>1</v>
      </c>
      <c r="C763" s="24">
        <v>0.5</v>
      </c>
      <c r="D763" s="24">
        <v>0.53333333333333799</v>
      </c>
      <c r="E763" s="24">
        <v>-3.3333333333337989E-2</v>
      </c>
      <c r="F763" s="24">
        <v>-0.13058581789739077</v>
      </c>
      <c r="G763" s="24">
        <v>2.9474883693897287E-2</v>
      </c>
      <c r="H763" s="24">
        <v>0.47548477577293286</v>
      </c>
      <c r="I763" s="24">
        <v>0.59118189089374307</v>
      </c>
      <c r="J763" s="24">
        <v>0.2569560787886262</v>
      </c>
      <c r="K763" s="24">
        <v>2.9021300462534705E-2</v>
      </c>
      <c r="L763" s="24">
        <v>1.0376453662041412</v>
      </c>
    </row>
    <row r="764" spans="1:12">
      <c r="A764" s="9" t="s">
        <v>932</v>
      </c>
      <c r="B764" s="16">
        <v>1</v>
      </c>
      <c r="C764" s="24">
        <v>0</v>
      </c>
      <c r="D764" s="24">
        <v>0.53333333333333799</v>
      </c>
      <c r="E764" s="24">
        <v>-0.53333333333333799</v>
      </c>
      <c r="F764" s="24">
        <v>-2.0893730863579787</v>
      </c>
      <c r="G764" s="24">
        <v>2.9474883693897287E-2</v>
      </c>
      <c r="H764" s="24">
        <v>0.47548477577293286</v>
      </c>
      <c r="I764" s="24">
        <v>0.59118189089374307</v>
      </c>
      <c r="J764" s="24">
        <v>0.2569560787886262</v>
      </c>
      <c r="K764" s="24">
        <v>2.9021300462534705E-2</v>
      </c>
      <c r="L764" s="24">
        <v>1.0376453662041412</v>
      </c>
    </row>
    <row r="765" spans="1:12">
      <c r="A765" s="9" t="s">
        <v>933</v>
      </c>
      <c r="B765" s="16">
        <v>1</v>
      </c>
      <c r="C765" s="24">
        <v>0.5</v>
      </c>
      <c r="D765" s="24">
        <v>0.53333333333333799</v>
      </c>
      <c r="E765" s="24">
        <v>-3.3333333333337989E-2</v>
      </c>
      <c r="F765" s="24">
        <v>-0.13058581789739077</v>
      </c>
      <c r="G765" s="24">
        <v>2.9474883693897287E-2</v>
      </c>
      <c r="H765" s="24">
        <v>0.47548477577293286</v>
      </c>
      <c r="I765" s="24">
        <v>0.59118189089374307</v>
      </c>
      <c r="J765" s="24">
        <v>0.2569560787886262</v>
      </c>
      <c r="K765" s="24">
        <v>2.9021300462534705E-2</v>
      </c>
      <c r="L765" s="24">
        <v>1.0376453662041412</v>
      </c>
    </row>
    <row r="766" spans="1:12">
      <c r="A766" s="9" t="s">
        <v>934</v>
      </c>
      <c r="B766" s="16">
        <v>1</v>
      </c>
      <c r="C766" s="24">
        <v>0.5</v>
      </c>
      <c r="D766" s="24">
        <v>0.53333333333333799</v>
      </c>
      <c r="E766" s="24">
        <v>-3.3333333333337989E-2</v>
      </c>
      <c r="F766" s="24">
        <v>-0.13058581789739077</v>
      </c>
      <c r="G766" s="24">
        <v>2.9474883693897287E-2</v>
      </c>
      <c r="H766" s="24">
        <v>0.47548477577293286</v>
      </c>
      <c r="I766" s="24">
        <v>0.59118189089374307</v>
      </c>
      <c r="J766" s="24">
        <v>0.2569560787886262</v>
      </c>
      <c r="K766" s="24">
        <v>2.9021300462534705E-2</v>
      </c>
      <c r="L766" s="24">
        <v>1.0376453662041412</v>
      </c>
    </row>
    <row r="767" spans="1:12">
      <c r="A767" s="9" t="s">
        <v>935</v>
      </c>
      <c r="B767" s="16">
        <v>1</v>
      </c>
      <c r="C767" s="24">
        <v>0.5</v>
      </c>
      <c r="D767" s="24">
        <v>0.53333333333333799</v>
      </c>
      <c r="E767" s="24">
        <v>-3.3333333333337989E-2</v>
      </c>
      <c r="F767" s="24">
        <v>-0.13058581789739077</v>
      </c>
      <c r="G767" s="24">
        <v>2.9474883693897287E-2</v>
      </c>
      <c r="H767" s="24">
        <v>0.47548477577293286</v>
      </c>
      <c r="I767" s="24">
        <v>0.59118189089374307</v>
      </c>
      <c r="J767" s="24">
        <v>0.2569560787886262</v>
      </c>
      <c r="K767" s="24">
        <v>2.9021300462534705E-2</v>
      </c>
      <c r="L767" s="24">
        <v>1.0376453662041412</v>
      </c>
    </row>
    <row r="768" spans="1:12">
      <c r="A768" s="9" t="s">
        <v>936</v>
      </c>
      <c r="B768" s="16">
        <v>1</v>
      </c>
      <c r="C768" s="24">
        <v>0.5</v>
      </c>
      <c r="D768" s="24">
        <v>0.53333333333333799</v>
      </c>
      <c r="E768" s="24">
        <v>-3.3333333333337989E-2</v>
      </c>
      <c r="F768" s="24">
        <v>-0.13058581789739077</v>
      </c>
      <c r="G768" s="24">
        <v>2.9474883693897287E-2</v>
      </c>
      <c r="H768" s="24">
        <v>0.47548477577293286</v>
      </c>
      <c r="I768" s="24">
        <v>0.59118189089374307</v>
      </c>
      <c r="J768" s="24">
        <v>0.2569560787886262</v>
      </c>
      <c r="K768" s="24">
        <v>2.9021300462534705E-2</v>
      </c>
      <c r="L768" s="24">
        <v>1.0376453662041412</v>
      </c>
    </row>
    <row r="769" spans="1:12">
      <c r="A769" s="9" t="s">
        <v>937</v>
      </c>
      <c r="B769" s="16">
        <v>1</v>
      </c>
      <c r="C769" s="24">
        <v>1</v>
      </c>
      <c r="D769" s="24">
        <v>0.53333333333333799</v>
      </c>
      <c r="E769" s="24">
        <v>0.46666666666666201</v>
      </c>
      <c r="F769" s="24">
        <v>1.8282014505631969</v>
      </c>
      <c r="G769" s="24">
        <v>2.9474883693897287E-2</v>
      </c>
      <c r="H769" s="24">
        <v>0.47548477577293286</v>
      </c>
      <c r="I769" s="24">
        <v>0.59118189089374307</v>
      </c>
      <c r="J769" s="24">
        <v>0.2569560787886262</v>
      </c>
      <c r="K769" s="24">
        <v>2.9021300462534705E-2</v>
      </c>
      <c r="L769" s="24">
        <v>1.0376453662041412</v>
      </c>
    </row>
    <row r="770" spans="1:12">
      <c r="A770" s="9" t="s">
        <v>938</v>
      </c>
      <c r="B770" s="16">
        <v>1</v>
      </c>
      <c r="C770" s="24">
        <v>0.5</v>
      </c>
      <c r="D770" s="24">
        <v>0.53333333333333799</v>
      </c>
      <c r="E770" s="24">
        <v>-3.3333333333337989E-2</v>
      </c>
      <c r="F770" s="24">
        <v>-0.13058581789739077</v>
      </c>
      <c r="G770" s="24">
        <v>2.9474883693897287E-2</v>
      </c>
      <c r="H770" s="24">
        <v>0.47548477577293286</v>
      </c>
      <c r="I770" s="24">
        <v>0.59118189089374307</v>
      </c>
      <c r="J770" s="24">
        <v>0.2569560787886262</v>
      </c>
      <c r="K770" s="24">
        <v>2.9021300462534705E-2</v>
      </c>
      <c r="L770" s="24">
        <v>1.0376453662041412</v>
      </c>
    </row>
    <row r="771" spans="1:12">
      <c r="A771" s="9" t="s">
        <v>939</v>
      </c>
      <c r="B771" s="16">
        <v>1</v>
      </c>
      <c r="C771" s="24">
        <v>0.5</v>
      </c>
      <c r="D771" s="24">
        <v>0.53333333333333799</v>
      </c>
      <c r="E771" s="24">
        <v>-3.3333333333337989E-2</v>
      </c>
      <c r="F771" s="24">
        <v>-0.13058581789739077</v>
      </c>
      <c r="G771" s="24">
        <v>2.9474883693897287E-2</v>
      </c>
      <c r="H771" s="24">
        <v>0.47548477577293286</v>
      </c>
      <c r="I771" s="24">
        <v>0.59118189089374307</v>
      </c>
      <c r="J771" s="24">
        <v>0.2569560787886262</v>
      </c>
      <c r="K771" s="24">
        <v>2.9021300462534705E-2</v>
      </c>
      <c r="L771" s="24">
        <v>1.0376453662041412</v>
      </c>
    </row>
    <row r="772" spans="1:12">
      <c r="A772" s="9" t="s">
        <v>940</v>
      </c>
      <c r="B772" s="16">
        <v>1</v>
      </c>
      <c r="C772" s="24">
        <v>1</v>
      </c>
      <c r="D772" s="24">
        <v>0.53333333333333799</v>
      </c>
      <c r="E772" s="24">
        <v>0.46666666666666201</v>
      </c>
      <c r="F772" s="24">
        <v>1.8282014505631969</v>
      </c>
      <c r="G772" s="24">
        <v>2.9474883693897287E-2</v>
      </c>
      <c r="H772" s="24">
        <v>0.47548477577293286</v>
      </c>
      <c r="I772" s="24">
        <v>0.59118189089374307</v>
      </c>
      <c r="J772" s="24">
        <v>0.2569560787886262</v>
      </c>
      <c r="K772" s="24">
        <v>2.9021300462534705E-2</v>
      </c>
      <c r="L772" s="24">
        <v>1.0376453662041412</v>
      </c>
    </row>
    <row r="773" spans="1:12">
      <c r="A773" s="9" t="s">
        <v>941</v>
      </c>
      <c r="B773" s="16">
        <v>1</v>
      </c>
      <c r="C773" s="24">
        <v>0.5</v>
      </c>
      <c r="D773" s="24">
        <v>0.53333333333333799</v>
      </c>
      <c r="E773" s="24">
        <v>-3.3333333333337989E-2</v>
      </c>
      <c r="F773" s="24">
        <v>-0.13058581789739077</v>
      </c>
      <c r="G773" s="24">
        <v>2.9474883693897287E-2</v>
      </c>
      <c r="H773" s="24">
        <v>0.47548477577293286</v>
      </c>
      <c r="I773" s="24">
        <v>0.59118189089374307</v>
      </c>
      <c r="J773" s="24">
        <v>0.2569560787886262</v>
      </c>
      <c r="K773" s="24">
        <v>2.9021300462534705E-2</v>
      </c>
      <c r="L773" s="24">
        <v>1.0376453662041412</v>
      </c>
    </row>
    <row r="774" spans="1:12">
      <c r="A774" s="9" t="s">
        <v>942</v>
      </c>
      <c r="B774" s="16">
        <v>1</v>
      </c>
      <c r="C774" s="24">
        <v>0.5</v>
      </c>
      <c r="D774" s="24">
        <v>0.53333333333333799</v>
      </c>
      <c r="E774" s="24">
        <v>-3.3333333333337989E-2</v>
      </c>
      <c r="F774" s="24">
        <v>-0.13058581789739077</v>
      </c>
      <c r="G774" s="24">
        <v>2.9474883693897287E-2</v>
      </c>
      <c r="H774" s="24">
        <v>0.47548477577293286</v>
      </c>
      <c r="I774" s="24">
        <v>0.59118189089374307</v>
      </c>
      <c r="J774" s="24">
        <v>0.2569560787886262</v>
      </c>
      <c r="K774" s="24">
        <v>2.9021300462534705E-2</v>
      </c>
      <c r="L774" s="24">
        <v>1.0376453662041412</v>
      </c>
    </row>
    <row r="775" spans="1:12">
      <c r="A775" s="9" t="s">
        <v>943</v>
      </c>
      <c r="B775" s="16">
        <v>1</v>
      </c>
      <c r="C775" s="24">
        <v>0.5</v>
      </c>
      <c r="D775" s="24">
        <v>0.53333333333333799</v>
      </c>
      <c r="E775" s="24">
        <v>-3.3333333333337989E-2</v>
      </c>
      <c r="F775" s="24">
        <v>-0.13058581789739077</v>
      </c>
      <c r="G775" s="24">
        <v>2.9474883693897287E-2</v>
      </c>
      <c r="H775" s="24">
        <v>0.47548477577293286</v>
      </c>
      <c r="I775" s="24">
        <v>0.59118189089374307</v>
      </c>
      <c r="J775" s="24">
        <v>0.2569560787886262</v>
      </c>
      <c r="K775" s="24">
        <v>2.9021300462534705E-2</v>
      </c>
      <c r="L775" s="24">
        <v>1.0376453662041412</v>
      </c>
    </row>
    <row r="776" spans="1:12">
      <c r="A776" s="9" t="s">
        <v>944</v>
      </c>
      <c r="B776" s="16">
        <v>1</v>
      </c>
      <c r="C776" s="24">
        <v>0.5</v>
      </c>
      <c r="D776" s="24">
        <v>0.53333333333333799</v>
      </c>
      <c r="E776" s="24">
        <v>-3.3333333333337989E-2</v>
      </c>
      <c r="F776" s="24">
        <v>-0.13058581789739077</v>
      </c>
      <c r="G776" s="24">
        <v>2.9474883693897287E-2</v>
      </c>
      <c r="H776" s="24">
        <v>0.47548477577293286</v>
      </c>
      <c r="I776" s="24">
        <v>0.59118189089374307</v>
      </c>
      <c r="J776" s="24">
        <v>0.2569560787886262</v>
      </c>
      <c r="K776" s="24">
        <v>2.9021300462534705E-2</v>
      </c>
      <c r="L776" s="24">
        <v>1.0376453662041412</v>
      </c>
    </row>
    <row r="777" spans="1:12">
      <c r="A777" s="9" t="s">
        <v>945</v>
      </c>
      <c r="B777" s="16">
        <v>1</v>
      </c>
      <c r="C777" s="24">
        <v>0.5</v>
      </c>
      <c r="D777" s="24">
        <v>0.53333333333333799</v>
      </c>
      <c r="E777" s="24">
        <v>-3.3333333333337989E-2</v>
      </c>
      <c r="F777" s="24">
        <v>-0.13058581789739077</v>
      </c>
      <c r="G777" s="24">
        <v>2.9474883693897287E-2</v>
      </c>
      <c r="H777" s="24">
        <v>0.47548477577293286</v>
      </c>
      <c r="I777" s="24">
        <v>0.59118189089374307</v>
      </c>
      <c r="J777" s="24">
        <v>0.2569560787886262</v>
      </c>
      <c r="K777" s="24">
        <v>2.9021300462534705E-2</v>
      </c>
      <c r="L777" s="24">
        <v>1.0376453662041412</v>
      </c>
    </row>
    <row r="778" spans="1:12">
      <c r="A778" s="9" t="s">
        <v>946</v>
      </c>
      <c r="B778" s="16">
        <v>1</v>
      </c>
      <c r="C778" s="24">
        <v>0.5</v>
      </c>
      <c r="D778" s="24">
        <v>0.53333333333333799</v>
      </c>
      <c r="E778" s="24">
        <v>-3.3333333333337989E-2</v>
      </c>
      <c r="F778" s="24">
        <v>-0.13058581789739077</v>
      </c>
      <c r="G778" s="24">
        <v>2.9474883693897287E-2</v>
      </c>
      <c r="H778" s="24">
        <v>0.47548477577293286</v>
      </c>
      <c r="I778" s="24">
        <v>0.59118189089374307</v>
      </c>
      <c r="J778" s="24">
        <v>0.2569560787886262</v>
      </c>
      <c r="K778" s="24">
        <v>2.9021300462534705E-2</v>
      </c>
      <c r="L778" s="24">
        <v>1.0376453662041412</v>
      </c>
    </row>
    <row r="779" spans="1:12">
      <c r="A779" s="9" t="s">
        <v>947</v>
      </c>
      <c r="B779" s="16">
        <v>1</v>
      </c>
      <c r="C779" s="24">
        <v>0.5</v>
      </c>
      <c r="D779" s="24">
        <v>0.53333333333333799</v>
      </c>
      <c r="E779" s="24">
        <v>-3.3333333333337989E-2</v>
      </c>
      <c r="F779" s="24">
        <v>-0.13058581789739077</v>
      </c>
      <c r="G779" s="24">
        <v>2.9474883693897287E-2</v>
      </c>
      <c r="H779" s="24">
        <v>0.47548477577293286</v>
      </c>
      <c r="I779" s="24">
        <v>0.59118189089374307</v>
      </c>
      <c r="J779" s="24">
        <v>0.2569560787886262</v>
      </c>
      <c r="K779" s="24">
        <v>2.9021300462534705E-2</v>
      </c>
      <c r="L779" s="24">
        <v>1.0376453662041412</v>
      </c>
    </row>
    <row r="780" spans="1:12">
      <c r="A780" s="9" t="s">
        <v>948</v>
      </c>
      <c r="B780" s="16">
        <v>1</v>
      </c>
      <c r="C780" s="24">
        <v>0.5</v>
      </c>
      <c r="D780" s="24">
        <v>0.53333333333333799</v>
      </c>
      <c r="E780" s="24">
        <v>-3.3333333333337989E-2</v>
      </c>
      <c r="F780" s="24">
        <v>-0.13058581789739077</v>
      </c>
      <c r="G780" s="24">
        <v>2.9474883693897287E-2</v>
      </c>
      <c r="H780" s="24">
        <v>0.47548477577293286</v>
      </c>
      <c r="I780" s="24">
        <v>0.59118189089374307</v>
      </c>
      <c r="J780" s="24">
        <v>0.2569560787886262</v>
      </c>
      <c r="K780" s="24">
        <v>2.9021300462534705E-2</v>
      </c>
      <c r="L780" s="24">
        <v>1.0376453662041412</v>
      </c>
    </row>
    <row r="781" spans="1:12">
      <c r="A781" s="9" t="s">
        <v>949</v>
      </c>
      <c r="B781" s="16">
        <v>1</v>
      </c>
      <c r="C781" s="24">
        <v>0.5</v>
      </c>
      <c r="D781" s="24">
        <v>0.53333333333333799</v>
      </c>
      <c r="E781" s="24">
        <v>-3.3333333333337989E-2</v>
      </c>
      <c r="F781" s="24">
        <v>-0.13058581789739077</v>
      </c>
      <c r="G781" s="24">
        <v>2.9474883693897287E-2</v>
      </c>
      <c r="H781" s="24">
        <v>0.47548477577293286</v>
      </c>
      <c r="I781" s="24">
        <v>0.59118189089374307</v>
      </c>
      <c r="J781" s="24">
        <v>0.2569560787886262</v>
      </c>
      <c r="K781" s="24">
        <v>2.9021300462534705E-2</v>
      </c>
      <c r="L781" s="24">
        <v>1.0376453662041412</v>
      </c>
    </row>
    <row r="782" spans="1:12">
      <c r="A782" s="9" t="s">
        <v>950</v>
      </c>
      <c r="B782" s="16">
        <v>1</v>
      </c>
      <c r="C782" s="24">
        <v>0.5</v>
      </c>
      <c r="D782" s="24">
        <v>0.53333333333333799</v>
      </c>
      <c r="E782" s="24">
        <v>-3.3333333333337989E-2</v>
      </c>
      <c r="F782" s="24">
        <v>-0.13058581789739077</v>
      </c>
      <c r="G782" s="24">
        <v>2.9474883693897287E-2</v>
      </c>
      <c r="H782" s="24">
        <v>0.47548477577293286</v>
      </c>
      <c r="I782" s="24">
        <v>0.59118189089374307</v>
      </c>
      <c r="J782" s="24">
        <v>0.2569560787886262</v>
      </c>
      <c r="K782" s="24">
        <v>2.9021300462534705E-2</v>
      </c>
      <c r="L782" s="24">
        <v>1.0376453662041412</v>
      </c>
    </row>
    <row r="783" spans="1:12">
      <c r="A783" s="9" t="s">
        <v>951</v>
      </c>
      <c r="B783" s="16">
        <v>1</v>
      </c>
      <c r="C783" s="24">
        <v>0.5</v>
      </c>
      <c r="D783" s="24">
        <v>0.53333333333333799</v>
      </c>
      <c r="E783" s="24">
        <v>-3.3333333333337989E-2</v>
      </c>
      <c r="F783" s="24">
        <v>-0.13058581789739077</v>
      </c>
      <c r="G783" s="24">
        <v>2.9474883693897287E-2</v>
      </c>
      <c r="H783" s="24">
        <v>0.47548477577293286</v>
      </c>
      <c r="I783" s="24">
        <v>0.59118189089374307</v>
      </c>
      <c r="J783" s="24">
        <v>0.2569560787886262</v>
      </c>
      <c r="K783" s="24">
        <v>2.9021300462534705E-2</v>
      </c>
      <c r="L783" s="24">
        <v>1.0376453662041412</v>
      </c>
    </row>
    <row r="784" spans="1:12">
      <c r="A784" s="9" t="s">
        <v>952</v>
      </c>
      <c r="B784" s="16">
        <v>1</v>
      </c>
      <c r="C784" s="24">
        <v>0.5</v>
      </c>
      <c r="D784" s="24">
        <v>0.53333333333333799</v>
      </c>
      <c r="E784" s="24">
        <v>-3.3333333333337989E-2</v>
      </c>
      <c r="F784" s="24">
        <v>-0.13058581789739077</v>
      </c>
      <c r="G784" s="24">
        <v>2.9474883693897287E-2</v>
      </c>
      <c r="H784" s="24">
        <v>0.47548477577293286</v>
      </c>
      <c r="I784" s="24">
        <v>0.59118189089374307</v>
      </c>
      <c r="J784" s="24">
        <v>0.2569560787886262</v>
      </c>
      <c r="K784" s="24">
        <v>2.9021300462534705E-2</v>
      </c>
      <c r="L784" s="24">
        <v>1.0376453662041412</v>
      </c>
    </row>
    <row r="785" spans="1:12">
      <c r="A785" s="9" t="s">
        <v>953</v>
      </c>
      <c r="B785" s="16">
        <v>1</v>
      </c>
      <c r="C785" s="24">
        <v>0.5</v>
      </c>
      <c r="D785" s="24">
        <v>0.53333333333333799</v>
      </c>
      <c r="E785" s="24">
        <v>-3.3333333333337989E-2</v>
      </c>
      <c r="F785" s="24">
        <v>-0.13058581789739077</v>
      </c>
      <c r="G785" s="24">
        <v>2.9474883693897287E-2</v>
      </c>
      <c r="H785" s="24">
        <v>0.47548477577293286</v>
      </c>
      <c r="I785" s="24">
        <v>0.59118189089374307</v>
      </c>
      <c r="J785" s="24">
        <v>0.2569560787886262</v>
      </c>
      <c r="K785" s="24">
        <v>2.9021300462534705E-2</v>
      </c>
      <c r="L785" s="24">
        <v>1.0376453662041412</v>
      </c>
    </row>
    <row r="786" spans="1:12">
      <c r="A786" s="9" t="s">
        <v>954</v>
      </c>
      <c r="B786" s="16">
        <v>1</v>
      </c>
      <c r="C786" s="24">
        <v>0.5</v>
      </c>
      <c r="D786" s="24">
        <v>0.53333333333333799</v>
      </c>
      <c r="E786" s="24">
        <v>-3.3333333333337989E-2</v>
      </c>
      <c r="F786" s="24">
        <v>-0.13058581789739077</v>
      </c>
      <c r="G786" s="24">
        <v>2.9474883693897287E-2</v>
      </c>
      <c r="H786" s="24">
        <v>0.47548477577293286</v>
      </c>
      <c r="I786" s="24">
        <v>0.59118189089374307</v>
      </c>
      <c r="J786" s="24">
        <v>0.2569560787886262</v>
      </c>
      <c r="K786" s="24">
        <v>2.9021300462534705E-2</v>
      </c>
      <c r="L786" s="24">
        <v>1.0376453662041412</v>
      </c>
    </row>
    <row r="787" spans="1:12">
      <c r="A787" s="9" t="s">
        <v>955</v>
      </c>
      <c r="B787" s="16">
        <v>1</v>
      </c>
      <c r="C787" s="24">
        <v>0.5</v>
      </c>
      <c r="D787" s="24">
        <v>0.53333333333333799</v>
      </c>
      <c r="E787" s="24">
        <v>-3.3333333333337989E-2</v>
      </c>
      <c r="F787" s="24">
        <v>-0.13058581789739077</v>
      </c>
      <c r="G787" s="24">
        <v>2.9474883693897287E-2</v>
      </c>
      <c r="H787" s="24">
        <v>0.47548477577293286</v>
      </c>
      <c r="I787" s="24">
        <v>0.59118189089374307</v>
      </c>
      <c r="J787" s="24">
        <v>0.2569560787886262</v>
      </c>
      <c r="K787" s="24">
        <v>2.9021300462534705E-2</v>
      </c>
      <c r="L787" s="24">
        <v>1.0376453662041412</v>
      </c>
    </row>
    <row r="788" spans="1:12">
      <c r="A788" s="9" t="s">
        <v>956</v>
      </c>
      <c r="B788" s="16">
        <v>1</v>
      </c>
      <c r="C788" s="24">
        <v>0.5</v>
      </c>
      <c r="D788" s="24">
        <v>0.53333333333333799</v>
      </c>
      <c r="E788" s="24">
        <v>-3.3333333333337989E-2</v>
      </c>
      <c r="F788" s="24">
        <v>-0.13058581789739077</v>
      </c>
      <c r="G788" s="24">
        <v>2.9474883693897287E-2</v>
      </c>
      <c r="H788" s="24">
        <v>0.47548477577293286</v>
      </c>
      <c r="I788" s="24">
        <v>0.59118189089374307</v>
      </c>
      <c r="J788" s="24">
        <v>0.2569560787886262</v>
      </c>
      <c r="K788" s="24">
        <v>2.9021300462534705E-2</v>
      </c>
      <c r="L788" s="24">
        <v>1.0376453662041412</v>
      </c>
    </row>
    <row r="789" spans="1:12">
      <c r="A789" s="9" t="s">
        <v>957</v>
      </c>
      <c r="B789" s="16">
        <v>1</v>
      </c>
      <c r="C789" s="24">
        <v>1</v>
      </c>
      <c r="D789" s="24">
        <v>0.53333333333333799</v>
      </c>
      <c r="E789" s="24">
        <v>0.46666666666666201</v>
      </c>
      <c r="F789" s="24">
        <v>1.8282014505631969</v>
      </c>
      <c r="G789" s="24">
        <v>2.9474883693897287E-2</v>
      </c>
      <c r="H789" s="24">
        <v>0.47548477577293286</v>
      </c>
      <c r="I789" s="24">
        <v>0.59118189089374307</v>
      </c>
      <c r="J789" s="24">
        <v>0.2569560787886262</v>
      </c>
      <c r="K789" s="24">
        <v>2.9021300462534705E-2</v>
      </c>
      <c r="L789" s="24">
        <v>1.0376453662041412</v>
      </c>
    </row>
    <row r="790" spans="1:12">
      <c r="A790" s="9" t="s">
        <v>958</v>
      </c>
      <c r="B790" s="16">
        <v>1</v>
      </c>
      <c r="C790" s="24">
        <v>0.5</v>
      </c>
      <c r="D790" s="24">
        <v>0.53333333333333799</v>
      </c>
      <c r="E790" s="24">
        <v>-3.3333333333337989E-2</v>
      </c>
      <c r="F790" s="24">
        <v>-0.13058581789739077</v>
      </c>
      <c r="G790" s="24">
        <v>2.9474883693897287E-2</v>
      </c>
      <c r="H790" s="24">
        <v>0.47548477577293286</v>
      </c>
      <c r="I790" s="24">
        <v>0.59118189089374307</v>
      </c>
      <c r="J790" s="24">
        <v>0.2569560787886262</v>
      </c>
      <c r="K790" s="24">
        <v>2.9021300462534705E-2</v>
      </c>
      <c r="L790" s="24">
        <v>1.0376453662041412</v>
      </c>
    </row>
    <row r="791" spans="1:12">
      <c r="A791" s="9" t="s">
        <v>959</v>
      </c>
      <c r="B791" s="16">
        <v>1</v>
      </c>
      <c r="C791" s="24">
        <v>1</v>
      </c>
      <c r="D791" s="24">
        <v>0.53333333333333799</v>
      </c>
      <c r="E791" s="24">
        <v>0.46666666666666201</v>
      </c>
      <c r="F791" s="24">
        <v>1.8282014505631969</v>
      </c>
      <c r="G791" s="24">
        <v>2.9474883693897287E-2</v>
      </c>
      <c r="H791" s="24">
        <v>0.47548477577293286</v>
      </c>
      <c r="I791" s="24">
        <v>0.59118189089374307</v>
      </c>
      <c r="J791" s="24">
        <v>0.2569560787886262</v>
      </c>
      <c r="K791" s="24">
        <v>2.9021300462534705E-2</v>
      </c>
      <c r="L791" s="24">
        <v>1.0376453662041412</v>
      </c>
    </row>
    <row r="792" spans="1:12">
      <c r="A792" s="9" t="s">
        <v>960</v>
      </c>
      <c r="B792" s="16">
        <v>1</v>
      </c>
      <c r="C792" s="24">
        <v>1</v>
      </c>
      <c r="D792" s="24">
        <v>0.53333333333333799</v>
      </c>
      <c r="E792" s="24">
        <v>0.46666666666666201</v>
      </c>
      <c r="F792" s="24">
        <v>1.8282014505631969</v>
      </c>
      <c r="G792" s="24">
        <v>2.9474883693897287E-2</v>
      </c>
      <c r="H792" s="24">
        <v>0.47548477577293286</v>
      </c>
      <c r="I792" s="24">
        <v>0.59118189089374307</v>
      </c>
      <c r="J792" s="24">
        <v>0.2569560787886262</v>
      </c>
      <c r="K792" s="24">
        <v>2.9021300462534705E-2</v>
      </c>
      <c r="L792" s="24">
        <v>1.0376453662041412</v>
      </c>
    </row>
    <row r="793" spans="1:12">
      <c r="A793" s="9" t="s">
        <v>961</v>
      </c>
      <c r="B793" s="16">
        <v>1</v>
      </c>
      <c r="C793" s="24">
        <v>0.5</v>
      </c>
      <c r="D793" s="24">
        <v>0.53333333333333799</v>
      </c>
      <c r="E793" s="24">
        <v>-3.3333333333337989E-2</v>
      </c>
      <c r="F793" s="24">
        <v>-0.13058581789739077</v>
      </c>
      <c r="G793" s="24">
        <v>2.9474883693897287E-2</v>
      </c>
      <c r="H793" s="24">
        <v>0.47548477577293286</v>
      </c>
      <c r="I793" s="24">
        <v>0.59118189089374307</v>
      </c>
      <c r="J793" s="24">
        <v>0.2569560787886262</v>
      </c>
      <c r="K793" s="24">
        <v>2.9021300462534705E-2</v>
      </c>
      <c r="L793" s="24">
        <v>1.0376453662041412</v>
      </c>
    </row>
    <row r="794" spans="1:12">
      <c r="A794" s="9" t="s">
        <v>962</v>
      </c>
      <c r="B794" s="16">
        <v>1</v>
      </c>
      <c r="C794" s="24">
        <v>0</v>
      </c>
      <c r="D794" s="24">
        <v>0.53333333333333799</v>
      </c>
      <c r="E794" s="24">
        <v>-0.53333333333333799</v>
      </c>
      <c r="F794" s="24">
        <v>-2.0893730863579787</v>
      </c>
      <c r="G794" s="24">
        <v>2.9474883693897287E-2</v>
      </c>
      <c r="H794" s="24">
        <v>0.47548477577293286</v>
      </c>
      <c r="I794" s="24">
        <v>0.59118189089374307</v>
      </c>
      <c r="J794" s="24">
        <v>0.2569560787886262</v>
      </c>
      <c r="K794" s="24">
        <v>2.9021300462534705E-2</v>
      </c>
      <c r="L794" s="24">
        <v>1.0376453662041412</v>
      </c>
    </row>
    <row r="795" spans="1:12">
      <c r="A795" s="9" t="s">
        <v>963</v>
      </c>
      <c r="B795" s="16">
        <v>1</v>
      </c>
      <c r="C795" s="24">
        <v>0.5</v>
      </c>
      <c r="D795" s="24">
        <v>0.53333333333333799</v>
      </c>
      <c r="E795" s="24">
        <v>-3.3333333333337989E-2</v>
      </c>
      <c r="F795" s="24">
        <v>-0.13058581789739077</v>
      </c>
      <c r="G795" s="24">
        <v>2.9474883693897287E-2</v>
      </c>
      <c r="H795" s="24">
        <v>0.47548477577293286</v>
      </c>
      <c r="I795" s="24">
        <v>0.59118189089374307</v>
      </c>
      <c r="J795" s="24">
        <v>0.2569560787886262</v>
      </c>
      <c r="K795" s="24">
        <v>2.9021300462534705E-2</v>
      </c>
      <c r="L795" s="24">
        <v>1.0376453662041412</v>
      </c>
    </row>
    <row r="796" spans="1:12">
      <c r="A796" s="9" t="s">
        <v>964</v>
      </c>
      <c r="B796" s="16">
        <v>1</v>
      </c>
      <c r="C796" s="24">
        <v>0</v>
      </c>
      <c r="D796" s="24">
        <v>0.53333333333333799</v>
      </c>
      <c r="E796" s="24">
        <v>-0.53333333333333799</v>
      </c>
      <c r="F796" s="24">
        <v>-2.0893730863579787</v>
      </c>
      <c r="G796" s="24">
        <v>2.9474883693897287E-2</v>
      </c>
      <c r="H796" s="24">
        <v>0.47548477577293286</v>
      </c>
      <c r="I796" s="24">
        <v>0.59118189089374307</v>
      </c>
      <c r="J796" s="24">
        <v>0.2569560787886262</v>
      </c>
      <c r="K796" s="24">
        <v>2.9021300462534705E-2</v>
      </c>
      <c r="L796" s="24">
        <v>1.0376453662041412</v>
      </c>
    </row>
    <row r="797" spans="1:12">
      <c r="A797" s="9" t="s">
        <v>965</v>
      </c>
      <c r="B797" s="16">
        <v>1</v>
      </c>
      <c r="C797" s="24">
        <v>1</v>
      </c>
      <c r="D797" s="24">
        <v>0.53333333333333799</v>
      </c>
      <c r="E797" s="24">
        <v>0.46666666666666201</v>
      </c>
      <c r="F797" s="24">
        <v>1.8282014505631969</v>
      </c>
      <c r="G797" s="24">
        <v>2.9474883693897287E-2</v>
      </c>
      <c r="H797" s="24">
        <v>0.47548477577293286</v>
      </c>
      <c r="I797" s="24">
        <v>0.59118189089374307</v>
      </c>
      <c r="J797" s="24">
        <v>0.2569560787886262</v>
      </c>
      <c r="K797" s="24">
        <v>2.9021300462534705E-2</v>
      </c>
      <c r="L797" s="24">
        <v>1.0376453662041412</v>
      </c>
    </row>
    <row r="798" spans="1:12">
      <c r="A798" s="9" t="s">
        <v>966</v>
      </c>
      <c r="B798" s="16">
        <v>1</v>
      </c>
      <c r="C798" s="24">
        <v>0.5</v>
      </c>
      <c r="D798" s="24">
        <v>0.53333333333333799</v>
      </c>
      <c r="E798" s="24">
        <v>-3.3333333333337989E-2</v>
      </c>
      <c r="F798" s="24">
        <v>-0.13058581789739077</v>
      </c>
      <c r="G798" s="24">
        <v>2.9474883693897287E-2</v>
      </c>
      <c r="H798" s="24">
        <v>0.47548477577293286</v>
      </c>
      <c r="I798" s="24">
        <v>0.59118189089374307</v>
      </c>
      <c r="J798" s="24">
        <v>0.2569560787886262</v>
      </c>
      <c r="K798" s="24">
        <v>2.9021300462534705E-2</v>
      </c>
      <c r="L798" s="24">
        <v>1.0376453662041412</v>
      </c>
    </row>
    <row r="799" spans="1:12">
      <c r="A799" s="9" t="s">
        <v>967</v>
      </c>
      <c r="B799" s="16">
        <v>1</v>
      </c>
      <c r="C799" s="24">
        <v>0.5</v>
      </c>
      <c r="D799" s="24">
        <v>0.53333333333333799</v>
      </c>
      <c r="E799" s="24">
        <v>-3.3333333333337989E-2</v>
      </c>
      <c r="F799" s="24">
        <v>-0.13058581789739077</v>
      </c>
      <c r="G799" s="24">
        <v>2.9474883693897287E-2</v>
      </c>
      <c r="H799" s="24">
        <v>0.47548477577293286</v>
      </c>
      <c r="I799" s="24">
        <v>0.59118189089374307</v>
      </c>
      <c r="J799" s="24">
        <v>0.2569560787886262</v>
      </c>
      <c r="K799" s="24">
        <v>2.9021300462534705E-2</v>
      </c>
      <c r="L799" s="24">
        <v>1.0376453662041412</v>
      </c>
    </row>
    <row r="800" spans="1:12">
      <c r="A800" s="9" t="s">
        <v>968</v>
      </c>
      <c r="B800" s="16">
        <v>1</v>
      </c>
      <c r="C800" s="24">
        <v>0.5</v>
      </c>
      <c r="D800" s="24">
        <v>0.53333333333333799</v>
      </c>
      <c r="E800" s="24">
        <v>-3.3333333333337989E-2</v>
      </c>
      <c r="F800" s="24">
        <v>-0.13058581789739077</v>
      </c>
      <c r="G800" s="24">
        <v>2.9474883693897287E-2</v>
      </c>
      <c r="H800" s="24">
        <v>0.47548477577293286</v>
      </c>
      <c r="I800" s="24">
        <v>0.59118189089374307</v>
      </c>
      <c r="J800" s="24">
        <v>0.2569560787886262</v>
      </c>
      <c r="K800" s="24">
        <v>2.9021300462534705E-2</v>
      </c>
      <c r="L800" s="24">
        <v>1.0376453662041412</v>
      </c>
    </row>
    <row r="801" spans="1:12">
      <c r="A801" s="9" t="s">
        <v>969</v>
      </c>
      <c r="B801" s="16">
        <v>1</v>
      </c>
      <c r="C801" s="24">
        <v>0.5</v>
      </c>
      <c r="D801" s="24">
        <v>0.53333333333333799</v>
      </c>
      <c r="E801" s="24">
        <v>-3.3333333333337989E-2</v>
      </c>
      <c r="F801" s="24">
        <v>-0.13058581789739077</v>
      </c>
      <c r="G801" s="24">
        <v>2.9474883693897287E-2</v>
      </c>
      <c r="H801" s="24">
        <v>0.47548477577293286</v>
      </c>
      <c r="I801" s="24">
        <v>0.59118189089374307</v>
      </c>
      <c r="J801" s="24">
        <v>0.2569560787886262</v>
      </c>
      <c r="K801" s="24">
        <v>2.9021300462534705E-2</v>
      </c>
      <c r="L801" s="24">
        <v>1.0376453662041412</v>
      </c>
    </row>
    <row r="802" spans="1:12">
      <c r="A802" s="9" t="s">
        <v>970</v>
      </c>
      <c r="B802" s="16">
        <v>1</v>
      </c>
      <c r="C802" s="24">
        <v>0.5</v>
      </c>
      <c r="D802" s="24">
        <v>0.53333333333333799</v>
      </c>
      <c r="E802" s="24">
        <v>-3.3333333333337989E-2</v>
      </c>
      <c r="F802" s="24">
        <v>-0.13058581789739077</v>
      </c>
      <c r="G802" s="24">
        <v>2.9474883693897287E-2</v>
      </c>
      <c r="H802" s="24">
        <v>0.47548477577293286</v>
      </c>
      <c r="I802" s="24">
        <v>0.59118189089374307</v>
      </c>
      <c r="J802" s="24">
        <v>0.2569560787886262</v>
      </c>
      <c r="K802" s="24">
        <v>2.9021300462534705E-2</v>
      </c>
      <c r="L802" s="24">
        <v>1.0376453662041412</v>
      </c>
    </row>
    <row r="803" spans="1:12">
      <c r="A803" s="9" t="s">
        <v>971</v>
      </c>
      <c r="B803" s="16">
        <v>1</v>
      </c>
      <c r="C803" s="24">
        <v>0.5</v>
      </c>
      <c r="D803" s="24">
        <v>0.53333333333333799</v>
      </c>
      <c r="E803" s="24">
        <v>-3.3333333333337989E-2</v>
      </c>
      <c r="F803" s="24">
        <v>-0.13058581789739077</v>
      </c>
      <c r="G803" s="24">
        <v>2.9474883693897287E-2</v>
      </c>
      <c r="H803" s="24">
        <v>0.47548477577293286</v>
      </c>
      <c r="I803" s="24">
        <v>0.59118189089374307</v>
      </c>
      <c r="J803" s="24">
        <v>0.2569560787886262</v>
      </c>
      <c r="K803" s="24">
        <v>2.9021300462534705E-2</v>
      </c>
      <c r="L803" s="24">
        <v>1.0376453662041412</v>
      </c>
    </row>
    <row r="804" spans="1:12">
      <c r="A804" s="9" t="s">
        <v>972</v>
      </c>
      <c r="B804" s="16">
        <v>1</v>
      </c>
      <c r="C804" s="24">
        <v>0</v>
      </c>
      <c r="D804" s="24">
        <v>0.53333333333333799</v>
      </c>
      <c r="E804" s="24">
        <v>-0.53333333333333799</v>
      </c>
      <c r="F804" s="24">
        <v>-2.0893730863579787</v>
      </c>
      <c r="G804" s="24">
        <v>2.9474883693897287E-2</v>
      </c>
      <c r="H804" s="24">
        <v>0.47548477577293286</v>
      </c>
      <c r="I804" s="24">
        <v>0.59118189089374307</v>
      </c>
      <c r="J804" s="24">
        <v>0.2569560787886262</v>
      </c>
      <c r="K804" s="24">
        <v>2.9021300462534705E-2</v>
      </c>
      <c r="L804" s="24">
        <v>1.0376453662041412</v>
      </c>
    </row>
    <row r="805" spans="1:12">
      <c r="A805" s="9" t="s">
        <v>973</v>
      </c>
      <c r="B805" s="16">
        <v>1</v>
      </c>
      <c r="C805" s="24">
        <v>0.5</v>
      </c>
      <c r="D805" s="24">
        <v>0.53333333333333799</v>
      </c>
      <c r="E805" s="24">
        <v>-3.3333333333337989E-2</v>
      </c>
      <c r="F805" s="24">
        <v>-0.13058581789739077</v>
      </c>
      <c r="G805" s="24">
        <v>2.9474883693897287E-2</v>
      </c>
      <c r="H805" s="24">
        <v>0.47548477577293286</v>
      </c>
      <c r="I805" s="24">
        <v>0.59118189089374307</v>
      </c>
      <c r="J805" s="24">
        <v>0.2569560787886262</v>
      </c>
      <c r="K805" s="24">
        <v>2.9021300462534705E-2</v>
      </c>
      <c r="L805" s="24">
        <v>1.0376453662041412</v>
      </c>
    </row>
    <row r="806" spans="1:12">
      <c r="A806" s="9" t="s">
        <v>974</v>
      </c>
      <c r="B806" s="16">
        <v>1</v>
      </c>
      <c r="C806" s="24">
        <v>0.5</v>
      </c>
      <c r="D806" s="24">
        <v>0.53333333333333799</v>
      </c>
      <c r="E806" s="24">
        <v>-3.3333333333337989E-2</v>
      </c>
      <c r="F806" s="24">
        <v>-0.13058581789739077</v>
      </c>
      <c r="G806" s="24">
        <v>2.9474883693897287E-2</v>
      </c>
      <c r="H806" s="24">
        <v>0.47548477577293286</v>
      </c>
      <c r="I806" s="24">
        <v>0.59118189089374307</v>
      </c>
      <c r="J806" s="24">
        <v>0.2569560787886262</v>
      </c>
      <c r="K806" s="24">
        <v>2.9021300462534705E-2</v>
      </c>
      <c r="L806" s="24">
        <v>1.0376453662041412</v>
      </c>
    </row>
    <row r="807" spans="1:12">
      <c r="A807" s="9" t="s">
        <v>975</v>
      </c>
      <c r="B807" s="16">
        <v>1</v>
      </c>
      <c r="C807" s="24">
        <v>0.5</v>
      </c>
      <c r="D807" s="24">
        <v>0.53333333333333799</v>
      </c>
      <c r="E807" s="24">
        <v>-3.3333333333337989E-2</v>
      </c>
      <c r="F807" s="24">
        <v>-0.13058581789739077</v>
      </c>
      <c r="G807" s="24">
        <v>2.9474883693897287E-2</v>
      </c>
      <c r="H807" s="24">
        <v>0.47548477577293286</v>
      </c>
      <c r="I807" s="24">
        <v>0.59118189089374307</v>
      </c>
      <c r="J807" s="24">
        <v>0.2569560787886262</v>
      </c>
      <c r="K807" s="24">
        <v>2.9021300462534705E-2</v>
      </c>
      <c r="L807" s="24">
        <v>1.0376453662041412</v>
      </c>
    </row>
    <row r="808" spans="1:12">
      <c r="A808" s="9" t="s">
        <v>976</v>
      </c>
      <c r="B808" s="16">
        <v>1</v>
      </c>
      <c r="C808" s="24">
        <v>0.5</v>
      </c>
      <c r="D808" s="24">
        <v>0.53333333333333799</v>
      </c>
      <c r="E808" s="24">
        <v>-3.3333333333337989E-2</v>
      </c>
      <c r="F808" s="24">
        <v>-0.13058581789739077</v>
      </c>
      <c r="G808" s="24">
        <v>2.9474883693897287E-2</v>
      </c>
      <c r="H808" s="24">
        <v>0.47548477577293286</v>
      </c>
      <c r="I808" s="24">
        <v>0.59118189089374307</v>
      </c>
      <c r="J808" s="24">
        <v>0.2569560787886262</v>
      </c>
      <c r="K808" s="24">
        <v>2.9021300462534705E-2</v>
      </c>
      <c r="L808" s="24">
        <v>1.0376453662041412</v>
      </c>
    </row>
    <row r="809" spans="1:12">
      <c r="A809" s="9" t="s">
        <v>977</v>
      </c>
      <c r="B809" s="16">
        <v>1</v>
      </c>
      <c r="C809" s="24">
        <v>0.5</v>
      </c>
      <c r="D809" s="24">
        <v>0.53333333333333799</v>
      </c>
      <c r="E809" s="24">
        <v>-3.3333333333337989E-2</v>
      </c>
      <c r="F809" s="24">
        <v>-0.13058581789739077</v>
      </c>
      <c r="G809" s="24">
        <v>2.9474883693897287E-2</v>
      </c>
      <c r="H809" s="24">
        <v>0.47548477577293286</v>
      </c>
      <c r="I809" s="24">
        <v>0.59118189089374307</v>
      </c>
      <c r="J809" s="24">
        <v>0.2569560787886262</v>
      </c>
      <c r="K809" s="24">
        <v>2.9021300462534705E-2</v>
      </c>
      <c r="L809" s="24">
        <v>1.0376453662041412</v>
      </c>
    </row>
    <row r="810" spans="1:12">
      <c r="A810" s="9" t="s">
        <v>978</v>
      </c>
      <c r="B810" s="16">
        <v>1</v>
      </c>
      <c r="C810" s="24">
        <v>0.5</v>
      </c>
      <c r="D810" s="24">
        <v>0.53333333333333799</v>
      </c>
      <c r="E810" s="24">
        <v>-3.3333333333337989E-2</v>
      </c>
      <c r="F810" s="24">
        <v>-0.13058581789739077</v>
      </c>
      <c r="G810" s="24">
        <v>2.9474883693897287E-2</v>
      </c>
      <c r="H810" s="24">
        <v>0.47548477577293286</v>
      </c>
      <c r="I810" s="24">
        <v>0.59118189089374307</v>
      </c>
      <c r="J810" s="24">
        <v>0.2569560787886262</v>
      </c>
      <c r="K810" s="24">
        <v>2.9021300462534705E-2</v>
      </c>
      <c r="L810" s="24">
        <v>1.0376453662041412</v>
      </c>
    </row>
    <row r="811" spans="1:12">
      <c r="A811" s="9" t="s">
        <v>979</v>
      </c>
      <c r="B811" s="16">
        <v>1</v>
      </c>
      <c r="C811" s="24">
        <v>0.5</v>
      </c>
      <c r="D811" s="24">
        <v>0.53333333333333799</v>
      </c>
      <c r="E811" s="24">
        <v>-3.3333333333337989E-2</v>
      </c>
      <c r="F811" s="24">
        <v>-0.13058581789739077</v>
      </c>
      <c r="G811" s="24">
        <v>2.9474883693897287E-2</v>
      </c>
      <c r="H811" s="24">
        <v>0.47548477577293286</v>
      </c>
      <c r="I811" s="24">
        <v>0.59118189089374307</v>
      </c>
      <c r="J811" s="24">
        <v>0.2569560787886262</v>
      </c>
      <c r="K811" s="24">
        <v>2.9021300462534705E-2</v>
      </c>
      <c r="L811" s="24">
        <v>1.0376453662041412</v>
      </c>
    </row>
    <row r="812" spans="1:12">
      <c r="A812" s="9" t="s">
        <v>980</v>
      </c>
      <c r="B812" s="16">
        <v>1</v>
      </c>
      <c r="C812" s="24">
        <v>0.5</v>
      </c>
      <c r="D812" s="24">
        <v>0.53333333333333799</v>
      </c>
      <c r="E812" s="24">
        <v>-3.3333333333337989E-2</v>
      </c>
      <c r="F812" s="24">
        <v>-0.13058581789739077</v>
      </c>
      <c r="G812" s="24">
        <v>2.9474883693897287E-2</v>
      </c>
      <c r="H812" s="24">
        <v>0.47548477577293286</v>
      </c>
      <c r="I812" s="24">
        <v>0.59118189089374307</v>
      </c>
      <c r="J812" s="24">
        <v>0.2569560787886262</v>
      </c>
      <c r="K812" s="24">
        <v>2.9021300462534705E-2</v>
      </c>
      <c r="L812" s="24">
        <v>1.0376453662041412</v>
      </c>
    </row>
    <row r="813" spans="1:12">
      <c r="A813" s="9" t="s">
        <v>981</v>
      </c>
      <c r="B813" s="16">
        <v>1</v>
      </c>
      <c r="C813" s="24">
        <v>0.5</v>
      </c>
      <c r="D813" s="24">
        <v>0.53333333333333799</v>
      </c>
      <c r="E813" s="24">
        <v>-3.3333333333337989E-2</v>
      </c>
      <c r="F813" s="24">
        <v>-0.13058581789739077</v>
      </c>
      <c r="G813" s="24">
        <v>2.9474883693897287E-2</v>
      </c>
      <c r="H813" s="24">
        <v>0.47548477577293286</v>
      </c>
      <c r="I813" s="24">
        <v>0.59118189089374307</v>
      </c>
      <c r="J813" s="24">
        <v>0.2569560787886262</v>
      </c>
      <c r="K813" s="24">
        <v>2.9021300462534705E-2</v>
      </c>
      <c r="L813" s="24">
        <v>1.0376453662041412</v>
      </c>
    </row>
    <row r="814" spans="1:12">
      <c r="A814" s="9" t="s">
        <v>982</v>
      </c>
      <c r="B814" s="16">
        <v>1</v>
      </c>
      <c r="C814" s="24">
        <v>0.5</v>
      </c>
      <c r="D814" s="24">
        <v>0.53333333333333799</v>
      </c>
      <c r="E814" s="24">
        <v>-3.3333333333337989E-2</v>
      </c>
      <c r="F814" s="24">
        <v>-0.13058581789739077</v>
      </c>
      <c r="G814" s="24">
        <v>2.9474883693897287E-2</v>
      </c>
      <c r="H814" s="24">
        <v>0.47548477577293286</v>
      </c>
      <c r="I814" s="24">
        <v>0.59118189089374307</v>
      </c>
      <c r="J814" s="24">
        <v>0.2569560787886262</v>
      </c>
      <c r="K814" s="24">
        <v>2.9021300462534705E-2</v>
      </c>
      <c r="L814" s="24">
        <v>1.0376453662041412</v>
      </c>
    </row>
    <row r="815" spans="1:12">
      <c r="A815" s="9" t="s">
        <v>983</v>
      </c>
      <c r="B815" s="16">
        <v>1</v>
      </c>
      <c r="C815" s="24">
        <v>0.5</v>
      </c>
      <c r="D815" s="24">
        <v>0.53333333333333799</v>
      </c>
      <c r="E815" s="24">
        <v>-3.3333333333337989E-2</v>
      </c>
      <c r="F815" s="24">
        <v>-0.13058581789739077</v>
      </c>
      <c r="G815" s="24">
        <v>2.9474883693897287E-2</v>
      </c>
      <c r="H815" s="24">
        <v>0.47548477577293286</v>
      </c>
      <c r="I815" s="24">
        <v>0.59118189089374307</v>
      </c>
      <c r="J815" s="24">
        <v>0.2569560787886262</v>
      </c>
      <c r="K815" s="24">
        <v>2.9021300462534705E-2</v>
      </c>
      <c r="L815" s="24">
        <v>1.0376453662041412</v>
      </c>
    </row>
    <row r="816" spans="1:12">
      <c r="A816" s="9" t="s">
        <v>984</v>
      </c>
      <c r="B816" s="16">
        <v>1</v>
      </c>
      <c r="C816" s="24">
        <v>0.5</v>
      </c>
      <c r="D816" s="24">
        <v>0.53333333333333799</v>
      </c>
      <c r="E816" s="24">
        <v>-3.3333333333337989E-2</v>
      </c>
      <c r="F816" s="24">
        <v>-0.13058581789739077</v>
      </c>
      <c r="G816" s="24">
        <v>2.9474883693897287E-2</v>
      </c>
      <c r="H816" s="24">
        <v>0.47548477577293286</v>
      </c>
      <c r="I816" s="24">
        <v>0.59118189089374307</v>
      </c>
      <c r="J816" s="24">
        <v>0.2569560787886262</v>
      </c>
      <c r="K816" s="24">
        <v>2.9021300462534705E-2</v>
      </c>
      <c r="L816" s="24">
        <v>1.0376453662041412</v>
      </c>
    </row>
    <row r="817" spans="1:12">
      <c r="A817" s="9" t="s">
        <v>985</v>
      </c>
      <c r="B817" s="16">
        <v>1</v>
      </c>
      <c r="C817" s="24">
        <v>0.5</v>
      </c>
      <c r="D817" s="24">
        <v>0.53333333333333799</v>
      </c>
      <c r="E817" s="24">
        <v>-3.3333333333337989E-2</v>
      </c>
      <c r="F817" s="24">
        <v>-0.13058581789739077</v>
      </c>
      <c r="G817" s="24">
        <v>2.9474883693897287E-2</v>
      </c>
      <c r="H817" s="24">
        <v>0.47548477577293286</v>
      </c>
      <c r="I817" s="24">
        <v>0.59118189089374307</v>
      </c>
      <c r="J817" s="24">
        <v>0.2569560787886262</v>
      </c>
      <c r="K817" s="24">
        <v>2.9021300462534705E-2</v>
      </c>
      <c r="L817" s="24">
        <v>1.0376453662041412</v>
      </c>
    </row>
    <row r="818" spans="1:12">
      <c r="A818" s="9" t="s">
        <v>986</v>
      </c>
      <c r="B818" s="16">
        <v>1</v>
      </c>
      <c r="C818" s="24">
        <v>0.5</v>
      </c>
      <c r="D818" s="24">
        <v>0.53333333333333799</v>
      </c>
      <c r="E818" s="24">
        <v>-3.3333333333337989E-2</v>
      </c>
      <c r="F818" s="24">
        <v>-0.13058581789739077</v>
      </c>
      <c r="G818" s="24">
        <v>2.9474883693897287E-2</v>
      </c>
      <c r="H818" s="24">
        <v>0.47548477577293286</v>
      </c>
      <c r="I818" s="24">
        <v>0.59118189089374307</v>
      </c>
      <c r="J818" s="24">
        <v>0.2569560787886262</v>
      </c>
      <c r="K818" s="24">
        <v>2.9021300462534705E-2</v>
      </c>
      <c r="L818" s="24">
        <v>1.0376453662041412</v>
      </c>
    </row>
    <row r="819" spans="1:12">
      <c r="A819" s="9" t="s">
        <v>987</v>
      </c>
      <c r="B819" s="16">
        <v>1</v>
      </c>
      <c r="C819" s="24">
        <v>0.5</v>
      </c>
      <c r="D819" s="24">
        <v>0.53333333333333799</v>
      </c>
      <c r="E819" s="24">
        <v>-3.3333333333337989E-2</v>
      </c>
      <c r="F819" s="24">
        <v>-0.13058581789739077</v>
      </c>
      <c r="G819" s="24">
        <v>2.9474883693897287E-2</v>
      </c>
      <c r="H819" s="24">
        <v>0.47548477577293286</v>
      </c>
      <c r="I819" s="24">
        <v>0.59118189089374307</v>
      </c>
      <c r="J819" s="24">
        <v>0.2569560787886262</v>
      </c>
      <c r="K819" s="24">
        <v>2.9021300462534705E-2</v>
      </c>
      <c r="L819" s="24">
        <v>1.0376453662041412</v>
      </c>
    </row>
    <row r="820" spans="1:12">
      <c r="A820" s="9" t="s">
        <v>988</v>
      </c>
      <c r="B820" s="16">
        <v>1</v>
      </c>
      <c r="C820" s="24">
        <v>0.5</v>
      </c>
      <c r="D820" s="24">
        <v>0.53333333333333799</v>
      </c>
      <c r="E820" s="24">
        <v>-3.3333333333337989E-2</v>
      </c>
      <c r="F820" s="24">
        <v>-0.13058581789739077</v>
      </c>
      <c r="G820" s="24">
        <v>2.9474883693897287E-2</v>
      </c>
      <c r="H820" s="24">
        <v>0.47548477577293286</v>
      </c>
      <c r="I820" s="24">
        <v>0.59118189089374307</v>
      </c>
      <c r="J820" s="24">
        <v>0.2569560787886262</v>
      </c>
      <c r="K820" s="24">
        <v>2.9021300462534705E-2</v>
      </c>
      <c r="L820" s="24">
        <v>1.0376453662041412</v>
      </c>
    </row>
    <row r="821" spans="1:12">
      <c r="A821" s="9" t="s">
        <v>989</v>
      </c>
      <c r="B821" s="16">
        <v>1</v>
      </c>
      <c r="C821" s="24">
        <v>1</v>
      </c>
      <c r="D821" s="24">
        <v>0.53333333333333799</v>
      </c>
      <c r="E821" s="24">
        <v>0.46666666666666201</v>
      </c>
      <c r="F821" s="24">
        <v>1.8282014505631969</v>
      </c>
      <c r="G821" s="24">
        <v>2.9474883693897287E-2</v>
      </c>
      <c r="H821" s="24">
        <v>0.47548477577293286</v>
      </c>
      <c r="I821" s="24">
        <v>0.59118189089374307</v>
      </c>
      <c r="J821" s="24">
        <v>0.2569560787886262</v>
      </c>
      <c r="K821" s="24">
        <v>2.9021300462534705E-2</v>
      </c>
      <c r="L821" s="24">
        <v>1.0376453662041412</v>
      </c>
    </row>
    <row r="822" spans="1:12">
      <c r="A822" s="9" t="s">
        <v>990</v>
      </c>
      <c r="B822" s="16">
        <v>1</v>
      </c>
      <c r="C822" s="24">
        <v>0.5</v>
      </c>
      <c r="D822" s="24">
        <v>0.53333333333333799</v>
      </c>
      <c r="E822" s="24">
        <v>-3.3333333333337989E-2</v>
      </c>
      <c r="F822" s="24">
        <v>-0.13058581789739077</v>
      </c>
      <c r="G822" s="24">
        <v>2.9474883693897287E-2</v>
      </c>
      <c r="H822" s="24">
        <v>0.47548477577293286</v>
      </c>
      <c r="I822" s="24">
        <v>0.59118189089374307</v>
      </c>
      <c r="J822" s="24">
        <v>0.2569560787886262</v>
      </c>
      <c r="K822" s="24">
        <v>2.9021300462534705E-2</v>
      </c>
      <c r="L822" s="24">
        <v>1.0376453662041412</v>
      </c>
    </row>
    <row r="823" spans="1:12">
      <c r="A823" s="9" t="s">
        <v>991</v>
      </c>
      <c r="B823" s="16">
        <v>1</v>
      </c>
      <c r="C823" s="24">
        <v>0.5</v>
      </c>
      <c r="D823" s="24">
        <v>0.53333333333333799</v>
      </c>
      <c r="E823" s="24">
        <v>-3.3333333333337989E-2</v>
      </c>
      <c r="F823" s="24">
        <v>-0.13058581789739077</v>
      </c>
      <c r="G823" s="24">
        <v>2.9474883693897287E-2</v>
      </c>
      <c r="H823" s="24">
        <v>0.47548477577293286</v>
      </c>
      <c r="I823" s="24">
        <v>0.59118189089374307</v>
      </c>
      <c r="J823" s="24">
        <v>0.2569560787886262</v>
      </c>
      <c r="K823" s="24">
        <v>2.9021300462534705E-2</v>
      </c>
      <c r="L823" s="24">
        <v>1.0376453662041412</v>
      </c>
    </row>
    <row r="824" spans="1:12">
      <c r="A824" s="9" t="s">
        <v>992</v>
      </c>
      <c r="B824" s="16">
        <v>1</v>
      </c>
      <c r="C824" s="24">
        <v>0.5</v>
      </c>
      <c r="D824" s="24">
        <v>0.53333333333333799</v>
      </c>
      <c r="E824" s="24">
        <v>-3.3333333333337989E-2</v>
      </c>
      <c r="F824" s="24">
        <v>-0.13058581789739077</v>
      </c>
      <c r="G824" s="24">
        <v>2.9474883693897287E-2</v>
      </c>
      <c r="H824" s="24">
        <v>0.47548477577293286</v>
      </c>
      <c r="I824" s="24">
        <v>0.59118189089374307</v>
      </c>
      <c r="J824" s="24">
        <v>0.2569560787886262</v>
      </c>
      <c r="K824" s="24">
        <v>2.9021300462534705E-2</v>
      </c>
      <c r="L824" s="24">
        <v>1.0376453662041412</v>
      </c>
    </row>
    <row r="825" spans="1:12">
      <c r="A825" s="9" t="s">
        <v>993</v>
      </c>
      <c r="B825" s="16">
        <v>1</v>
      </c>
      <c r="C825" s="24">
        <v>1</v>
      </c>
      <c r="D825" s="24">
        <v>0.53333333333333799</v>
      </c>
      <c r="E825" s="24">
        <v>0.46666666666666201</v>
      </c>
      <c r="F825" s="24">
        <v>1.8282014505631969</v>
      </c>
      <c r="G825" s="24">
        <v>2.9474883693897287E-2</v>
      </c>
      <c r="H825" s="24">
        <v>0.47548477577293286</v>
      </c>
      <c r="I825" s="24">
        <v>0.59118189089374307</v>
      </c>
      <c r="J825" s="24">
        <v>0.2569560787886262</v>
      </c>
      <c r="K825" s="24">
        <v>2.9021300462534705E-2</v>
      </c>
      <c r="L825" s="24">
        <v>1.0376453662041412</v>
      </c>
    </row>
    <row r="826" spans="1:12">
      <c r="A826" s="9" t="s">
        <v>994</v>
      </c>
      <c r="B826" s="16">
        <v>1</v>
      </c>
      <c r="C826" s="24">
        <v>0.5</v>
      </c>
      <c r="D826" s="24">
        <v>0.53333333333333799</v>
      </c>
      <c r="E826" s="24">
        <v>-3.3333333333337989E-2</v>
      </c>
      <c r="F826" s="24">
        <v>-0.13058581789739077</v>
      </c>
      <c r="G826" s="24">
        <v>2.9474883693897287E-2</v>
      </c>
      <c r="H826" s="24">
        <v>0.47548477577293286</v>
      </c>
      <c r="I826" s="24">
        <v>0.59118189089374307</v>
      </c>
      <c r="J826" s="24">
        <v>0.2569560787886262</v>
      </c>
      <c r="K826" s="24">
        <v>2.9021300462534705E-2</v>
      </c>
      <c r="L826" s="24">
        <v>1.0376453662041412</v>
      </c>
    </row>
    <row r="827" spans="1:12">
      <c r="A827" s="9" t="s">
        <v>995</v>
      </c>
      <c r="B827" s="16">
        <v>1</v>
      </c>
      <c r="C827" s="24">
        <v>0.5</v>
      </c>
      <c r="D827" s="24">
        <v>0.53333333333333799</v>
      </c>
      <c r="E827" s="24">
        <v>-3.3333333333337989E-2</v>
      </c>
      <c r="F827" s="24">
        <v>-0.13058581789739077</v>
      </c>
      <c r="G827" s="24">
        <v>2.9474883693897287E-2</v>
      </c>
      <c r="H827" s="24">
        <v>0.47548477577293286</v>
      </c>
      <c r="I827" s="24">
        <v>0.59118189089374307</v>
      </c>
      <c r="J827" s="24">
        <v>0.2569560787886262</v>
      </c>
      <c r="K827" s="24">
        <v>2.9021300462534705E-2</v>
      </c>
      <c r="L827" s="24">
        <v>1.0376453662041412</v>
      </c>
    </row>
    <row r="828" spans="1:12">
      <c r="A828" s="9" t="s">
        <v>996</v>
      </c>
      <c r="B828" s="16">
        <v>1</v>
      </c>
      <c r="C828" s="24">
        <v>1</v>
      </c>
      <c r="D828" s="24">
        <v>0.53333333333333799</v>
      </c>
      <c r="E828" s="24">
        <v>0.46666666666666201</v>
      </c>
      <c r="F828" s="24">
        <v>1.8282014505631969</v>
      </c>
      <c r="G828" s="24">
        <v>2.9474883693897287E-2</v>
      </c>
      <c r="H828" s="24">
        <v>0.47548477577293286</v>
      </c>
      <c r="I828" s="24">
        <v>0.59118189089374307</v>
      </c>
      <c r="J828" s="24">
        <v>0.2569560787886262</v>
      </c>
      <c r="K828" s="24">
        <v>2.9021300462534705E-2</v>
      </c>
      <c r="L828" s="24">
        <v>1.0376453662041412</v>
      </c>
    </row>
    <row r="829" spans="1:12">
      <c r="A829" s="9" t="s">
        <v>997</v>
      </c>
      <c r="B829" s="16">
        <v>1</v>
      </c>
      <c r="C829" s="24">
        <v>1</v>
      </c>
      <c r="D829" s="24">
        <v>0.98666666666667047</v>
      </c>
      <c r="E829" s="24">
        <v>1.3333333333329533E-2</v>
      </c>
      <c r="F829" s="24">
        <v>5.223432715893412E-2</v>
      </c>
      <c r="G829" s="24">
        <v>2.9474883693897353E-2</v>
      </c>
      <c r="H829" s="24">
        <v>0.92881810910626528</v>
      </c>
      <c r="I829" s="24">
        <v>1.0445152242270757</v>
      </c>
      <c r="J829" s="24">
        <v>0.2569560787886262</v>
      </c>
      <c r="K829" s="24">
        <v>0.48235463379586718</v>
      </c>
      <c r="L829" s="24">
        <v>1.4909786995374739</v>
      </c>
    </row>
    <row r="830" spans="1:12">
      <c r="A830" s="9" t="s">
        <v>998</v>
      </c>
      <c r="B830" s="16">
        <v>1</v>
      </c>
      <c r="C830" s="24">
        <v>1</v>
      </c>
      <c r="D830" s="24">
        <v>0.98666666666667047</v>
      </c>
      <c r="E830" s="24">
        <v>1.3333333333329533E-2</v>
      </c>
      <c r="F830" s="24">
        <v>5.223432715893412E-2</v>
      </c>
      <c r="G830" s="24">
        <v>2.9474883693897353E-2</v>
      </c>
      <c r="H830" s="24">
        <v>0.92881810910626528</v>
      </c>
      <c r="I830" s="24">
        <v>1.0445152242270757</v>
      </c>
      <c r="J830" s="24">
        <v>0.2569560787886262</v>
      </c>
      <c r="K830" s="24">
        <v>0.48235463379586718</v>
      </c>
      <c r="L830" s="24">
        <v>1.4909786995374739</v>
      </c>
    </row>
    <row r="831" spans="1:12">
      <c r="A831" s="9" t="s">
        <v>999</v>
      </c>
      <c r="B831" s="16">
        <v>1</v>
      </c>
      <c r="C831" s="24">
        <v>1</v>
      </c>
      <c r="D831" s="24">
        <v>0.98666666666667047</v>
      </c>
      <c r="E831" s="24">
        <v>1.3333333333329533E-2</v>
      </c>
      <c r="F831" s="24">
        <v>5.223432715893412E-2</v>
      </c>
      <c r="G831" s="24">
        <v>2.9474883693897353E-2</v>
      </c>
      <c r="H831" s="24">
        <v>0.92881810910626528</v>
      </c>
      <c r="I831" s="24">
        <v>1.0445152242270757</v>
      </c>
      <c r="J831" s="24">
        <v>0.2569560787886262</v>
      </c>
      <c r="K831" s="24">
        <v>0.48235463379586718</v>
      </c>
      <c r="L831" s="24">
        <v>1.4909786995374739</v>
      </c>
    </row>
    <row r="832" spans="1:12">
      <c r="A832" s="9" t="s">
        <v>1000</v>
      </c>
      <c r="B832" s="16">
        <v>1</v>
      </c>
      <c r="C832" s="24">
        <v>1</v>
      </c>
      <c r="D832" s="24">
        <v>0.98666666666667047</v>
      </c>
      <c r="E832" s="24">
        <v>1.3333333333329533E-2</v>
      </c>
      <c r="F832" s="24">
        <v>5.223432715893412E-2</v>
      </c>
      <c r="G832" s="24">
        <v>2.9474883693897353E-2</v>
      </c>
      <c r="H832" s="24">
        <v>0.92881810910626528</v>
      </c>
      <c r="I832" s="24">
        <v>1.0445152242270757</v>
      </c>
      <c r="J832" s="24">
        <v>0.2569560787886262</v>
      </c>
      <c r="K832" s="24">
        <v>0.48235463379586718</v>
      </c>
      <c r="L832" s="24">
        <v>1.4909786995374739</v>
      </c>
    </row>
    <row r="833" spans="1:12">
      <c r="A833" s="9" t="s">
        <v>1001</v>
      </c>
      <c r="B833" s="16">
        <v>1</v>
      </c>
      <c r="C833" s="24">
        <v>1</v>
      </c>
      <c r="D833" s="24">
        <v>0.98666666666667047</v>
      </c>
      <c r="E833" s="24">
        <v>1.3333333333329533E-2</v>
      </c>
      <c r="F833" s="24">
        <v>5.223432715893412E-2</v>
      </c>
      <c r="G833" s="24">
        <v>2.9474883693897353E-2</v>
      </c>
      <c r="H833" s="24">
        <v>0.92881810910626528</v>
      </c>
      <c r="I833" s="24">
        <v>1.0445152242270757</v>
      </c>
      <c r="J833" s="24">
        <v>0.2569560787886262</v>
      </c>
      <c r="K833" s="24">
        <v>0.48235463379586718</v>
      </c>
      <c r="L833" s="24">
        <v>1.4909786995374739</v>
      </c>
    </row>
    <row r="834" spans="1:12">
      <c r="A834" s="9" t="s">
        <v>1002</v>
      </c>
      <c r="B834" s="16">
        <v>1</v>
      </c>
      <c r="C834" s="24">
        <v>1</v>
      </c>
      <c r="D834" s="24">
        <v>0.98666666666667047</v>
      </c>
      <c r="E834" s="24">
        <v>1.3333333333329533E-2</v>
      </c>
      <c r="F834" s="24">
        <v>5.223432715893412E-2</v>
      </c>
      <c r="G834" s="24">
        <v>2.9474883693897353E-2</v>
      </c>
      <c r="H834" s="24">
        <v>0.92881810910626528</v>
      </c>
      <c r="I834" s="24">
        <v>1.0445152242270757</v>
      </c>
      <c r="J834" s="24">
        <v>0.2569560787886262</v>
      </c>
      <c r="K834" s="24">
        <v>0.48235463379586718</v>
      </c>
      <c r="L834" s="24">
        <v>1.4909786995374739</v>
      </c>
    </row>
    <row r="835" spans="1:12">
      <c r="A835" s="9" t="s">
        <v>1003</v>
      </c>
      <c r="B835" s="16">
        <v>1</v>
      </c>
      <c r="C835" s="24">
        <v>1</v>
      </c>
      <c r="D835" s="24">
        <v>0.98666666666667047</v>
      </c>
      <c r="E835" s="24">
        <v>1.3333333333329533E-2</v>
      </c>
      <c r="F835" s="24">
        <v>5.223432715893412E-2</v>
      </c>
      <c r="G835" s="24">
        <v>2.9474883693897353E-2</v>
      </c>
      <c r="H835" s="24">
        <v>0.92881810910626528</v>
      </c>
      <c r="I835" s="24">
        <v>1.0445152242270757</v>
      </c>
      <c r="J835" s="24">
        <v>0.2569560787886262</v>
      </c>
      <c r="K835" s="24">
        <v>0.48235463379586718</v>
      </c>
      <c r="L835" s="24">
        <v>1.4909786995374739</v>
      </c>
    </row>
    <row r="836" spans="1:12">
      <c r="A836" s="9" t="s">
        <v>1004</v>
      </c>
      <c r="B836" s="16">
        <v>1</v>
      </c>
      <c r="C836" s="24">
        <v>1</v>
      </c>
      <c r="D836" s="24">
        <v>0.98666666666667047</v>
      </c>
      <c r="E836" s="24">
        <v>1.3333333333329533E-2</v>
      </c>
      <c r="F836" s="24">
        <v>5.223432715893412E-2</v>
      </c>
      <c r="G836" s="24">
        <v>2.9474883693897353E-2</v>
      </c>
      <c r="H836" s="24">
        <v>0.92881810910626528</v>
      </c>
      <c r="I836" s="24">
        <v>1.0445152242270757</v>
      </c>
      <c r="J836" s="24">
        <v>0.2569560787886262</v>
      </c>
      <c r="K836" s="24">
        <v>0.48235463379586718</v>
      </c>
      <c r="L836" s="24">
        <v>1.4909786995374739</v>
      </c>
    </row>
    <row r="837" spans="1:12">
      <c r="A837" s="9" t="s">
        <v>1005</v>
      </c>
      <c r="B837" s="16">
        <v>1</v>
      </c>
      <c r="C837" s="24">
        <v>1</v>
      </c>
      <c r="D837" s="24">
        <v>0.98666666666667047</v>
      </c>
      <c r="E837" s="24">
        <v>1.3333333333329533E-2</v>
      </c>
      <c r="F837" s="24">
        <v>5.223432715893412E-2</v>
      </c>
      <c r="G837" s="24">
        <v>2.9474883693897353E-2</v>
      </c>
      <c r="H837" s="24">
        <v>0.92881810910626528</v>
      </c>
      <c r="I837" s="24">
        <v>1.0445152242270757</v>
      </c>
      <c r="J837" s="24">
        <v>0.2569560787886262</v>
      </c>
      <c r="K837" s="24">
        <v>0.48235463379586718</v>
      </c>
      <c r="L837" s="24">
        <v>1.4909786995374739</v>
      </c>
    </row>
    <row r="838" spans="1:12">
      <c r="A838" s="9" t="s">
        <v>1006</v>
      </c>
      <c r="B838" s="16">
        <v>1</v>
      </c>
      <c r="C838" s="24">
        <v>1</v>
      </c>
      <c r="D838" s="24">
        <v>0.98666666666667047</v>
      </c>
      <c r="E838" s="24">
        <v>1.3333333333329533E-2</v>
      </c>
      <c r="F838" s="24">
        <v>5.223432715893412E-2</v>
      </c>
      <c r="G838" s="24">
        <v>2.9474883693897353E-2</v>
      </c>
      <c r="H838" s="24">
        <v>0.92881810910626528</v>
      </c>
      <c r="I838" s="24">
        <v>1.0445152242270757</v>
      </c>
      <c r="J838" s="24">
        <v>0.2569560787886262</v>
      </c>
      <c r="K838" s="24">
        <v>0.48235463379586718</v>
      </c>
      <c r="L838" s="24">
        <v>1.4909786995374739</v>
      </c>
    </row>
    <row r="839" spans="1:12">
      <c r="A839" s="9" t="s">
        <v>1007</v>
      </c>
      <c r="B839" s="16">
        <v>1</v>
      </c>
      <c r="C839" s="24">
        <v>1</v>
      </c>
      <c r="D839" s="24">
        <v>0.98666666666667047</v>
      </c>
      <c r="E839" s="24">
        <v>1.3333333333329533E-2</v>
      </c>
      <c r="F839" s="24">
        <v>5.223432715893412E-2</v>
      </c>
      <c r="G839" s="24">
        <v>2.9474883693897353E-2</v>
      </c>
      <c r="H839" s="24">
        <v>0.92881810910626528</v>
      </c>
      <c r="I839" s="24">
        <v>1.0445152242270757</v>
      </c>
      <c r="J839" s="24">
        <v>0.2569560787886262</v>
      </c>
      <c r="K839" s="24">
        <v>0.48235463379586718</v>
      </c>
      <c r="L839" s="24">
        <v>1.4909786995374739</v>
      </c>
    </row>
    <row r="840" spans="1:12">
      <c r="A840" s="9" t="s">
        <v>1008</v>
      </c>
      <c r="B840" s="16">
        <v>1</v>
      </c>
      <c r="C840" s="24">
        <v>1</v>
      </c>
      <c r="D840" s="24">
        <v>0.98666666666667047</v>
      </c>
      <c r="E840" s="24">
        <v>1.3333333333329533E-2</v>
      </c>
      <c r="F840" s="24">
        <v>5.223432715893412E-2</v>
      </c>
      <c r="G840" s="24">
        <v>2.9474883693897353E-2</v>
      </c>
      <c r="H840" s="24">
        <v>0.92881810910626528</v>
      </c>
      <c r="I840" s="24">
        <v>1.0445152242270757</v>
      </c>
      <c r="J840" s="24">
        <v>0.2569560787886262</v>
      </c>
      <c r="K840" s="24">
        <v>0.48235463379586718</v>
      </c>
      <c r="L840" s="24">
        <v>1.4909786995374739</v>
      </c>
    </row>
    <row r="841" spans="1:12">
      <c r="A841" s="9" t="s">
        <v>1009</v>
      </c>
      <c r="B841" s="16">
        <v>1</v>
      </c>
      <c r="C841" s="24">
        <v>1</v>
      </c>
      <c r="D841" s="24">
        <v>0.98666666666667047</v>
      </c>
      <c r="E841" s="24">
        <v>1.3333333333329533E-2</v>
      </c>
      <c r="F841" s="24">
        <v>5.223432715893412E-2</v>
      </c>
      <c r="G841" s="24">
        <v>2.9474883693897353E-2</v>
      </c>
      <c r="H841" s="24">
        <v>0.92881810910626528</v>
      </c>
      <c r="I841" s="24">
        <v>1.0445152242270757</v>
      </c>
      <c r="J841" s="24">
        <v>0.2569560787886262</v>
      </c>
      <c r="K841" s="24">
        <v>0.48235463379586718</v>
      </c>
      <c r="L841" s="24">
        <v>1.4909786995374739</v>
      </c>
    </row>
    <row r="842" spans="1:12">
      <c r="A842" s="9" t="s">
        <v>1010</v>
      </c>
      <c r="B842" s="16">
        <v>1</v>
      </c>
      <c r="C842" s="24">
        <v>1</v>
      </c>
      <c r="D842" s="24">
        <v>0.98666666666667047</v>
      </c>
      <c r="E842" s="24">
        <v>1.3333333333329533E-2</v>
      </c>
      <c r="F842" s="24">
        <v>5.223432715893412E-2</v>
      </c>
      <c r="G842" s="24">
        <v>2.9474883693897353E-2</v>
      </c>
      <c r="H842" s="24">
        <v>0.92881810910626528</v>
      </c>
      <c r="I842" s="24">
        <v>1.0445152242270757</v>
      </c>
      <c r="J842" s="24">
        <v>0.2569560787886262</v>
      </c>
      <c r="K842" s="24">
        <v>0.48235463379586718</v>
      </c>
      <c r="L842" s="24">
        <v>1.4909786995374739</v>
      </c>
    </row>
    <row r="843" spans="1:12">
      <c r="A843" s="9" t="s">
        <v>1011</v>
      </c>
      <c r="B843" s="16">
        <v>1</v>
      </c>
      <c r="C843" s="24">
        <v>1</v>
      </c>
      <c r="D843" s="24">
        <v>0.98666666666667047</v>
      </c>
      <c r="E843" s="24">
        <v>1.3333333333329533E-2</v>
      </c>
      <c r="F843" s="24">
        <v>5.223432715893412E-2</v>
      </c>
      <c r="G843" s="24">
        <v>2.9474883693897353E-2</v>
      </c>
      <c r="H843" s="24">
        <v>0.92881810910626528</v>
      </c>
      <c r="I843" s="24">
        <v>1.0445152242270757</v>
      </c>
      <c r="J843" s="24">
        <v>0.2569560787886262</v>
      </c>
      <c r="K843" s="24">
        <v>0.48235463379586718</v>
      </c>
      <c r="L843" s="24">
        <v>1.4909786995374739</v>
      </c>
    </row>
    <row r="844" spans="1:12">
      <c r="A844" s="9" t="s">
        <v>1012</v>
      </c>
      <c r="B844" s="16">
        <v>1</v>
      </c>
      <c r="C844" s="24">
        <v>1</v>
      </c>
      <c r="D844" s="24">
        <v>0.98666666666667047</v>
      </c>
      <c r="E844" s="24">
        <v>1.3333333333329533E-2</v>
      </c>
      <c r="F844" s="24">
        <v>5.223432715893412E-2</v>
      </c>
      <c r="G844" s="24">
        <v>2.9474883693897353E-2</v>
      </c>
      <c r="H844" s="24">
        <v>0.92881810910626528</v>
      </c>
      <c r="I844" s="24">
        <v>1.0445152242270757</v>
      </c>
      <c r="J844" s="24">
        <v>0.2569560787886262</v>
      </c>
      <c r="K844" s="24">
        <v>0.48235463379586718</v>
      </c>
      <c r="L844" s="24">
        <v>1.4909786995374739</v>
      </c>
    </row>
    <row r="845" spans="1:12">
      <c r="A845" s="9" t="s">
        <v>1013</v>
      </c>
      <c r="B845" s="16">
        <v>1</v>
      </c>
      <c r="C845" s="24">
        <v>1</v>
      </c>
      <c r="D845" s="24">
        <v>0.98666666666667047</v>
      </c>
      <c r="E845" s="24">
        <v>1.3333333333329533E-2</v>
      </c>
      <c r="F845" s="24">
        <v>5.223432715893412E-2</v>
      </c>
      <c r="G845" s="24">
        <v>2.9474883693897353E-2</v>
      </c>
      <c r="H845" s="24">
        <v>0.92881810910626528</v>
      </c>
      <c r="I845" s="24">
        <v>1.0445152242270757</v>
      </c>
      <c r="J845" s="24">
        <v>0.2569560787886262</v>
      </c>
      <c r="K845" s="24">
        <v>0.48235463379586718</v>
      </c>
      <c r="L845" s="24">
        <v>1.4909786995374739</v>
      </c>
    </row>
    <row r="846" spans="1:12">
      <c r="A846" s="9" t="s">
        <v>1014</v>
      </c>
      <c r="B846" s="16">
        <v>1</v>
      </c>
      <c r="C846" s="24">
        <v>1</v>
      </c>
      <c r="D846" s="24">
        <v>0.98666666666667047</v>
      </c>
      <c r="E846" s="24">
        <v>1.3333333333329533E-2</v>
      </c>
      <c r="F846" s="24">
        <v>5.223432715893412E-2</v>
      </c>
      <c r="G846" s="24">
        <v>2.9474883693897353E-2</v>
      </c>
      <c r="H846" s="24">
        <v>0.92881810910626528</v>
      </c>
      <c r="I846" s="24">
        <v>1.0445152242270757</v>
      </c>
      <c r="J846" s="24">
        <v>0.2569560787886262</v>
      </c>
      <c r="K846" s="24">
        <v>0.48235463379586718</v>
      </c>
      <c r="L846" s="24">
        <v>1.4909786995374739</v>
      </c>
    </row>
    <row r="847" spans="1:12">
      <c r="A847" s="9" t="s">
        <v>1015</v>
      </c>
      <c r="B847" s="16">
        <v>1</v>
      </c>
      <c r="C847" s="24">
        <v>1</v>
      </c>
      <c r="D847" s="24">
        <v>0.98666666666667047</v>
      </c>
      <c r="E847" s="24">
        <v>1.3333333333329533E-2</v>
      </c>
      <c r="F847" s="24">
        <v>5.223432715893412E-2</v>
      </c>
      <c r="G847" s="24">
        <v>2.9474883693897353E-2</v>
      </c>
      <c r="H847" s="24">
        <v>0.92881810910626528</v>
      </c>
      <c r="I847" s="24">
        <v>1.0445152242270757</v>
      </c>
      <c r="J847" s="24">
        <v>0.2569560787886262</v>
      </c>
      <c r="K847" s="24">
        <v>0.48235463379586718</v>
      </c>
      <c r="L847" s="24">
        <v>1.4909786995374739</v>
      </c>
    </row>
    <row r="848" spans="1:12">
      <c r="A848" s="9" t="s">
        <v>1016</v>
      </c>
      <c r="B848" s="16">
        <v>1</v>
      </c>
      <c r="C848" s="24">
        <v>1</v>
      </c>
      <c r="D848" s="24">
        <v>0.98666666666667047</v>
      </c>
      <c r="E848" s="24">
        <v>1.3333333333329533E-2</v>
      </c>
      <c r="F848" s="24">
        <v>5.223432715893412E-2</v>
      </c>
      <c r="G848" s="24">
        <v>2.9474883693897353E-2</v>
      </c>
      <c r="H848" s="24">
        <v>0.92881810910626528</v>
      </c>
      <c r="I848" s="24">
        <v>1.0445152242270757</v>
      </c>
      <c r="J848" s="24">
        <v>0.2569560787886262</v>
      </c>
      <c r="K848" s="24">
        <v>0.48235463379586718</v>
      </c>
      <c r="L848" s="24">
        <v>1.4909786995374739</v>
      </c>
    </row>
    <row r="849" spans="1:12">
      <c r="A849" s="9" t="s">
        <v>1017</v>
      </c>
      <c r="B849" s="16">
        <v>1</v>
      </c>
      <c r="C849" s="24">
        <v>1</v>
      </c>
      <c r="D849" s="24">
        <v>0.98666666666667047</v>
      </c>
      <c r="E849" s="24">
        <v>1.3333333333329533E-2</v>
      </c>
      <c r="F849" s="24">
        <v>5.223432715893412E-2</v>
      </c>
      <c r="G849" s="24">
        <v>2.9474883693897353E-2</v>
      </c>
      <c r="H849" s="24">
        <v>0.92881810910626528</v>
      </c>
      <c r="I849" s="24">
        <v>1.0445152242270757</v>
      </c>
      <c r="J849" s="24">
        <v>0.2569560787886262</v>
      </c>
      <c r="K849" s="24">
        <v>0.48235463379586718</v>
      </c>
      <c r="L849" s="24">
        <v>1.4909786995374739</v>
      </c>
    </row>
    <row r="850" spans="1:12">
      <c r="A850" s="9" t="s">
        <v>1018</v>
      </c>
      <c r="B850" s="16">
        <v>1</v>
      </c>
      <c r="C850" s="24">
        <v>1</v>
      </c>
      <c r="D850" s="24">
        <v>0.98666666666667047</v>
      </c>
      <c r="E850" s="24">
        <v>1.3333333333329533E-2</v>
      </c>
      <c r="F850" s="24">
        <v>5.223432715893412E-2</v>
      </c>
      <c r="G850" s="24">
        <v>2.9474883693897353E-2</v>
      </c>
      <c r="H850" s="24">
        <v>0.92881810910626528</v>
      </c>
      <c r="I850" s="24">
        <v>1.0445152242270757</v>
      </c>
      <c r="J850" s="24">
        <v>0.2569560787886262</v>
      </c>
      <c r="K850" s="24">
        <v>0.48235463379586718</v>
      </c>
      <c r="L850" s="24">
        <v>1.4909786995374739</v>
      </c>
    </row>
    <row r="851" spans="1:12">
      <c r="A851" s="9" t="s">
        <v>1019</v>
      </c>
      <c r="B851" s="16">
        <v>1</v>
      </c>
      <c r="C851" s="24">
        <v>1</v>
      </c>
      <c r="D851" s="24">
        <v>0.98666666666667047</v>
      </c>
      <c r="E851" s="24">
        <v>1.3333333333329533E-2</v>
      </c>
      <c r="F851" s="24">
        <v>5.223432715893412E-2</v>
      </c>
      <c r="G851" s="24">
        <v>2.9474883693897353E-2</v>
      </c>
      <c r="H851" s="24">
        <v>0.92881810910626528</v>
      </c>
      <c r="I851" s="24">
        <v>1.0445152242270757</v>
      </c>
      <c r="J851" s="24">
        <v>0.2569560787886262</v>
      </c>
      <c r="K851" s="24">
        <v>0.48235463379586718</v>
      </c>
      <c r="L851" s="24">
        <v>1.4909786995374739</v>
      </c>
    </row>
    <row r="852" spans="1:12">
      <c r="A852" s="9" t="s">
        <v>1020</v>
      </c>
      <c r="B852" s="16">
        <v>1</v>
      </c>
      <c r="C852" s="24">
        <v>1</v>
      </c>
      <c r="D852" s="24">
        <v>0.98666666666667047</v>
      </c>
      <c r="E852" s="24">
        <v>1.3333333333329533E-2</v>
      </c>
      <c r="F852" s="24">
        <v>5.223432715893412E-2</v>
      </c>
      <c r="G852" s="24">
        <v>2.9474883693897353E-2</v>
      </c>
      <c r="H852" s="24">
        <v>0.92881810910626528</v>
      </c>
      <c r="I852" s="24">
        <v>1.0445152242270757</v>
      </c>
      <c r="J852" s="24">
        <v>0.2569560787886262</v>
      </c>
      <c r="K852" s="24">
        <v>0.48235463379586718</v>
      </c>
      <c r="L852" s="24">
        <v>1.4909786995374739</v>
      </c>
    </row>
    <row r="853" spans="1:12">
      <c r="A853" s="9" t="s">
        <v>1021</v>
      </c>
      <c r="B853" s="16">
        <v>1</v>
      </c>
      <c r="C853" s="24">
        <v>1</v>
      </c>
      <c r="D853" s="24">
        <v>0.98666666666667047</v>
      </c>
      <c r="E853" s="24">
        <v>1.3333333333329533E-2</v>
      </c>
      <c r="F853" s="24">
        <v>5.223432715893412E-2</v>
      </c>
      <c r="G853" s="24">
        <v>2.9474883693897353E-2</v>
      </c>
      <c r="H853" s="24">
        <v>0.92881810910626528</v>
      </c>
      <c r="I853" s="24">
        <v>1.0445152242270757</v>
      </c>
      <c r="J853" s="24">
        <v>0.2569560787886262</v>
      </c>
      <c r="K853" s="24">
        <v>0.48235463379586718</v>
      </c>
      <c r="L853" s="24">
        <v>1.4909786995374739</v>
      </c>
    </row>
    <row r="854" spans="1:12">
      <c r="A854" s="9" t="s">
        <v>1022</v>
      </c>
      <c r="B854" s="16">
        <v>1</v>
      </c>
      <c r="C854" s="24">
        <v>1</v>
      </c>
      <c r="D854" s="24">
        <v>0.98666666666667047</v>
      </c>
      <c r="E854" s="24">
        <v>1.3333333333329533E-2</v>
      </c>
      <c r="F854" s="24">
        <v>5.223432715893412E-2</v>
      </c>
      <c r="G854" s="24">
        <v>2.9474883693897353E-2</v>
      </c>
      <c r="H854" s="24">
        <v>0.92881810910626528</v>
      </c>
      <c r="I854" s="24">
        <v>1.0445152242270757</v>
      </c>
      <c r="J854" s="24">
        <v>0.2569560787886262</v>
      </c>
      <c r="K854" s="24">
        <v>0.48235463379586718</v>
      </c>
      <c r="L854" s="24">
        <v>1.4909786995374739</v>
      </c>
    </row>
    <row r="855" spans="1:12">
      <c r="A855" s="9" t="s">
        <v>1023</v>
      </c>
      <c r="B855" s="16">
        <v>1</v>
      </c>
      <c r="C855" s="24">
        <v>1</v>
      </c>
      <c r="D855" s="24">
        <v>0.98666666666667047</v>
      </c>
      <c r="E855" s="24">
        <v>1.3333333333329533E-2</v>
      </c>
      <c r="F855" s="24">
        <v>5.223432715893412E-2</v>
      </c>
      <c r="G855" s="24">
        <v>2.9474883693897353E-2</v>
      </c>
      <c r="H855" s="24">
        <v>0.92881810910626528</v>
      </c>
      <c r="I855" s="24">
        <v>1.0445152242270757</v>
      </c>
      <c r="J855" s="24">
        <v>0.2569560787886262</v>
      </c>
      <c r="K855" s="24">
        <v>0.48235463379586718</v>
      </c>
      <c r="L855" s="24">
        <v>1.4909786995374739</v>
      </c>
    </row>
    <row r="856" spans="1:12">
      <c r="A856" s="9" t="s">
        <v>1024</v>
      </c>
      <c r="B856" s="16">
        <v>1</v>
      </c>
      <c r="C856" s="24">
        <v>1</v>
      </c>
      <c r="D856" s="24">
        <v>0.98666666666667047</v>
      </c>
      <c r="E856" s="24">
        <v>1.3333333333329533E-2</v>
      </c>
      <c r="F856" s="24">
        <v>5.223432715893412E-2</v>
      </c>
      <c r="G856" s="24">
        <v>2.9474883693897353E-2</v>
      </c>
      <c r="H856" s="24">
        <v>0.92881810910626528</v>
      </c>
      <c r="I856" s="24">
        <v>1.0445152242270757</v>
      </c>
      <c r="J856" s="24">
        <v>0.2569560787886262</v>
      </c>
      <c r="K856" s="24">
        <v>0.48235463379586718</v>
      </c>
      <c r="L856" s="24">
        <v>1.4909786995374739</v>
      </c>
    </row>
    <row r="857" spans="1:12">
      <c r="A857" s="9" t="s">
        <v>1025</v>
      </c>
      <c r="B857" s="16">
        <v>1</v>
      </c>
      <c r="C857" s="24">
        <v>1</v>
      </c>
      <c r="D857" s="24">
        <v>0.98666666666667047</v>
      </c>
      <c r="E857" s="24">
        <v>1.3333333333329533E-2</v>
      </c>
      <c r="F857" s="24">
        <v>5.223432715893412E-2</v>
      </c>
      <c r="G857" s="24">
        <v>2.9474883693897353E-2</v>
      </c>
      <c r="H857" s="24">
        <v>0.92881810910626528</v>
      </c>
      <c r="I857" s="24">
        <v>1.0445152242270757</v>
      </c>
      <c r="J857" s="24">
        <v>0.2569560787886262</v>
      </c>
      <c r="K857" s="24">
        <v>0.48235463379586718</v>
      </c>
      <c r="L857" s="24">
        <v>1.4909786995374739</v>
      </c>
    </row>
    <row r="858" spans="1:12">
      <c r="A858" s="9" t="s">
        <v>1026</v>
      </c>
      <c r="B858" s="16">
        <v>1</v>
      </c>
      <c r="C858" s="24">
        <v>1</v>
      </c>
      <c r="D858" s="24">
        <v>0.98666666666667047</v>
      </c>
      <c r="E858" s="24">
        <v>1.3333333333329533E-2</v>
      </c>
      <c r="F858" s="24">
        <v>5.223432715893412E-2</v>
      </c>
      <c r="G858" s="24">
        <v>2.9474883693897353E-2</v>
      </c>
      <c r="H858" s="24">
        <v>0.92881810910626528</v>
      </c>
      <c r="I858" s="24">
        <v>1.0445152242270757</v>
      </c>
      <c r="J858" s="24">
        <v>0.2569560787886262</v>
      </c>
      <c r="K858" s="24">
        <v>0.48235463379586718</v>
      </c>
      <c r="L858" s="24">
        <v>1.4909786995374739</v>
      </c>
    </row>
    <row r="859" spans="1:12">
      <c r="A859" s="9" t="s">
        <v>1027</v>
      </c>
      <c r="B859" s="16">
        <v>1</v>
      </c>
      <c r="C859" s="24">
        <v>1</v>
      </c>
      <c r="D859" s="24">
        <v>0.98666666666667047</v>
      </c>
      <c r="E859" s="24">
        <v>1.3333333333329533E-2</v>
      </c>
      <c r="F859" s="24">
        <v>5.223432715893412E-2</v>
      </c>
      <c r="G859" s="24">
        <v>2.9474883693897353E-2</v>
      </c>
      <c r="H859" s="24">
        <v>0.92881810910626528</v>
      </c>
      <c r="I859" s="24">
        <v>1.0445152242270757</v>
      </c>
      <c r="J859" s="24">
        <v>0.2569560787886262</v>
      </c>
      <c r="K859" s="24">
        <v>0.48235463379586718</v>
      </c>
      <c r="L859" s="24">
        <v>1.4909786995374739</v>
      </c>
    </row>
    <row r="860" spans="1:12">
      <c r="A860" s="9" t="s">
        <v>1028</v>
      </c>
      <c r="B860" s="16">
        <v>1</v>
      </c>
      <c r="C860" s="24">
        <v>1</v>
      </c>
      <c r="D860" s="24">
        <v>0.98666666666667047</v>
      </c>
      <c r="E860" s="24">
        <v>1.3333333333329533E-2</v>
      </c>
      <c r="F860" s="24">
        <v>5.223432715893412E-2</v>
      </c>
      <c r="G860" s="24">
        <v>2.9474883693897353E-2</v>
      </c>
      <c r="H860" s="24">
        <v>0.92881810910626528</v>
      </c>
      <c r="I860" s="24">
        <v>1.0445152242270757</v>
      </c>
      <c r="J860" s="24">
        <v>0.2569560787886262</v>
      </c>
      <c r="K860" s="24">
        <v>0.48235463379586718</v>
      </c>
      <c r="L860" s="24">
        <v>1.4909786995374739</v>
      </c>
    </row>
    <row r="861" spans="1:12">
      <c r="A861" s="9" t="s">
        <v>1029</v>
      </c>
      <c r="B861" s="16">
        <v>1</v>
      </c>
      <c r="C861" s="24">
        <v>1</v>
      </c>
      <c r="D861" s="24">
        <v>0.98666666666667047</v>
      </c>
      <c r="E861" s="24">
        <v>1.3333333333329533E-2</v>
      </c>
      <c r="F861" s="24">
        <v>5.223432715893412E-2</v>
      </c>
      <c r="G861" s="24">
        <v>2.9474883693897353E-2</v>
      </c>
      <c r="H861" s="24">
        <v>0.92881810910626528</v>
      </c>
      <c r="I861" s="24">
        <v>1.0445152242270757</v>
      </c>
      <c r="J861" s="24">
        <v>0.2569560787886262</v>
      </c>
      <c r="K861" s="24">
        <v>0.48235463379586718</v>
      </c>
      <c r="L861" s="24">
        <v>1.4909786995374739</v>
      </c>
    </row>
    <row r="862" spans="1:12">
      <c r="A862" s="9" t="s">
        <v>1030</v>
      </c>
      <c r="B862" s="16">
        <v>1</v>
      </c>
      <c r="C862" s="24">
        <v>1</v>
      </c>
      <c r="D862" s="24">
        <v>0.98666666666667047</v>
      </c>
      <c r="E862" s="24">
        <v>1.3333333333329533E-2</v>
      </c>
      <c r="F862" s="24">
        <v>5.223432715893412E-2</v>
      </c>
      <c r="G862" s="24">
        <v>2.9474883693897353E-2</v>
      </c>
      <c r="H862" s="24">
        <v>0.92881810910626528</v>
      </c>
      <c r="I862" s="24">
        <v>1.0445152242270757</v>
      </c>
      <c r="J862" s="24">
        <v>0.2569560787886262</v>
      </c>
      <c r="K862" s="24">
        <v>0.48235463379586718</v>
      </c>
      <c r="L862" s="24">
        <v>1.4909786995374739</v>
      </c>
    </row>
    <row r="863" spans="1:12">
      <c r="A863" s="9" t="s">
        <v>1031</v>
      </c>
      <c r="B863" s="16">
        <v>1</v>
      </c>
      <c r="C863" s="24">
        <v>1</v>
      </c>
      <c r="D863" s="24">
        <v>0.98666666666667047</v>
      </c>
      <c r="E863" s="24">
        <v>1.3333333333329533E-2</v>
      </c>
      <c r="F863" s="24">
        <v>5.223432715893412E-2</v>
      </c>
      <c r="G863" s="24">
        <v>2.9474883693897353E-2</v>
      </c>
      <c r="H863" s="24">
        <v>0.92881810910626528</v>
      </c>
      <c r="I863" s="24">
        <v>1.0445152242270757</v>
      </c>
      <c r="J863" s="24">
        <v>0.2569560787886262</v>
      </c>
      <c r="K863" s="24">
        <v>0.48235463379586718</v>
      </c>
      <c r="L863" s="24">
        <v>1.4909786995374739</v>
      </c>
    </row>
    <row r="864" spans="1:12">
      <c r="A864" s="9" t="s">
        <v>1032</v>
      </c>
      <c r="B864" s="16">
        <v>1</v>
      </c>
      <c r="C864" s="24">
        <v>1</v>
      </c>
      <c r="D864" s="24">
        <v>0.98666666666667047</v>
      </c>
      <c r="E864" s="24">
        <v>1.3333333333329533E-2</v>
      </c>
      <c r="F864" s="24">
        <v>5.223432715893412E-2</v>
      </c>
      <c r="G864" s="24">
        <v>2.9474883693897353E-2</v>
      </c>
      <c r="H864" s="24">
        <v>0.92881810910626528</v>
      </c>
      <c r="I864" s="24">
        <v>1.0445152242270757</v>
      </c>
      <c r="J864" s="24">
        <v>0.2569560787886262</v>
      </c>
      <c r="K864" s="24">
        <v>0.48235463379586718</v>
      </c>
      <c r="L864" s="24">
        <v>1.4909786995374739</v>
      </c>
    </row>
    <row r="865" spans="1:12">
      <c r="A865" s="9" t="s">
        <v>1033</v>
      </c>
      <c r="B865" s="16">
        <v>1</v>
      </c>
      <c r="C865" s="24">
        <v>1</v>
      </c>
      <c r="D865" s="24">
        <v>0.98666666666667047</v>
      </c>
      <c r="E865" s="24">
        <v>1.3333333333329533E-2</v>
      </c>
      <c r="F865" s="24">
        <v>5.223432715893412E-2</v>
      </c>
      <c r="G865" s="24">
        <v>2.9474883693897353E-2</v>
      </c>
      <c r="H865" s="24">
        <v>0.92881810910626528</v>
      </c>
      <c r="I865" s="24">
        <v>1.0445152242270757</v>
      </c>
      <c r="J865" s="24">
        <v>0.2569560787886262</v>
      </c>
      <c r="K865" s="24">
        <v>0.48235463379586718</v>
      </c>
      <c r="L865" s="24">
        <v>1.4909786995374739</v>
      </c>
    </row>
    <row r="866" spans="1:12">
      <c r="A866" s="9" t="s">
        <v>1034</v>
      </c>
      <c r="B866" s="16">
        <v>1</v>
      </c>
      <c r="C866" s="24">
        <v>1</v>
      </c>
      <c r="D866" s="24">
        <v>0.98666666666667047</v>
      </c>
      <c r="E866" s="24">
        <v>1.3333333333329533E-2</v>
      </c>
      <c r="F866" s="24">
        <v>5.223432715893412E-2</v>
      </c>
      <c r="G866" s="24">
        <v>2.9474883693897353E-2</v>
      </c>
      <c r="H866" s="24">
        <v>0.92881810910626528</v>
      </c>
      <c r="I866" s="24">
        <v>1.0445152242270757</v>
      </c>
      <c r="J866" s="24">
        <v>0.2569560787886262</v>
      </c>
      <c r="K866" s="24">
        <v>0.48235463379586718</v>
      </c>
      <c r="L866" s="24">
        <v>1.4909786995374739</v>
      </c>
    </row>
    <row r="867" spans="1:12">
      <c r="A867" s="9" t="s">
        <v>1035</v>
      </c>
      <c r="B867" s="16">
        <v>1</v>
      </c>
      <c r="C867" s="24">
        <v>1</v>
      </c>
      <c r="D867" s="24">
        <v>0.98666666666667047</v>
      </c>
      <c r="E867" s="24">
        <v>1.3333333333329533E-2</v>
      </c>
      <c r="F867" s="24">
        <v>5.223432715893412E-2</v>
      </c>
      <c r="G867" s="24">
        <v>2.9474883693897353E-2</v>
      </c>
      <c r="H867" s="24">
        <v>0.92881810910626528</v>
      </c>
      <c r="I867" s="24">
        <v>1.0445152242270757</v>
      </c>
      <c r="J867" s="24">
        <v>0.2569560787886262</v>
      </c>
      <c r="K867" s="24">
        <v>0.48235463379586718</v>
      </c>
      <c r="L867" s="24">
        <v>1.4909786995374739</v>
      </c>
    </row>
    <row r="868" spans="1:12">
      <c r="A868" s="9" t="s">
        <v>1036</v>
      </c>
      <c r="B868" s="16">
        <v>1</v>
      </c>
      <c r="C868" s="24">
        <v>1</v>
      </c>
      <c r="D868" s="24">
        <v>0.98666666666667047</v>
      </c>
      <c r="E868" s="24">
        <v>1.3333333333329533E-2</v>
      </c>
      <c r="F868" s="24">
        <v>5.223432715893412E-2</v>
      </c>
      <c r="G868" s="24">
        <v>2.9474883693897353E-2</v>
      </c>
      <c r="H868" s="24">
        <v>0.92881810910626528</v>
      </c>
      <c r="I868" s="24">
        <v>1.0445152242270757</v>
      </c>
      <c r="J868" s="24">
        <v>0.2569560787886262</v>
      </c>
      <c r="K868" s="24">
        <v>0.48235463379586718</v>
      </c>
      <c r="L868" s="24">
        <v>1.4909786995374739</v>
      </c>
    </row>
    <row r="869" spans="1:12">
      <c r="A869" s="9" t="s">
        <v>1037</v>
      </c>
      <c r="B869" s="16">
        <v>1</v>
      </c>
      <c r="C869" s="24">
        <v>1</v>
      </c>
      <c r="D869" s="24">
        <v>0.98666666666667047</v>
      </c>
      <c r="E869" s="24">
        <v>1.3333333333329533E-2</v>
      </c>
      <c r="F869" s="24">
        <v>5.223432715893412E-2</v>
      </c>
      <c r="G869" s="24">
        <v>2.9474883693897353E-2</v>
      </c>
      <c r="H869" s="24">
        <v>0.92881810910626528</v>
      </c>
      <c r="I869" s="24">
        <v>1.0445152242270757</v>
      </c>
      <c r="J869" s="24">
        <v>0.2569560787886262</v>
      </c>
      <c r="K869" s="24">
        <v>0.48235463379586718</v>
      </c>
      <c r="L869" s="24">
        <v>1.4909786995374739</v>
      </c>
    </row>
    <row r="870" spans="1:12">
      <c r="A870" s="9" t="s">
        <v>1038</v>
      </c>
      <c r="B870" s="16">
        <v>1</v>
      </c>
      <c r="C870" s="24">
        <v>1</v>
      </c>
      <c r="D870" s="24">
        <v>0.98666666666667047</v>
      </c>
      <c r="E870" s="24">
        <v>1.3333333333329533E-2</v>
      </c>
      <c r="F870" s="24">
        <v>5.223432715893412E-2</v>
      </c>
      <c r="G870" s="24">
        <v>2.9474883693897353E-2</v>
      </c>
      <c r="H870" s="24">
        <v>0.92881810910626528</v>
      </c>
      <c r="I870" s="24">
        <v>1.0445152242270757</v>
      </c>
      <c r="J870" s="24">
        <v>0.2569560787886262</v>
      </c>
      <c r="K870" s="24">
        <v>0.48235463379586718</v>
      </c>
      <c r="L870" s="24">
        <v>1.4909786995374739</v>
      </c>
    </row>
    <row r="871" spans="1:12">
      <c r="A871" s="9" t="s">
        <v>1039</v>
      </c>
      <c r="B871" s="16">
        <v>1</v>
      </c>
      <c r="C871" s="24">
        <v>1</v>
      </c>
      <c r="D871" s="24">
        <v>0.98666666666667047</v>
      </c>
      <c r="E871" s="24">
        <v>1.3333333333329533E-2</v>
      </c>
      <c r="F871" s="24">
        <v>5.223432715893412E-2</v>
      </c>
      <c r="G871" s="24">
        <v>2.9474883693897353E-2</v>
      </c>
      <c r="H871" s="24">
        <v>0.92881810910626528</v>
      </c>
      <c r="I871" s="24">
        <v>1.0445152242270757</v>
      </c>
      <c r="J871" s="24">
        <v>0.2569560787886262</v>
      </c>
      <c r="K871" s="24">
        <v>0.48235463379586718</v>
      </c>
      <c r="L871" s="24">
        <v>1.4909786995374739</v>
      </c>
    </row>
    <row r="872" spans="1:12">
      <c r="A872" s="9" t="s">
        <v>1040</v>
      </c>
      <c r="B872" s="16">
        <v>1</v>
      </c>
      <c r="C872" s="24">
        <v>1</v>
      </c>
      <c r="D872" s="24">
        <v>0.98666666666667047</v>
      </c>
      <c r="E872" s="24">
        <v>1.3333333333329533E-2</v>
      </c>
      <c r="F872" s="24">
        <v>5.223432715893412E-2</v>
      </c>
      <c r="G872" s="24">
        <v>2.9474883693897353E-2</v>
      </c>
      <c r="H872" s="24">
        <v>0.92881810910626528</v>
      </c>
      <c r="I872" s="24">
        <v>1.0445152242270757</v>
      </c>
      <c r="J872" s="24">
        <v>0.2569560787886262</v>
      </c>
      <c r="K872" s="24">
        <v>0.48235463379586718</v>
      </c>
      <c r="L872" s="24">
        <v>1.4909786995374739</v>
      </c>
    </row>
    <row r="873" spans="1:12">
      <c r="A873" s="9" t="s">
        <v>1041</v>
      </c>
      <c r="B873" s="16">
        <v>1</v>
      </c>
      <c r="C873" s="24">
        <v>1</v>
      </c>
      <c r="D873" s="24">
        <v>0.98666666666667047</v>
      </c>
      <c r="E873" s="24">
        <v>1.3333333333329533E-2</v>
      </c>
      <c r="F873" s="24">
        <v>5.223432715893412E-2</v>
      </c>
      <c r="G873" s="24">
        <v>2.9474883693897353E-2</v>
      </c>
      <c r="H873" s="24">
        <v>0.92881810910626528</v>
      </c>
      <c r="I873" s="24">
        <v>1.0445152242270757</v>
      </c>
      <c r="J873" s="24">
        <v>0.2569560787886262</v>
      </c>
      <c r="K873" s="24">
        <v>0.48235463379586718</v>
      </c>
      <c r="L873" s="24">
        <v>1.4909786995374739</v>
      </c>
    </row>
    <row r="874" spans="1:12">
      <c r="A874" s="9" t="s">
        <v>1042</v>
      </c>
      <c r="B874" s="16">
        <v>1</v>
      </c>
      <c r="C874" s="24">
        <v>1</v>
      </c>
      <c r="D874" s="24">
        <v>0.98666666666667047</v>
      </c>
      <c r="E874" s="24">
        <v>1.3333333333329533E-2</v>
      </c>
      <c r="F874" s="24">
        <v>5.223432715893412E-2</v>
      </c>
      <c r="G874" s="24">
        <v>2.9474883693897353E-2</v>
      </c>
      <c r="H874" s="24">
        <v>0.92881810910626528</v>
      </c>
      <c r="I874" s="24">
        <v>1.0445152242270757</v>
      </c>
      <c r="J874" s="24">
        <v>0.2569560787886262</v>
      </c>
      <c r="K874" s="24">
        <v>0.48235463379586718</v>
      </c>
      <c r="L874" s="24">
        <v>1.4909786995374739</v>
      </c>
    </row>
    <row r="875" spans="1:12">
      <c r="A875" s="9" t="s">
        <v>1043</v>
      </c>
      <c r="B875" s="16">
        <v>1</v>
      </c>
      <c r="C875" s="24">
        <v>1</v>
      </c>
      <c r="D875" s="24">
        <v>0.98666666666667047</v>
      </c>
      <c r="E875" s="24">
        <v>1.3333333333329533E-2</v>
      </c>
      <c r="F875" s="24">
        <v>5.223432715893412E-2</v>
      </c>
      <c r="G875" s="24">
        <v>2.9474883693897353E-2</v>
      </c>
      <c r="H875" s="24">
        <v>0.92881810910626528</v>
      </c>
      <c r="I875" s="24">
        <v>1.0445152242270757</v>
      </c>
      <c r="J875" s="24">
        <v>0.2569560787886262</v>
      </c>
      <c r="K875" s="24">
        <v>0.48235463379586718</v>
      </c>
      <c r="L875" s="24">
        <v>1.4909786995374739</v>
      </c>
    </row>
    <row r="876" spans="1:12">
      <c r="A876" s="9" t="s">
        <v>1044</v>
      </c>
      <c r="B876" s="16">
        <v>1</v>
      </c>
      <c r="C876" s="24">
        <v>1</v>
      </c>
      <c r="D876" s="24">
        <v>0.98666666666667047</v>
      </c>
      <c r="E876" s="24">
        <v>1.3333333333329533E-2</v>
      </c>
      <c r="F876" s="24">
        <v>5.223432715893412E-2</v>
      </c>
      <c r="G876" s="24">
        <v>2.9474883693897353E-2</v>
      </c>
      <c r="H876" s="24">
        <v>0.92881810910626528</v>
      </c>
      <c r="I876" s="24">
        <v>1.0445152242270757</v>
      </c>
      <c r="J876" s="24">
        <v>0.2569560787886262</v>
      </c>
      <c r="K876" s="24">
        <v>0.48235463379586718</v>
      </c>
      <c r="L876" s="24">
        <v>1.4909786995374739</v>
      </c>
    </row>
    <row r="877" spans="1:12">
      <c r="A877" s="9" t="s">
        <v>1045</v>
      </c>
      <c r="B877" s="16">
        <v>1</v>
      </c>
      <c r="C877" s="24">
        <v>1</v>
      </c>
      <c r="D877" s="24">
        <v>0.98666666666667047</v>
      </c>
      <c r="E877" s="24">
        <v>1.3333333333329533E-2</v>
      </c>
      <c r="F877" s="24">
        <v>5.223432715893412E-2</v>
      </c>
      <c r="G877" s="24">
        <v>2.9474883693897353E-2</v>
      </c>
      <c r="H877" s="24">
        <v>0.92881810910626528</v>
      </c>
      <c r="I877" s="24">
        <v>1.0445152242270757</v>
      </c>
      <c r="J877" s="24">
        <v>0.2569560787886262</v>
      </c>
      <c r="K877" s="24">
        <v>0.48235463379586718</v>
      </c>
      <c r="L877" s="24">
        <v>1.4909786995374739</v>
      </c>
    </row>
    <row r="878" spans="1:12">
      <c r="A878" s="9" t="s">
        <v>1046</v>
      </c>
      <c r="B878" s="16">
        <v>1</v>
      </c>
      <c r="C878" s="24">
        <v>1</v>
      </c>
      <c r="D878" s="24">
        <v>0.98666666666667047</v>
      </c>
      <c r="E878" s="24">
        <v>1.3333333333329533E-2</v>
      </c>
      <c r="F878" s="24">
        <v>5.223432715893412E-2</v>
      </c>
      <c r="G878" s="24">
        <v>2.9474883693897353E-2</v>
      </c>
      <c r="H878" s="24">
        <v>0.92881810910626528</v>
      </c>
      <c r="I878" s="24">
        <v>1.0445152242270757</v>
      </c>
      <c r="J878" s="24">
        <v>0.2569560787886262</v>
      </c>
      <c r="K878" s="24">
        <v>0.48235463379586718</v>
      </c>
      <c r="L878" s="24">
        <v>1.4909786995374739</v>
      </c>
    </row>
    <row r="879" spans="1:12">
      <c r="A879" s="9" t="s">
        <v>1047</v>
      </c>
      <c r="B879" s="16">
        <v>1</v>
      </c>
      <c r="C879" s="24">
        <v>1</v>
      </c>
      <c r="D879" s="24">
        <v>0.98666666666667047</v>
      </c>
      <c r="E879" s="24">
        <v>1.3333333333329533E-2</v>
      </c>
      <c r="F879" s="24">
        <v>5.223432715893412E-2</v>
      </c>
      <c r="G879" s="24">
        <v>2.9474883693897353E-2</v>
      </c>
      <c r="H879" s="24">
        <v>0.92881810910626528</v>
      </c>
      <c r="I879" s="24">
        <v>1.0445152242270757</v>
      </c>
      <c r="J879" s="24">
        <v>0.2569560787886262</v>
      </c>
      <c r="K879" s="24">
        <v>0.48235463379586718</v>
      </c>
      <c r="L879" s="24">
        <v>1.4909786995374739</v>
      </c>
    </row>
    <row r="880" spans="1:12">
      <c r="A880" s="9" t="s">
        <v>1048</v>
      </c>
      <c r="B880" s="16">
        <v>1</v>
      </c>
      <c r="C880" s="24">
        <v>1</v>
      </c>
      <c r="D880" s="24">
        <v>0.98666666666667047</v>
      </c>
      <c r="E880" s="24">
        <v>1.3333333333329533E-2</v>
      </c>
      <c r="F880" s="24">
        <v>5.223432715893412E-2</v>
      </c>
      <c r="G880" s="24">
        <v>2.9474883693897353E-2</v>
      </c>
      <c r="H880" s="24">
        <v>0.92881810910626528</v>
      </c>
      <c r="I880" s="24">
        <v>1.0445152242270757</v>
      </c>
      <c r="J880" s="24">
        <v>0.2569560787886262</v>
      </c>
      <c r="K880" s="24">
        <v>0.48235463379586718</v>
      </c>
      <c r="L880" s="24">
        <v>1.4909786995374739</v>
      </c>
    </row>
    <row r="881" spans="1:12">
      <c r="A881" s="9" t="s">
        <v>1049</v>
      </c>
      <c r="B881" s="16">
        <v>1</v>
      </c>
      <c r="C881" s="24">
        <v>1</v>
      </c>
      <c r="D881" s="24">
        <v>0.98666666666667047</v>
      </c>
      <c r="E881" s="24">
        <v>1.3333333333329533E-2</v>
      </c>
      <c r="F881" s="24">
        <v>5.223432715893412E-2</v>
      </c>
      <c r="G881" s="24">
        <v>2.9474883693897353E-2</v>
      </c>
      <c r="H881" s="24">
        <v>0.92881810910626528</v>
      </c>
      <c r="I881" s="24">
        <v>1.0445152242270757</v>
      </c>
      <c r="J881" s="24">
        <v>0.2569560787886262</v>
      </c>
      <c r="K881" s="24">
        <v>0.48235463379586718</v>
      </c>
      <c r="L881" s="24">
        <v>1.4909786995374739</v>
      </c>
    </row>
    <row r="882" spans="1:12">
      <c r="A882" s="9" t="s">
        <v>1050</v>
      </c>
      <c r="B882" s="16">
        <v>1</v>
      </c>
      <c r="C882" s="24">
        <v>1</v>
      </c>
      <c r="D882" s="24">
        <v>0.98666666666667047</v>
      </c>
      <c r="E882" s="24">
        <v>1.3333333333329533E-2</v>
      </c>
      <c r="F882" s="24">
        <v>5.223432715893412E-2</v>
      </c>
      <c r="G882" s="24">
        <v>2.9474883693897353E-2</v>
      </c>
      <c r="H882" s="24">
        <v>0.92881810910626528</v>
      </c>
      <c r="I882" s="24">
        <v>1.0445152242270757</v>
      </c>
      <c r="J882" s="24">
        <v>0.2569560787886262</v>
      </c>
      <c r="K882" s="24">
        <v>0.48235463379586718</v>
      </c>
      <c r="L882" s="24">
        <v>1.4909786995374739</v>
      </c>
    </row>
    <row r="883" spans="1:12">
      <c r="A883" s="9" t="s">
        <v>1051</v>
      </c>
      <c r="B883" s="16">
        <v>1</v>
      </c>
      <c r="C883" s="24">
        <v>1</v>
      </c>
      <c r="D883" s="24">
        <v>0.98666666666667047</v>
      </c>
      <c r="E883" s="24">
        <v>1.3333333333329533E-2</v>
      </c>
      <c r="F883" s="24">
        <v>5.223432715893412E-2</v>
      </c>
      <c r="G883" s="24">
        <v>2.9474883693897353E-2</v>
      </c>
      <c r="H883" s="24">
        <v>0.92881810910626528</v>
      </c>
      <c r="I883" s="24">
        <v>1.0445152242270757</v>
      </c>
      <c r="J883" s="24">
        <v>0.2569560787886262</v>
      </c>
      <c r="K883" s="24">
        <v>0.48235463379586718</v>
      </c>
      <c r="L883" s="24">
        <v>1.4909786995374739</v>
      </c>
    </row>
    <row r="884" spans="1:12">
      <c r="A884" s="9" t="s">
        <v>1052</v>
      </c>
      <c r="B884" s="16">
        <v>1</v>
      </c>
      <c r="C884" s="24">
        <v>1</v>
      </c>
      <c r="D884" s="24">
        <v>0.98666666666667047</v>
      </c>
      <c r="E884" s="24">
        <v>1.3333333333329533E-2</v>
      </c>
      <c r="F884" s="24">
        <v>5.223432715893412E-2</v>
      </c>
      <c r="G884" s="24">
        <v>2.9474883693897353E-2</v>
      </c>
      <c r="H884" s="24">
        <v>0.92881810910626528</v>
      </c>
      <c r="I884" s="24">
        <v>1.0445152242270757</v>
      </c>
      <c r="J884" s="24">
        <v>0.2569560787886262</v>
      </c>
      <c r="K884" s="24">
        <v>0.48235463379586718</v>
      </c>
      <c r="L884" s="24">
        <v>1.4909786995374739</v>
      </c>
    </row>
    <row r="885" spans="1:12">
      <c r="A885" s="9" t="s">
        <v>1053</v>
      </c>
      <c r="B885" s="16">
        <v>1</v>
      </c>
      <c r="C885" s="24">
        <v>1</v>
      </c>
      <c r="D885" s="24">
        <v>0.98666666666667047</v>
      </c>
      <c r="E885" s="24">
        <v>1.3333333333329533E-2</v>
      </c>
      <c r="F885" s="24">
        <v>5.223432715893412E-2</v>
      </c>
      <c r="G885" s="24">
        <v>2.9474883693897353E-2</v>
      </c>
      <c r="H885" s="24">
        <v>0.92881810910626528</v>
      </c>
      <c r="I885" s="24">
        <v>1.0445152242270757</v>
      </c>
      <c r="J885" s="24">
        <v>0.2569560787886262</v>
      </c>
      <c r="K885" s="24">
        <v>0.48235463379586718</v>
      </c>
      <c r="L885" s="24">
        <v>1.4909786995374739</v>
      </c>
    </row>
    <row r="886" spans="1:12">
      <c r="A886" s="9" t="s">
        <v>1054</v>
      </c>
      <c r="B886" s="16">
        <v>1</v>
      </c>
      <c r="C886" s="24">
        <v>1</v>
      </c>
      <c r="D886" s="24">
        <v>0.98666666666667047</v>
      </c>
      <c r="E886" s="24">
        <v>1.3333333333329533E-2</v>
      </c>
      <c r="F886" s="24">
        <v>5.223432715893412E-2</v>
      </c>
      <c r="G886" s="24">
        <v>2.9474883693897353E-2</v>
      </c>
      <c r="H886" s="24">
        <v>0.92881810910626528</v>
      </c>
      <c r="I886" s="24">
        <v>1.0445152242270757</v>
      </c>
      <c r="J886" s="24">
        <v>0.2569560787886262</v>
      </c>
      <c r="K886" s="24">
        <v>0.48235463379586718</v>
      </c>
      <c r="L886" s="24">
        <v>1.4909786995374739</v>
      </c>
    </row>
    <row r="887" spans="1:12">
      <c r="A887" s="9" t="s">
        <v>1055</v>
      </c>
      <c r="B887" s="16">
        <v>1</v>
      </c>
      <c r="C887" s="24">
        <v>1</v>
      </c>
      <c r="D887" s="24">
        <v>0.98666666666667047</v>
      </c>
      <c r="E887" s="24">
        <v>1.3333333333329533E-2</v>
      </c>
      <c r="F887" s="24">
        <v>5.223432715893412E-2</v>
      </c>
      <c r="G887" s="24">
        <v>2.9474883693897353E-2</v>
      </c>
      <c r="H887" s="24">
        <v>0.92881810910626528</v>
      </c>
      <c r="I887" s="24">
        <v>1.0445152242270757</v>
      </c>
      <c r="J887" s="24">
        <v>0.2569560787886262</v>
      </c>
      <c r="K887" s="24">
        <v>0.48235463379586718</v>
      </c>
      <c r="L887" s="24">
        <v>1.4909786995374739</v>
      </c>
    </row>
    <row r="888" spans="1:12">
      <c r="A888" s="9" t="s">
        <v>1056</v>
      </c>
      <c r="B888" s="16">
        <v>1</v>
      </c>
      <c r="C888" s="24">
        <v>1</v>
      </c>
      <c r="D888" s="24">
        <v>0.98666666666667047</v>
      </c>
      <c r="E888" s="24">
        <v>1.3333333333329533E-2</v>
      </c>
      <c r="F888" s="24">
        <v>5.223432715893412E-2</v>
      </c>
      <c r="G888" s="24">
        <v>2.9474883693897353E-2</v>
      </c>
      <c r="H888" s="24">
        <v>0.92881810910626528</v>
      </c>
      <c r="I888" s="24">
        <v>1.0445152242270757</v>
      </c>
      <c r="J888" s="24">
        <v>0.2569560787886262</v>
      </c>
      <c r="K888" s="24">
        <v>0.48235463379586718</v>
      </c>
      <c r="L888" s="24">
        <v>1.4909786995374739</v>
      </c>
    </row>
    <row r="889" spans="1:12">
      <c r="A889" s="9" t="s">
        <v>1057</v>
      </c>
      <c r="B889" s="16">
        <v>1</v>
      </c>
      <c r="C889" s="24">
        <v>1</v>
      </c>
      <c r="D889" s="24">
        <v>0.98666666666667047</v>
      </c>
      <c r="E889" s="24">
        <v>1.3333333333329533E-2</v>
      </c>
      <c r="F889" s="24">
        <v>5.223432715893412E-2</v>
      </c>
      <c r="G889" s="24">
        <v>2.9474883693897353E-2</v>
      </c>
      <c r="H889" s="24">
        <v>0.92881810910626528</v>
      </c>
      <c r="I889" s="24">
        <v>1.0445152242270757</v>
      </c>
      <c r="J889" s="24">
        <v>0.2569560787886262</v>
      </c>
      <c r="K889" s="24">
        <v>0.48235463379586718</v>
      </c>
      <c r="L889" s="24">
        <v>1.4909786995374739</v>
      </c>
    </row>
    <row r="890" spans="1:12">
      <c r="A890" s="9" t="s">
        <v>1058</v>
      </c>
      <c r="B890" s="16">
        <v>1</v>
      </c>
      <c r="C890" s="24">
        <v>0</v>
      </c>
      <c r="D890" s="24">
        <v>0.98666666666667047</v>
      </c>
      <c r="E890" s="24">
        <v>-0.98666666666667047</v>
      </c>
      <c r="F890" s="24">
        <v>-3.8653402097622416</v>
      </c>
      <c r="G890" s="24">
        <v>2.9474883693897353E-2</v>
      </c>
      <c r="H890" s="24">
        <v>0.92881810910626528</v>
      </c>
      <c r="I890" s="24">
        <v>1.0445152242270757</v>
      </c>
      <c r="J890" s="24">
        <v>0.2569560787886262</v>
      </c>
      <c r="K890" s="24">
        <v>0.48235463379586718</v>
      </c>
      <c r="L890" s="24">
        <v>1.4909786995374739</v>
      </c>
    </row>
    <row r="891" spans="1:12">
      <c r="A891" s="9" t="s">
        <v>1059</v>
      </c>
      <c r="B891" s="16">
        <v>1</v>
      </c>
      <c r="C891" s="24">
        <v>1</v>
      </c>
      <c r="D891" s="24">
        <v>0.98666666666667047</v>
      </c>
      <c r="E891" s="24">
        <v>1.3333333333329533E-2</v>
      </c>
      <c r="F891" s="24">
        <v>5.223432715893412E-2</v>
      </c>
      <c r="G891" s="24">
        <v>2.9474883693897353E-2</v>
      </c>
      <c r="H891" s="24">
        <v>0.92881810910626528</v>
      </c>
      <c r="I891" s="24">
        <v>1.0445152242270757</v>
      </c>
      <c r="J891" s="24">
        <v>0.2569560787886262</v>
      </c>
      <c r="K891" s="24">
        <v>0.48235463379586718</v>
      </c>
      <c r="L891" s="24">
        <v>1.4909786995374739</v>
      </c>
    </row>
    <row r="892" spans="1:12">
      <c r="A892" s="9" t="s">
        <v>1060</v>
      </c>
      <c r="B892" s="16">
        <v>1</v>
      </c>
      <c r="C892" s="24">
        <v>1</v>
      </c>
      <c r="D892" s="24">
        <v>0.98666666666667047</v>
      </c>
      <c r="E892" s="24">
        <v>1.3333333333329533E-2</v>
      </c>
      <c r="F892" s="24">
        <v>5.223432715893412E-2</v>
      </c>
      <c r="G892" s="24">
        <v>2.9474883693897353E-2</v>
      </c>
      <c r="H892" s="24">
        <v>0.92881810910626528</v>
      </c>
      <c r="I892" s="24">
        <v>1.0445152242270757</v>
      </c>
      <c r="J892" s="24">
        <v>0.2569560787886262</v>
      </c>
      <c r="K892" s="24">
        <v>0.48235463379586718</v>
      </c>
      <c r="L892" s="24">
        <v>1.4909786995374739</v>
      </c>
    </row>
    <row r="893" spans="1:12">
      <c r="A893" s="9" t="s">
        <v>1061</v>
      </c>
      <c r="B893" s="16">
        <v>1</v>
      </c>
      <c r="C893" s="24">
        <v>1</v>
      </c>
      <c r="D893" s="24">
        <v>0.98666666666667047</v>
      </c>
      <c r="E893" s="24">
        <v>1.3333333333329533E-2</v>
      </c>
      <c r="F893" s="24">
        <v>5.223432715893412E-2</v>
      </c>
      <c r="G893" s="24">
        <v>2.9474883693897353E-2</v>
      </c>
      <c r="H893" s="24">
        <v>0.92881810910626528</v>
      </c>
      <c r="I893" s="24">
        <v>1.0445152242270757</v>
      </c>
      <c r="J893" s="24">
        <v>0.2569560787886262</v>
      </c>
      <c r="K893" s="24">
        <v>0.48235463379586718</v>
      </c>
      <c r="L893" s="24">
        <v>1.4909786995374739</v>
      </c>
    </row>
    <row r="894" spans="1:12">
      <c r="A894" s="9" t="s">
        <v>1062</v>
      </c>
      <c r="B894" s="16">
        <v>1</v>
      </c>
      <c r="C894" s="24">
        <v>1</v>
      </c>
      <c r="D894" s="24">
        <v>0.98666666666667047</v>
      </c>
      <c r="E894" s="24">
        <v>1.3333333333329533E-2</v>
      </c>
      <c r="F894" s="24">
        <v>5.223432715893412E-2</v>
      </c>
      <c r="G894" s="24">
        <v>2.9474883693897353E-2</v>
      </c>
      <c r="H894" s="24">
        <v>0.92881810910626528</v>
      </c>
      <c r="I894" s="24">
        <v>1.0445152242270757</v>
      </c>
      <c r="J894" s="24">
        <v>0.2569560787886262</v>
      </c>
      <c r="K894" s="24">
        <v>0.48235463379586718</v>
      </c>
      <c r="L894" s="24">
        <v>1.4909786995374739</v>
      </c>
    </row>
    <row r="895" spans="1:12">
      <c r="A895" s="9" t="s">
        <v>1063</v>
      </c>
      <c r="B895" s="16">
        <v>1</v>
      </c>
      <c r="C895" s="24">
        <v>1</v>
      </c>
      <c r="D895" s="24">
        <v>0.98666666666667047</v>
      </c>
      <c r="E895" s="24">
        <v>1.3333333333329533E-2</v>
      </c>
      <c r="F895" s="24">
        <v>5.223432715893412E-2</v>
      </c>
      <c r="G895" s="24">
        <v>2.9474883693897353E-2</v>
      </c>
      <c r="H895" s="24">
        <v>0.92881810910626528</v>
      </c>
      <c r="I895" s="24">
        <v>1.0445152242270757</v>
      </c>
      <c r="J895" s="24">
        <v>0.2569560787886262</v>
      </c>
      <c r="K895" s="24">
        <v>0.48235463379586718</v>
      </c>
      <c r="L895" s="24">
        <v>1.4909786995374739</v>
      </c>
    </row>
    <row r="896" spans="1:12">
      <c r="A896" s="9" t="s">
        <v>1064</v>
      </c>
      <c r="B896" s="16">
        <v>1</v>
      </c>
      <c r="C896" s="24">
        <v>1</v>
      </c>
      <c r="D896" s="24">
        <v>0.98666666666667047</v>
      </c>
      <c r="E896" s="24">
        <v>1.3333333333329533E-2</v>
      </c>
      <c r="F896" s="24">
        <v>5.223432715893412E-2</v>
      </c>
      <c r="G896" s="24">
        <v>2.9474883693897353E-2</v>
      </c>
      <c r="H896" s="24">
        <v>0.92881810910626528</v>
      </c>
      <c r="I896" s="24">
        <v>1.0445152242270757</v>
      </c>
      <c r="J896" s="24">
        <v>0.2569560787886262</v>
      </c>
      <c r="K896" s="24">
        <v>0.48235463379586718</v>
      </c>
      <c r="L896" s="24">
        <v>1.4909786995374739</v>
      </c>
    </row>
    <row r="897" spans="1:12">
      <c r="A897" s="9" t="s">
        <v>1065</v>
      </c>
      <c r="B897" s="16">
        <v>1</v>
      </c>
      <c r="C897" s="24">
        <v>1</v>
      </c>
      <c r="D897" s="24">
        <v>0.98666666666667047</v>
      </c>
      <c r="E897" s="24">
        <v>1.3333333333329533E-2</v>
      </c>
      <c r="F897" s="24">
        <v>5.223432715893412E-2</v>
      </c>
      <c r="G897" s="24">
        <v>2.9474883693897353E-2</v>
      </c>
      <c r="H897" s="24">
        <v>0.92881810910626528</v>
      </c>
      <c r="I897" s="24">
        <v>1.0445152242270757</v>
      </c>
      <c r="J897" s="24">
        <v>0.2569560787886262</v>
      </c>
      <c r="K897" s="24">
        <v>0.48235463379586718</v>
      </c>
      <c r="L897" s="24">
        <v>1.4909786995374739</v>
      </c>
    </row>
    <row r="898" spans="1:12">
      <c r="A898" s="9" t="s">
        <v>1066</v>
      </c>
      <c r="B898" s="16">
        <v>1</v>
      </c>
      <c r="C898" s="24">
        <v>1</v>
      </c>
      <c r="D898" s="24">
        <v>0.98666666666667047</v>
      </c>
      <c r="E898" s="24">
        <v>1.3333333333329533E-2</v>
      </c>
      <c r="F898" s="24">
        <v>5.223432715893412E-2</v>
      </c>
      <c r="G898" s="24">
        <v>2.9474883693897353E-2</v>
      </c>
      <c r="H898" s="24">
        <v>0.92881810910626528</v>
      </c>
      <c r="I898" s="24">
        <v>1.0445152242270757</v>
      </c>
      <c r="J898" s="24">
        <v>0.2569560787886262</v>
      </c>
      <c r="K898" s="24">
        <v>0.48235463379586718</v>
      </c>
      <c r="L898" s="24">
        <v>1.4909786995374739</v>
      </c>
    </row>
    <row r="899" spans="1:12">
      <c r="A899" s="9" t="s">
        <v>1067</v>
      </c>
      <c r="B899" s="16">
        <v>1</v>
      </c>
      <c r="C899" s="24">
        <v>1</v>
      </c>
      <c r="D899" s="24">
        <v>0.98666666666667047</v>
      </c>
      <c r="E899" s="24">
        <v>1.3333333333329533E-2</v>
      </c>
      <c r="F899" s="24">
        <v>5.223432715893412E-2</v>
      </c>
      <c r="G899" s="24">
        <v>2.9474883693897353E-2</v>
      </c>
      <c r="H899" s="24">
        <v>0.92881810910626528</v>
      </c>
      <c r="I899" s="24">
        <v>1.0445152242270757</v>
      </c>
      <c r="J899" s="24">
        <v>0.2569560787886262</v>
      </c>
      <c r="K899" s="24">
        <v>0.48235463379586718</v>
      </c>
      <c r="L899" s="24">
        <v>1.4909786995374739</v>
      </c>
    </row>
    <row r="900" spans="1:12">
      <c r="A900" s="9" t="s">
        <v>1068</v>
      </c>
      <c r="B900" s="16">
        <v>1</v>
      </c>
      <c r="C900" s="24">
        <v>1</v>
      </c>
      <c r="D900" s="24">
        <v>0.98666666666667047</v>
      </c>
      <c r="E900" s="24">
        <v>1.3333333333329533E-2</v>
      </c>
      <c r="F900" s="24">
        <v>5.223432715893412E-2</v>
      </c>
      <c r="G900" s="24">
        <v>2.9474883693897353E-2</v>
      </c>
      <c r="H900" s="24">
        <v>0.92881810910626528</v>
      </c>
      <c r="I900" s="24">
        <v>1.0445152242270757</v>
      </c>
      <c r="J900" s="24">
        <v>0.2569560787886262</v>
      </c>
      <c r="K900" s="24">
        <v>0.48235463379586718</v>
      </c>
      <c r="L900" s="24">
        <v>1.4909786995374739</v>
      </c>
    </row>
    <row r="901" spans="1:12">
      <c r="A901" s="9" t="s">
        <v>1069</v>
      </c>
      <c r="B901" s="16">
        <v>1</v>
      </c>
      <c r="C901" s="24">
        <v>1</v>
      </c>
      <c r="D901" s="24">
        <v>0.98666666666667047</v>
      </c>
      <c r="E901" s="24">
        <v>1.3333333333329533E-2</v>
      </c>
      <c r="F901" s="24">
        <v>5.223432715893412E-2</v>
      </c>
      <c r="G901" s="24">
        <v>2.9474883693897353E-2</v>
      </c>
      <c r="H901" s="24">
        <v>0.92881810910626528</v>
      </c>
      <c r="I901" s="24">
        <v>1.0445152242270757</v>
      </c>
      <c r="J901" s="24">
        <v>0.2569560787886262</v>
      </c>
      <c r="K901" s="24">
        <v>0.48235463379586718</v>
      </c>
      <c r="L901" s="24">
        <v>1.4909786995374739</v>
      </c>
    </row>
    <row r="902" spans="1:12">
      <c r="A902" s="9" t="s">
        <v>1070</v>
      </c>
      <c r="B902" s="16">
        <v>1</v>
      </c>
      <c r="C902" s="24">
        <v>1</v>
      </c>
      <c r="D902" s="24">
        <v>0.98666666666667047</v>
      </c>
      <c r="E902" s="24">
        <v>1.3333333333329533E-2</v>
      </c>
      <c r="F902" s="24">
        <v>5.223432715893412E-2</v>
      </c>
      <c r="G902" s="24">
        <v>2.9474883693897353E-2</v>
      </c>
      <c r="H902" s="24">
        <v>0.92881810910626528</v>
      </c>
      <c r="I902" s="24">
        <v>1.0445152242270757</v>
      </c>
      <c r="J902" s="24">
        <v>0.2569560787886262</v>
      </c>
      <c r="K902" s="24">
        <v>0.48235463379586718</v>
      </c>
      <c r="L902" s="24">
        <v>1.4909786995374739</v>
      </c>
    </row>
    <row r="903" spans="1:12" ht="16" thickBot="1">
      <c r="A903" s="22" t="s">
        <v>1071</v>
      </c>
      <c r="B903" s="17">
        <v>1</v>
      </c>
      <c r="C903" s="25">
        <v>1</v>
      </c>
      <c r="D903" s="25">
        <v>0.98666666666667047</v>
      </c>
      <c r="E903" s="25">
        <v>1.3333333333329533E-2</v>
      </c>
      <c r="F903" s="25">
        <v>5.223432715893412E-2</v>
      </c>
      <c r="G903" s="25">
        <v>2.9474883693897353E-2</v>
      </c>
      <c r="H903" s="25">
        <v>0.92881810910626528</v>
      </c>
      <c r="I903" s="25">
        <v>1.0445152242270757</v>
      </c>
      <c r="J903" s="25">
        <v>0.2569560787886262</v>
      </c>
      <c r="K903" s="25">
        <v>0.48235463379586718</v>
      </c>
      <c r="L903" s="25">
        <v>1.4909786995374739</v>
      </c>
    </row>
  </sheetData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9" enableFormatConditionsCalculation="0"/>
  <dimension ref="A1:C70"/>
  <sheetViews>
    <sheetView workbookViewId="0"/>
  </sheetViews>
  <sheetFormatPr baseColWidth="10" defaultRowHeight="15" x14ac:dyDescent="0"/>
  <sheetData>
    <row r="1" spans="1:3">
      <c r="A1" s="8">
        <v>1</v>
      </c>
      <c r="B1">
        <f t="shared" ref="B1:B32" si="0">0.459733333333337+(A1-1)*0.0104966183574879</f>
        <v>0.45973333333333699</v>
      </c>
      <c r="C1">
        <f t="shared" ref="C1:C32" si="1">0+1*B1-0.500983204195972*(1.00111111111111+(B1-0.81)^2/57.8600000000002)^0.5</f>
        <v>-4.2058686064658346E-2</v>
      </c>
    </row>
    <row r="2" spans="1:3">
      <c r="A2" s="8">
        <v>2</v>
      </c>
      <c r="B2">
        <f t="shared" si="0"/>
        <v>0.47022995169082488</v>
      </c>
      <c r="C2">
        <f t="shared" si="1"/>
        <v>-3.1530760140668301E-2</v>
      </c>
    </row>
    <row r="3" spans="1:3">
      <c r="A3" s="8">
        <v>3</v>
      </c>
      <c r="B3">
        <f t="shared" si="0"/>
        <v>0.48072657004831276</v>
      </c>
      <c r="C3">
        <f t="shared" si="1"/>
        <v>-2.1003784832785088E-2</v>
      </c>
    </row>
    <row r="4" spans="1:3">
      <c r="A4" s="8">
        <v>4</v>
      </c>
      <c r="B4">
        <f t="shared" si="0"/>
        <v>0.4912231884058007</v>
      </c>
      <c r="C4">
        <f t="shared" si="1"/>
        <v>-1.0477760313568174E-2</v>
      </c>
    </row>
    <row r="5" spans="1:3">
      <c r="A5" s="8">
        <v>5</v>
      </c>
      <c r="B5">
        <f t="shared" si="0"/>
        <v>0.50171980676328864</v>
      </c>
      <c r="C5">
        <f t="shared" si="1"/>
        <v>4.7313249787128697E-5</v>
      </c>
    </row>
    <row r="6" spans="1:3">
      <c r="A6" s="8">
        <v>6</v>
      </c>
      <c r="B6">
        <f t="shared" si="0"/>
        <v>0.51221642512077648</v>
      </c>
      <c r="C6">
        <f t="shared" si="1"/>
        <v>1.0571435695455378E-2</v>
      </c>
    </row>
    <row r="7" spans="1:3">
      <c r="A7" s="8">
        <v>7</v>
      </c>
      <c r="B7">
        <f t="shared" si="0"/>
        <v>0.52271304347826442</v>
      </c>
      <c r="C7">
        <f t="shared" si="1"/>
        <v>2.1094606866985388E-2</v>
      </c>
    </row>
    <row r="8" spans="1:3">
      <c r="A8" s="8">
        <v>8</v>
      </c>
      <c r="B8">
        <f t="shared" si="0"/>
        <v>0.53320966183575225</v>
      </c>
      <c r="C8">
        <f t="shared" si="1"/>
        <v>3.1616826613304228E-2</v>
      </c>
    </row>
    <row r="9" spans="1:3">
      <c r="A9" s="8">
        <v>9</v>
      </c>
      <c r="B9">
        <f t="shared" si="0"/>
        <v>0.54370628019324019</v>
      </c>
      <c r="C9">
        <f t="shared" si="1"/>
        <v>4.2138094788722325E-2</v>
      </c>
    </row>
    <row r="10" spans="1:3">
      <c r="A10" s="8">
        <v>10</v>
      </c>
      <c r="B10">
        <f t="shared" si="0"/>
        <v>0.55420289855072813</v>
      </c>
      <c r="C10">
        <f t="shared" si="1"/>
        <v>5.2658411252936355E-2</v>
      </c>
    </row>
    <row r="11" spans="1:3">
      <c r="A11" s="8">
        <v>11</v>
      </c>
      <c r="B11">
        <f t="shared" si="0"/>
        <v>0.56469951690821596</v>
      </c>
      <c r="C11">
        <f t="shared" si="1"/>
        <v>6.3177775871034569E-2</v>
      </c>
    </row>
    <row r="12" spans="1:3">
      <c r="A12" s="8">
        <v>12</v>
      </c>
      <c r="B12">
        <f t="shared" si="0"/>
        <v>0.5751961352657039</v>
      </c>
      <c r="C12">
        <f t="shared" si="1"/>
        <v>7.3696188513499905E-2</v>
      </c>
    </row>
    <row r="13" spans="1:3">
      <c r="A13" s="8">
        <v>13</v>
      </c>
      <c r="B13">
        <f t="shared" si="0"/>
        <v>0.58569275362319173</v>
      </c>
      <c r="C13">
        <f t="shared" si="1"/>
        <v>8.4213649056213646E-2</v>
      </c>
    </row>
    <row r="14" spans="1:3">
      <c r="A14" s="8">
        <v>14</v>
      </c>
      <c r="B14">
        <f t="shared" si="0"/>
        <v>0.59618937198067967</v>
      </c>
      <c r="C14">
        <f t="shared" si="1"/>
        <v>9.4730157380459534E-2</v>
      </c>
    </row>
    <row r="15" spans="1:3">
      <c r="A15" s="8">
        <v>15</v>
      </c>
      <c r="B15">
        <f t="shared" si="0"/>
        <v>0.60668599033816761</v>
      </c>
      <c r="C15">
        <f t="shared" si="1"/>
        <v>0.10524571337292599</v>
      </c>
    </row>
    <row r="16" spans="1:3">
      <c r="A16" s="8">
        <v>16</v>
      </c>
      <c r="B16">
        <f t="shared" si="0"/>
        <v>0.61718260869565555</v>
      </c>
      <c r="C16">
        <f t="shared" si="1"/>
        <v>0.11576031692571087</v>
      </c>
    </row>
    <row r="17" spans="1:3">
      <c r="A17" s="8">
        <v>17</v>
      </c>
      <c r="B17">
        <f t="shared" si="0"/>
        <v>0.62767922705314338</v>
      </c>
      <c r="C17">
        <f t="shared" si="1"/>
        <v>0.12627396793632295</v>
      </c>
    </row>
    <row r="18" spans="1:3">
      <c r="A18" s="8">
        <v>18</v>
      </c>
      <c r="B18">
        <f t="shared" si="0"/>
        <v>0.63817584541063122</v>
      </c>
      <c r="C18">
        <f t="shared" si="1"/>
        <v>0.13678666630768621</v>
      </c>
    </row>
    <row r="19" spans="1:3">
      <c r="A19" s="8">
        <v>19</v>
      </c>
      <c r="B19">
        <f t="shared" si="0"/>
        <v>0.64867246376811916</v>
      </c>
      <c r="C19">
        <f t="shared" si="1"/>
        <v>0.14729841194814197</v>
      </c>
    </row>
    <row r="20" spans="1:3">
      <c r="A20" s="8">
        <v>20</v>
      </c>
      <c r="B20">
        <f t="shared" si="0"/>
        <v>0.6591690821256071</v>
      </c>
      <c r="C20">
        <f t="shared" si="1"/>
        <v>0.15780920477145122</v>
      </c>
    </row>
    <row r="21" spans="1:3">
      <c r="A21" s="8">
        <v>21</v>
      </c>
      <c r="B21">
        <f t="shared" si="0"/>
        <v>0.66966570048309504</v>
      </c>
      <c r="C21">
        <f t="shared" si="1"/>
        <v>0.1683190446967977</v>
      </c>
    </row>
    <row r="22" spans="1:3">
      <c r="A22" s="8">
        <v>22</v>
      </c>
      <c r="B22">
        <f t="shared" si="0"/>
        <v>0.68016231884058287</v>
      </c>
      <c r="C22">
        <f t="shared" si="1"/>
        <v>0.17882793164878952</v>
      </c>
    </row>
    <row r="23" spans="1:3">
      <c r="A23" s="8">
        <v>23</v>
      </c>
      <c r="B23">
        <f t="shared" si="0"/>
        <v>0.69065893719807081</v>
      </c>
      <c r="C23">
        <f t="shared" si="1"/>
        <v>0.18933586555746218</v>
      </c>
    </row>
    <row r="24" spans="1:3">
      <c r="A24" s="8">
        <v>24</v>
      </c>
      <c r="B24">
        <f t="shared" si="0"/>
        <v>0.70115555555555864</v>
      </c>
      <c r="C24">
        <f t="shared" si="1"/>
        <v>0.19984284635827987</v>
      </c>
    </row>
    <row r="25" spans="1:3">
      <c r="A25" s="8">
        <v>25</v>
      </c>
      <c r="B25">
        <f t="shared" si="0"/>
        <v>0.71165217391304658</v>
      </c>
      <c r="C25">
        <f t="shared" si="1"/>
        <v>0.21034887399213742</v>
      </c>
    </row>
    <row r="26" spans="1:3">
      <c r="A26" s="8">
        <v>26</v>
      </c>
      <c r="B26">
        <f t="shared" si="0"/>
        <v>0.72214879227053452</v>
      </c>
      <c r="C26">
        <f t="shared" si="1"/>
        <v>0.22085394840536221</v>
      </c>
    </row>
    <row r="27" spans="1:3">
      <c r="A27" s="8">
        <v>27</v>
      </c>
      <c r="B27">
        <f t="shared" si="0"/>
        <v>0.73264541062802235</v>
      </c>
      <c r="C27">
        <f t="shared" si="1"/>
        <v>0.23135806954971549</v>
      </c>
    </row>
    <row r="28" spans="1:3">
      <c r="A28" s="8">
        <v>28</v>
      </c>
      <c r="B28">
        <f t="shared" si="0"/>
        <v>0.74314202898551029</v>
      </c>
      <c r="C28">
        <f t="shared" si="1"/>
        <v>0.24186123738239373</v>
      </c>
    </row>
    <row r="29" spans="1:3">
      <c r="A29" s="8">
        <v>29</v>
      </c>
      <c r="B29">
        <f t="shared" si="0"/>
        <v>0.75363864734299812</v>
      </c>
      <c r="C29">
        <f t="shared" si="1"/>
        <v>0.25236345186603026</v>
      </c>
    </row>
    <row r="30" spans="1:3">
      <c r="A30" s="8">
        <v>30</v>
      </c>
      <c r="B30">
        <f t="shared" si="0"/>
        <v>0.76413526570048607</v>
      </c>
      <c r="C30">
        <f t="shared" si="1"/>
        <v>0.26286471296869585</v>
      </c>
    </row>
    <row r="31" spans="1:3">
      <c r="A31" s="8">
        <v>31</v>
      </c>
      <c r="B31">
        <f t="shared" si="0"/>
        <v>0.77463188405797401</v>
      </c>
      <c r="C31">
        <f t="shared" si="1"/>
        <v>0.27336502066389978</v>
      </c>
    </row>
    <row r="32" spans="1:3">
      <c r="A32" s="8">
        <v>32</v>
      </c>
      <c r="B32">
        <f t="shared" si="0"/>
        <v>0.78512850241546195</v>
      </c>
      <c r="C32">
        <f t="shared" si="1"/>
        <v>0.28386437493059047</v>
      </c>
    </row>
    <row r="33" spans="1:3">
      <c r="A33" s="8">
        <v>33</v>
      </c>
      <c r="B33">
        <f t="shared" ref="B33:B64" si="2">0.459733333333337+(A33-1)*0.0104966183574879</f>
        <v>0.79562512077294978</v>
      </c>
      <c r="C33">
        <f t="shared" ref="C33:C64" si="3">0+1*B33-0.500983204195972*(1.00111111111111+(B33-0.81)^2/57.8600000000002)^0.5</f>
        <v>0.2943627757531565</v>
      </c>
    </row>
    <row r="34" spans="1:3">
      <c r="A34" s="8">
        <v>34</v>
      </c>
      <c r="B34">
        <f t="shared" si="2"/>
        <v>0.80612173913043761</v>
      </c>
      <c r="C34">
        <f t="shared" si="3"/>
        <v>0.30486022312142658</v>
      </c>
    </row>
    <row r="35" spans="1:3">
      <c r="A35" s="8">
        <v>35</v>
      </c>
      <c r="B35">
        <f t="shared" si="2"/>
        <v>0.81661835748792555</v>
      </c>
      <c r="C35">
        <f t="shared" si="3"/>
        <v>0.31535671703067025</v>
      </c>
    </row>
    <row r="36" spans="1:3">
      <c r="A36" s="8">
        <v>36</v>
      </c>
      <c r="B36">
        <f t="shared" si="2"/>
        <v>0.82711497584541349</v>
      </c>
      <c r="C36">
        <f t="shared" si="3"/>
        <v>0.32585225748159752</v>
      </c>
    </row>
    <row r="37" spans="1:3">
      <c r="A37" s="8">
        <v>37</v>
      </c>
      <c r="B37">
        <f t="shared" si="2"/>
        <v>0.83761159420290143</v>
      </c>
      <c r="C37">
        <f t="shared" si="3"/>
        <v>0.33634684448035934</v>
      </c>
    </row>
    <row r="38" spans="1:3">
      <c r="A38" s="8">
        <v>38</v>
      </c>
      <c r="B38">
        <f t="shared" si="2"/>
        <v>0.84810821256038926</v>
      </c>
      <c r="C38">
        <f t="shared" si="3"/>
        <v>0.34684047803854701</v>
      </c>
    </row>
    <row r="39" spans="1:3">
      <c r="A39" s="8">
        <v>39</v>
      </c>
      <c r="B39">
        <f t="shared" si="2"/>
        <v>0.8586048309178772</v>
      </c>
      <c r="C39">
        <f t="shared" si="3"/>
        <v>0.35733315817319233</v>
      </c>
    </row>
    <row r="40" spans="1:3">
      <c r="A40" s="8">
        <v>40</v>
      </c>
      <c r="B40">
        <f t="shared" si="2"/>
        <v>0.86910144927536503</v>
      </c>
      <c r="C40">
        <f t="shared" si="3"/>
        <v>0.36782488490676657</v>
      </c>
    </row>
    <row r="41" spans="1:3">
      <c r="A41" s="8">
        <v>41</v>
      </c>
      <c r="B41">
        <f t="shared" si="2"/>
        <v>0.87959806763285298</v>
      </c>
      <c r="C41">
        <f t="shared" si="3"/>
        <v>0.37831565826718039</v>
      </c>
    </row>
    <row r="42" spans="1:3">
      <c r="A42" s="8">
        <v>42</v>
      </c>
      <c r="B42">
        <f t="shared" si="2"/>
        <v>0.89009468599034092</v>
      </c>
      <c r="C42">
        <f t="shared" si="3"/>
        <v>0.38880547828778256</v>
      </c>
    </row>
    <row r="43" spans="1:3">
      <c r="A43" s="8">
        <v>43</v>
      </c>
      <c r="B43">
        <f t="shared" si="2"/>
        <v>0.90059130434782875</v>
      </c>
      <c r="C43">
        <f t="shared" si="3"/>
        <v>0.39929434500735883</v>
      </c>
    </row>
    <row r="44" spans="1:3">
      <c r="A44" s="8">
        <v>44</v>
      </c>
      <c r="B44">
        <f t="shared" si="2"/>
        <v>0.91108792270531669</v>
      </c>
      <c r="C44">
        <f t="shared" si="3"/>
        <v>0.40978225847013228</v>
      </c>
    </row>
    <row r="45" spans="1:3">
      <c r="A45" s="8">
        <v>45</v>
      </c>
      <c r="B45">
        <f t="shared" si="2"/>
        <v>0.92158454106280452</v>
      </c>
      <c r="C45">
        <f t="shared" si="3"/>
        <v>0.42026921872575951</v>
      </c>
    </row>
    <row r="46" spans="1:3">
      <c r="A46" s="8">
        <v>46</v>
      </c>
      <c r="B46">
        <f t="shared" si="2"/>
        <v>0.93208115942029246</v>
      </c>
      <c r="C46">
        <f t="shared" si="3"/>
        <v>0.43075522582933212</v>
      </c>
    </row>
    <row r="47" spans="1:3">
      <c r="A47" s="8">
        <v>47</v>
      </c>
      <c r="B47">
        <f t="shared" si="2"/>
        <v>0.9425777777777804</v>
      </c>
      <c r="C47">
        <f t="shared" si="3"/>
        <v>0.44124027984137282</v>
      </c>
    </row>
    <row r="48" spans="1:3">
      <c r="A48" s="8">
        <v>48</v>
      </c>
      <c r="B48">
        <f t="shared" si="2"/>
        <v>0.95307439613526834</v>
      </c>
      <c r="C48">
        <f t="shared" si="3"/>
        <v>0.45172438082783462</v>
      </c>
    </row>
    <row r="49" spans="1:3">
      <c r="A49" s="8">
        <v>49</v>
      </c>
      <c r="B49">
        <f t="shared" si="2"/>
        <v>0.96357101449275617</v>
      </c>
      <c r="C49">
        <f t="shared" si="3"/>
        <v>0.46220752886009919</v>
      </c>
    </row>
    <row r="50" spans="1:3">
      <c r="A50" s="8">
        <v>50</v>
      </c>
      <c r="B50">
        <f t="shared" si="2"/>
        <v>0.97406763285024411</v>
      </c>
      <c r="C50">
        <f t="shared" si="3"/>
        <v>0.47268972401497478</v>
      </c>
    </row>
    <row r="51" spans="1:3">
      <c r="A51" s="8">
        <v>51</v>
      </c>
      <c r="B51">
        <f t="shared" si="2"/>
        <v>0.98456425120773194</v>
      </c>
      <c r="C51">
        <f t="shared" si="3"/>
        <v>0.48317096637469292</v>
      </c>
    </row>
    <row r="52" spans="1:3">
      <c r="A52" s="8">
        <v>52</v>
      </c>
      <c r="B52">
        <f t="shared" si="2"/>
        <v>0.99506086956521989</v>
      </c>
      <c r="C52">
        <f t="shared" si="3"/>
        <v>0.49365125602690829</v>
      </c>
    </row>
    <row r="53" spans="1:3">
      <c r="A53" s="8">
        <v>53</v>
      </c>
      <c r="B53">
        <f t="shared" si="2"/>
        <v>1.0055574879227076</v>
      </c>
      <c r="C53">
        <f t="shared" si="3"/>
        <v>0.50413059306469332</v>
      </c>
    </row>
    <row r="54" spans="1:3">
      <c r="A54" s="8">
        <v>54</v>
      </c>
      <c r="B54">
        <f t="shared" si="2"/>
        <v>1.0160541062801958</v>
      </c>
      <c r="C54">
        <f t="shared" si="3"/>
        <v>0.51460897758653901</v>
      </c>
    </row>
    <row r="55" spans="1:3">
      <c r="A55" s="8">
        <v>55</v>
      </c>
      <c r="B55">
        <f t="shared" si="2"/>
        <v>1.0265507246376835</v>
      </c>
      <c r="C55">
        <f t="shared" si="3"/>
        <v>0.52508640969634812</v>
      </c>
    </row>
    <row r="56" spans="1:3">
      <c r="A56" s="8">
        <v>56</v>
      </c>
      <c r="B56">
        <f t="shared" si="2"/>
        <v>1.0370473429951714</v>
      </c>
      <c r="C56">
        <f t="shared" si="3"/>
        <v>0.535562889503436</v>
      </c>
    </row>
    <row r="57" spans="1:3">
      <c r="A57" s="8">
        <v>57</v>
      </c>
      <c r="B57">
        <f t="shared" si="2"/>
        <v>1.0475439613526594</v>
      </c>
      <c r="C57">
        <f t="shared" si="3"/>
        <v>0.5460384171225251</v>
      </c>
    </row>
    <row r="58" spans="1:3">
      <c r="A58" s="8">
        <v>58</v>
      </c>
      <c r="B58">
        <f t="shared" si="2"/>
        <v>1.0580405797101473</v>
      </c>
      <c r="C58">
        <f t="shared" si="3"/>
        <v>0.55651299267374232</v>
      </c>
    </row>
    <row r="59" spans="1:3">
      <c r="A59" s="8">
        <v>59</v>
      </c>
      <c r="B59">
        <f t="shared" si="2"/>
        <v>1.0685371980676353</v>
      </c>
      <c r="C59">
        <f t="shared" si="3"/>
        <v>0.56698661628261604</v>
      </c>
    </row>
    <row r="60" spans="1:3">
      <c r="A60" s="8">
        <v>60</v>
      </c>
      <c r="B60">
        <f t="shared" si="2"/>
        <v>1.079033816425123</v>
      </c>
      <c r="C60">
        <f t="shared" si="3"/>
        <v>0.57745928808007163</v>
      </c>
    </row>
    <row r="61" spans="1:3">
      <c r="A61" s="8">
        <v>61</v>
      </c>
      <c r="B61">
        <f t="shared" si="2"/>
        <v>1.0895304347826111</v>
      </c>
      <c r="C61">
        <f t="shared" si="3"/>
        <v>0.58793100820242961</v>
      </c>
    </row>
    <row r="62" spans="1:3">
      <c r="A62" s="8">
        <v>62</v>
      </c>
      <c r="B62">
        <f t="shared" si="2"/>
        <v>1.1000270531400989</v>
      </c>
      <c r="C62">
        <f t="shared" si="3"/>
        <v>0.59840177679139839</v>
      </c>
    </row>
    <row r="63" spans="1:3">
      <c r="A63" s="8">
        <v>63</v>
      </c>
      <c r="B63">
        <f t="shared" si="2"/>
        <v>1.1105236714975868</v>
      </c>
      <c r="C63">
        <f t="shared" si="3"/>
        <v>0.60887159399407409</v>
      </c>
    </row>
    <row r="64" spans="1:3">
      <c r="A64" s="8">
        <v>64</v>
      </c>
      <c r="B64">
        <f t="shared" si="2"/>
        <v>1.1210202898550747</v>
      </c>
      <c r="C64">
        <f t="shared" si="3"/>
        <v>0.61934045996293385</v>
      </c>
    </row>
    <row r="65" spans="1:3">
      <c r="A65" s="8">
        <v>65</v>
      </c>
      <c r="B65">
        <f t="shared" ref="B65:B70" si="4">0.459733333333337+(A65-1)*0.0104966183574879</f>
        <v>1.1315169082125625</v>
      </c>
      <c r="C65">
        <f t="shared" ref="C65:C70" si="5">0+1*B65-0.500983204195972*(1.00111111111111+(B65-0.81)^2/57.8600000000002)^0.5</f>
        <v>0.6298083748558323</v>
      </c>
    </row>
    <row r="66" spans="1:3">
      <c r="A66" s="8">
        <v>66</v>
      </c>
      <c r="B66">
        <f t="shared" si="4"/>
        <v>1.1420135265700506</v>
      </c>
      <c r="C66">
        <f t="shared" si="5"/>
        <v>0.6402753388359973</v>
      </c>
    </row>
    <row r="67" spans="1:3">
      <c r="A67" s="8">
        <v>67</v>
      </c>
      <c r="B67">
        <f t="shared" si="4"/>
        <v>1.1525101449275383</v>
      </c>
      <c r="C67">
        <f t="shared" si="5"/>
        <v>0.65074135207202422</v>
      </c>
    </row>
    <row r="68" spans="1:3">
      <c r="A68" s="8">
        <v>68</v>
      </c>
      <c r="B68">
        <f t="shared" si="4"/>
        <v>1.1630067632850263</v>
      </c>
      <c r="C68">
        <f t="shared" si="5"/>
        <v>0.66120641473787301</v>
      </c>
    </row>
    <row r="69" spans="1:3">
      <c r="A69" s="8">
        <v>69</v>
      </c>
      <c r="B69">
        <f t="shared" si="4"/>
        <v>1.1735033816425142</v>
      </c>
      <c r="C69">
        <f t="shared" si="5"/>
        <v>0.67167052701286156</v>
      </c>
    </row>
    <row r="70" spans="1:3">
      <c r="A70" s="8">
        <v>70</v>
      </c>
      <c r="B70">
        <f t="shared" si="4"/>
        <v>1.1840000000000019</v>
      </c>
      <c r="C70">
        <f t="shared" si="5"/>
        <v>0.68213368908166128</v>
      </c>
    </row>
  </sheetData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0" enableFormatConditionsCalculation="0"/>
  <dimension ref="A1:C70"/>
  <sheetViews>
    <sheetView workbookViewId="0"/>
  </sheetViews>
  <sheetFormatPr baseColWidth="10" defaultRowHeight="15" x14ac:dyDescent="0"/>
  <sheetData>
    <row r="1" spans="1:3">
      <c r="A1" s="8">
        <v>1</v>
      </c>
      <c r="B1">
        <f t="shared" ref="B1:B32" si="0">0.384000000000003+(A1-1)*0.0115942028985508</f>
        <v>0.38400000000000301</v>
      </c>
      <c r="C1">
        <f t="shared" ref="C1:C32" si="1">0+1*B1+0.500983204195972*(1.00111111111111+(B1-0.81)^2/57.8600000000002)^0.5</f>
        <v>0.88604605948162229</v>
      </c>
    </row>
    <row r="2" spans="1:3">
      <c r="A2" s="8">
        <v>2</v>
      </c>
      <c r="B2">
        <f t="shared" si="0"/>
        <v>0.39559420289855379</v>
      </c>
      <c r="C2">
        <f t="shared" si="1"/>
        <v>0.89759816621950805</v>
      </c>
    </row>
    <row r="3" spans="1:3">
      <c r="A3" s="8">
        <v>3</v>
      </c>
      <c r="B3">
        <f t="shared" si="0"/>
        <v>0.40718840579710458</v>
      </c>
      <c r="C3">
        <f t="shared" si="1"/>
        <v>0.90915143108555985</v>
      </c>
    </row>
    <row r="4" spans="1:3">
      <c r="A4" s="8">
        <v>4</v>
      </c>
      <c r="B4">
        <f t="shared" si="0"/>
        <v>0.41878260869565542</v>
      </c>
      <c r="C4">
        <f t="shared" si="1"/>
        <v>0.92070585436315644</v>
      </c>
    </row>
    <row r="5" spans="1:3">
      <c r="A5" s="8">
        <v>5</v>
      </c>
      <c r="B5">
        <f t="shared" si="0"/>
        <v>0.43037681159420621</v>
      </c>
      <c r="C5">
        <f t="shared" si="1"/>
        <v>0.93226143632774661</v>
      </c>
    </row>
    <row r="6" spans="1:3">
      <c r="A6" s="8">
        <v>6</v>
      </c>
      <c r="B6">
        <f t="shared" si="0"/>
        <v>0.441971014492757</v>
      </c>
      <c r="C6">
        <f t="shared" si="1"/>
        <v>0.94381817724683936</v>
      </c>
    </row>
    <row r="7" spans="1:3">
      <c r="A7" s="8">
        <v>7</v>
      </c>
      <c r="B7">
        <f t="shared" si="0"/>
        <v>0.45356521739130778</v>
      </c>
      <c r="C7">
        <f t="shared" si="1"/>
        <v>0.9553760773799953</v>
      </c>
    </row>
    <row r="8" spans="1:3">
      <c r="A8" s="8">
        <v>8</v>
      </c>
      <c r="B8">
        <f t="shared" si="0"/>
        <v>0.46515942028985857</v>
      </c>
      <c r="C8">
        <f t="shared" si="1"/>
        <v>0.96693513697881672</v>
      </c>
    </row>
    <row r="9" spans="1:3">
      <c r="A9" s="8">
        <v>9</v>
      </c>
      <c r="B9">
        <f t="shared" si="0"/>
        <v>0.47675362318840941</v>
      </c>
      <c r="C9">
        <f t="shared" si="1"/>
        <v>0.97849535628693984</v>
      </c>
    </row>
    <row r="10" spans="1:3">
      <c r="A10" s="8">
        <v>10</v>
      </c>
      <c r="B10">
        <f t="shared" si="0"/>
        <v>0.4883478260869602</v>
      </c>
      <c r="C10">
        <f t="shared" si="1"/>
        <v>0.99005673554002582</v>
      </c>
    </row>
    <row r="11" spans="1:3">
      <c r="A11" s="8">
        <v>11</v>
      </c>
      <c r="B11">
        <f t="shared" si="0"/>
        <v>0.49994202898551099</v>
      </c>
      <c r="C11">
        <f t="shared" si="1"/>
        <v>1.0016192749657522</v>
      </c>
    </row>
    <row r="12" spans="1:3">
      <c r="A12" s="8">
        <v>12</v>
      </c>
      <c r="B12">
        <f t="shared" si="0"/>
        <v>0.51153623188406183</v>
      </c>
      <c r="C12">
        <f t="shared" si="1"/>
        <v>1.0131829747838061</v>
      </c>
    </row>
    <row r="13" spans="1:3">
      <c r="A13" s="8">
        <v>13</v>
      </c>
      <c r="B13">
        <f t="shared" si="0"/>
        <v>0.52313043478261256</v>
      </c>
      <c r="C13">
        <f t="shared" si="1"/>
        <v>1.0247478352058765</v>
      </c>
    </row>
    <row r="14" spans="1:3">
      <c r="A14" s="8">
        <v>14</v>
      </c>
      <c r="B14">
        <f t="shared" si="0"/>
        <v>0.53472463768116341</v>
      </c>
      <c r="C14">
        <f t="shared" si="1"/>
        <v>1.0363138564356458</v>
      </c>
    </row>
    <row r="15" spans="1:3">
      <c r="A15" s="8">
        <v>15</v>
      </c>
      <c r="B15">
        <f t="shared" si="0"/>
        <v>0.54631884057971414</v>
      </c>
      <c r="C15">
        <f t="shared" si="1"/>
        <v>1.0478810386687829</v>
      </c>
    </row>
    <row r="16" spans="1:3">
      <c r="A16" s="8">
        <v>16</v>
      </c>
      <c r="B16">
        <f t="shared" si="0"/>
        <v>0.55791304347826498</v>
      </c>
      <c r="C16">
        <f t="shared" si="1"/>
        <v>1.0594493820929387</v>
      </c>
    </row>
    <row r="17" spans="1:3">
      <c r="A17" s="8">
        <v>17</v>
      </c>
      <c r="B17">
        <f t="shared" si="0"/>
        <v>0.56950724637681582</v>
      </c>
      <c r="C17">
        <f t="shared" si="1"/>
        <v>1.0710188868877366</v>
      </c>
    </row>
    <row r="18" spans="1:3">
      <c r="A18" s="8">
        <v>18</v>
      </c>
      <c r="B18">
        <f t="shared" si="0"/>
        <v>0.58110144927536656</v>
      </c>
      <c r="C18">
        <f t="shared" si="1"/>
        <v>1.0825895532247671</v>
      </c>
    </row>
    <row r="19" spans="1:3">
      <c r="A19" s="8">
        <v>19</v>
      </c>
      <c r="B19">
        <f t="shared" si="0"/>
        <v>0.5926956521739174</v>
      </c>
      <c r="C19">
        <f t="shared" si="1"/>
        <v>1.0941613812675843</v>
      </c>
    </row>
    <row r="20" spans="1:3">
      <c r="A20" s="8">
        <v>20</v>
      </c>
      <c r="B20">
        <f t="shared" si="0"/>
        <v>0.60428985507246824</v>
      </c>
      <c r="C20">
        <f t="shared" si="1"/>
        <v>1.1057343711716958</v>
      </c>
    </row>
    <row r="21" spans="1:3">
      <c r="A21" s="8">
        <v>21</v>
      </c>
      <c r="B21">
        <f t="shared" si="0"/>
        <v>0.61588405797101897</v>
      </c>
      <c r="C21">
        <f t="shared" si="1"/>
        <v>1.1173085230845614</v>
      </c>
    </row>
    <row r="22" spans="1:3">
      <c r="A22" s="8">
        <v>22</v>
      </c>
      <c r="B22">
        <f t="shared" si="0"/>
        <v>0.62747826086956981</v>
      </c>
      <c r="C22">
        <f t="shared" si="1"/>
        <v>1.1288838371455858</v>
      </c>
    </row>
    <row r="23" spans="1:3">
      <c r="A23" s="8">
        <v>23</v>
      </c>
      <c r="B23">
        <f t="shared" si="0"/>
        <v>0.63907246376812066</v>
      </c>
      <c r="C23">
        <f t="shared" si="1"/>
        <v>1.140460313486114</v>
      </c>
    </row>
    <row r="24" spans="1:3">
      <c r="A24" s="8">
        <v>24</v>
      </c>
      <c r="B24">
        <f t="shared" si="0"/>
        <v>0.65066666666667139</v>
      </c>
      <c r="C24">
        <f t="shared" si="1"/>
        <v>1.1520379522294268</v>
      </c>
    </row>
    <row r="25" spans="1:3">
      <c r="A25" s="8">
        <v>25</v>
      </c>
      <c r="B25">
        <f t="shared" si="0"/>
        <v>0.66226086956522212</v>
      </c>
      <c r="C25">
        <f t="shared" si="1"/>
        <v>1.1636167534907376</v>
      </c>
    </row>
    <row r="26" spans="1:3">
      <c r="A26" s="8">
        <v>26</v>
      </c>
      <c r="B26">
        <f t="shared" si="0"/>
        <v>0.67385507246377296</v>
      </c>
      <c r="C26">
        <f t="shared" si="1"/>
        <v>1.1751967173771871</v>
      </c>
    </row>
    <row r="27" spans="1:3">
      <c r="A27" s="8">
        <v>27</v>
      </c>
      <c r="B27">
        <f t="shared" si="0"/>
        <v>0.68544927536232381</v>
      </c>
      <c r="C27">
        <f t="shared" si="1"/>
        <v>1.1867778439878398</v>
      </c>
    </row>
    <row r="28" spans="1:3">
      <c r="A28" s="8">
        <v>28</v>
      </c>
      <c r="B28">
        <f t="shared" si="0"/>
        <v>0.69704347826087454</v>
      </c>
      <c r="C28">
        <f t="shared" si="1"/>
        <v>1.1983601334136802</v>
      </c>
    </row>
    <row r="29" spans="1:3">
      <c r="A29" s="8">
        <v>29</v>
      </c>
      <c r="B29">
        <f t="shared" si="0"/>
        <v>0.70863768115942538</v>
      </c>
      <c r="C29">
        <f t="shared" si="1"/>
        <v>1.2099435857376117</v>
      </c>
    </row>
    <row r="30" spans="1:3">
      <c r="A30" s="8">
        <v>30</v>
      </c>
      <c r="B30">
        <f t="shared" si="0"/>
        <v>0.72023188405797622</v>
      </c>
      <c r="C30">
        <f t="shared" si="1"/>
        <v>1.2215282010344506</v>
      </c>
    </row>
    <row r="31" spans="1:3">
      <c r="A31" s="8">
        <v>31</v>
      </c>
      <c r="B31">
        <f t="shared" si="0"/>
        <v>0.73182608695652696</v>
      </c>
      <c r="C31">
        <f t="shared" si="1"/>
        <v>1.2331139793709256</v>
      </c>
    </row>
    <row r="32" spans="1:3">
      <c r="A32" s="8">
        <v>32</v>
      </c>
      <c r="B32">
        <f t="shared" si="0"/>
        <v>0.7434202898550778</v>
      </c>
      <c r="C32">
        <f t="shared" si="1"/>
        <v>1.2447009208056761</v>
      </c>
    </row>
    <row r="33" spans="1:3">
      <c r="A33" s="8">
        <v>33</v>
      </c>
      <c r="B33">
        <f t="shared" ref="B33:B64" si="2">0.384000000000003+(A33-1)*0.0115942028985508</f>
        <v>0.75501449275362864</v>
      </c>
      <c r="C33">
        <f t="shared" ref="C33:C64" si="3">0+1*B33+0.500983204195972*(1.00111111111111+(B33-0.81)^2/57.8600000000002)^0.5</f>
        <v>1.2562890253892469</v>
      </c>
    </row>
    <row r="34" spans="1:3">
      <c r="A34" s="8">
        <v>34</v>
      </c>
      <c r="B34">
        <f t="shared" si="2"/>
        <v>0.76660869565217937</v>
      </c>
      <c r="C34">
        <f t="shared" si="3"/>
        <v>1.2678782931640904</v>
      </c>
    </row>
    <row r="35" spans="1:3">
      <c r="A35" s="8">
        <v>35</v>
      </c>
      <c r="B35">
        <f t="shared" si="2"/>
        <v>0.7782028985507301</v>
      </c>
      <c r="C35">
        <f t="shared" si="3"/>
        <v>1.2794687241645621</v>
      </c>
    </row>
    <row r="36" spans="1:3">
      <c r="A36" s="8">
        <v>36</v>
      </c>
      <c r="B36">
        <f t="shared" si="2"/>
        <v>0.78979710144928106</v>
      </c>
      <c r="C36">
        <f t="shared" si="3"/>
        <v>1.291060318416922</v>
      </c>
    </row>
    <row r="37" spans="1:3">
      <c r="A37" s="8">
        <v>37</v>
      </c>
      <c r="B37">
        <f t="shared" si="2"/>
        <v>0.80139130434783179</v>
      </c>
      <c r="C37">
        <f t="shared" si="3"/>
        <v>1.30265307593933</v>
      </c>
    </row>
    <row r="38" spans="1:3">
      <c r="A38" s="8">
        <v>38</v>
      </c>
      <c r="B38">
        <f t="shared" si="2"/>
        <v>0.81298550724638252</v>
      </c>
      <c r="C38">
        <f t="shared" si="3"/>
        <v>1.3142469967418497</v>
      </c>
    </row>
    <row r="39" spans="1:3">
      <c r="A39" s="8">
        <v>39</v>
      </c>
      <c r="B39">
        <f t="shared" si="2"/>
        <v>0.82457971014493336</v>
      </c>
      <c r="C39">
        <f t="shared" si="3"/>
        <v>1.3258420808264453</v>
      </c>
    </row>
    <row r="40" spans="1:3">
      <c r="A40" s="8">
        <v>40</v>
      </c>
      <c r="B40">
        <f t="shared" si="2"/>
        <v>0.83617391304348421</v>
      </c>
      <c r="C40">
        <f t="shared" si="3"/>
        <v>1.3374383281869811</v>
      </c>
    </row>
    <row r="41" spans="1:3">
      <c r="A41" s="8">
        <v>41</v>
      </c>
      <c r="B41">
        <f t="shared" si="2"/>
        <v>0.84776811594203494</v>
      </c>
      <c r="C41">
        <f t="shared" si="3"/>
        <v>1.3490357388092242</v>
      </c>
    </row>
    <row r="42" spans="1:3">
      <c r="A42" s="8">
        <v>42</v>
      </c>
      <c r="B42">
        <f t="shared" si="2"/>
        <v>0.85936231884058578</v>
      </c>
      <c r="C42">
        <f t="shared" si="3"/>
        <v>1.3606343126708427</v>
      </c>
    </row>
    <row r="43" spans="1:3">
      <c r="A43" s="8">
        <v>43</v>
      </c>
      <c r="B43">
        <f t="shared" si="2"/>
        <v>0.87095652173913662</v>
      </c>
      <c r="C43">
        <f t="shared" si="3"/>
        <v>1.3722340497414074</v>
      </c>
    </row>
    <row r="44" spans="1:3">
      <c r="A44" s="8">
        <v>44</v>
      </c>
      <c r="B44">
        <f t="shared" si="2"/>
        <v>0.88255072463768736</v>
      </c>
      <c r="C44">
        <f t="shared" si="3"/>
        <v>1.383834949982393</v>
      </c>
    </row>
    <row r="45" spans="1:3">
      <c r="A45" s="8">
        <v>45</v>
      </c>
      <c r="B45">
        <f t="shared" si="2"/>
        <v>0.8941449275362382</v>
      </c>
      <c r="C45">
        <f t="shared" si="3"/>
        <v>1.3954370133471787</v>
      </c>
    </row>
    <row r="46" spans="1:3">
      <c r="A46" s="8">
        <v>46</v>
      </c>
      <c r="B46">
        <f t="shared" si="2"/>
        <v>0.90573913043478893</v>
      </c>
      <c r="C46">
        <f t="shared" si="3"/>
        <v>1.4070402397810513</v>
      </c>
    </row>
    <row r="47" spans="1:3">
      <c r="A47" s="8">
        <v>47</v>
      </c>
      <c r="B47">
        <f t="shared" si="2"/>
        <v>0.91733333333333977</v>
      </c>
      <c r="C47">
        <f t="shared" si="3"/>
        <v>1.4186446292212054</v>
      </c>
    </row>
    <row r="48" spans="1:3">
      <c r="A48" s="8">
        <v>48</v>
      </c>
      <c r="B48">
        <f t="shared" si="2"/>
        <v>0.92892753623189062</v>
      </c>
      <c r="C48">
        <f t="shared" si="3"/>
        <v>1.4302501815967461</v>
      </c>
    </row>
    <row r="49" spans="1:3">
      <c r="A49" s="8">
        <v>49</v>
      </c>
      <c r="B49">
        <f t="shared" si="2"/>
        <v>0.94052173913044135</v>
      </c>
      <c r="C49">
        <f t="shared" si="3"/>
        <v>1.4418568968286922</v>
      </c>
    </row>
    <row r="50" spans="1:3">
      <c r="A50" s="8">
        <v>50</v>
      </c>
      <c r="B50">
        <f t="shared" si="2"/>
        <v>0.95211594202899219</v>
      </c>
      <c r="C50">
        <f t="shared" si="3"/>
        <v>1.4534647748299783</v>
      </c>
    </row>
    <row r="51" spans="1:3">
      <c r="A51" s="8">
        <v>51</v>
      </c>
      <c r="B51">
        <f t="shared" si="2"/>
        <v>0.96371014492754292</v>
      </c>
      <c r="C51">
        <f t="shared" si="3"/>
        <v>1.4650738155054581</v>
      </c>
    </row>
    <row r="52" spans="1:3">
      <c r="A52" s="8">
        <v>52</v>
      </c>
      <c r="B52">
        <f t="shared" si="2"/>
        <v>0.97530434782609376</v>
      </c>
      <c r="C52">
        <f t="shared" si="3"/>
        <v>1.4766840187519077</v>
      </c>
    </row>
    <row r="53" spans="1:3">
      <c r="A53" s="8">
        <v>53</v>
      </c>
      <c r="B53">
        <f t="shared" si="2"/>
        <v>0.98689855072464461</v>
      </c>
      <c r="C53">
        <f t="shared" si="3"/>
        <v>1.488295384458028</v>
      </c>
    </row>
    <row r="54" spans="1:3">
      <c r="A54" s="8">
        <v>54</v>
      </c>
      <c r="B54">
        <f t="shared" si="2"/>
        <v>0.99849275362319534</v>
      </c>
      <c r="C54">
        <f t="shared" si="3"/>
        <v>1.4999079125044508</v>
      </c>
    </row>
    <row r="55" spans="1:3">
      <c r="A55" s="8">
        <v>55</v>
      </c>
      <c r="B55">
        <f t="shared" si="2"/>
        <v>1.0100869565217461</v>
      </c>
      <c r="C55">
        <f t="shared" si="3"/>
        <v>1.5115216027637417</v>
      </c>
    </row>
    <row r="56" spans="1:3">
      <c r="A56" s="8">
        <v>56</v>
      </c>
      <c r="B56">
        <f t="shared" si="2"/>
        <v>1.021681159420297</v>
      </c>
      <c r="C56">
        <f t="shared" si="3"/>
        <v>1.5231364551004041</v>
      </c>
    </row>
    <row r="57" spans="1:3">
      <c r="A57" s="8">
        <v>57</v>
      </c>
      <c r="B57">
        <f t="shared" si="2"/>
        <v>1.0332753623188478</v>
      </c>
      <c r="C57">
        <f t="shared" si="3"/>
        <v>1.5347524693708845</v>
      </c>
    </row>
    <row r="58" spans="1:3">
      <c r="A58" s="8">
        <v>58</v>
      </c>
      <c r="B58">
        <f t="shared" si="2"/>
        <v>1.0448695652173985</v>
      </c>
      <c r="C58">
        <f t="shared" si="3"/>
        <v>1.5463696454235771</v>
      </c>
    </row>
    <row r="59" spans="1:3">
      <c r="A59" s="8">
        <v>59</v>
      </c>
      <c r="B59">
        <f t="shared" si="2"/>
        <v>1.0564637681159494</v>
      </c>
      <c r="C59">
        <f t="shared" si="3"/>
        <v>1.557987983098831</v>
      </c>
    </row>
    <row r="60" spans="1:3">
      <c r="A60" s="8">
        <v>60</v>
      </c>
      <c r="B60">
        <f t="shared" si="2"/>
        <v>1.0680579710145002</v>
      </c>
      <c r="C60">
        <f t="shared" si="3"/>
        <v>1.5696074822289519</v>
      </c>
    </row>
    <row r="61" spans="1:3">
      <c r="A61" s="8">
        <v>61</v>
      </c>
      <c r="B61">
        <f t="shared" si="2"/>
        <v>1.0796521739130509</v>
      </c>
      <c r="C61">
        <f t="shared" si="3"/>
        <v>1.5812281426382113</v>
      </c>
    </row>
    <row r="62" spans="1:3">
      <c r="A62" s="8">
        <v>62</v>
      </c>
      <c r="B62">
        <f t="shared" si="2"/>
        <v>1.0912463768116019</v>
      </c>
      <c r="C62">
        <f t="shared" si="3"/>
        <v>1.5928499641428515</v>
      </c>
    </row>
    <row r="63" spans="1:3">
      <c r="A63" s="8">
        <v>63</v>
      </c>
      <c r="B63">
        <f t="shared" si="2"/>
        <v>1.1028405797101526</v>
      </c>
      <c r="C63">
        <f t="shared" si="3"/>
        <v>1.604472946551091</v>
      </c>
    </row>
    <row r="64" spans="1:3">
      <c r="A64" s="8">
        <v>64</v>
      </c>
      <c r="B64">
        <f t="shared" si="2"/>
        <v>1.1144347826087033</v>
      </c>
      <c r="C64">
        <f t="shared" si="3"/>
        <v>1.616097089663133</v>
      </c>
    </row>
    <row r="65" spans="1:3">
      <c r="A65" s="8">
        <v>65</v>
      </c>
      <c r="B65">
        <f t="shared" ref="B65:B70" si="4">0.384000000000003+(A65-1)*0.0115942028985508</f>
        <v>1.1260289855072543</v>
      </c>
      <c r="C65">
        <f t="shared" ref="C65:C70" si="5">0+1*B65+0.500983204195972*(1.00111111111111+(B65-0.81)^2/57.8600000000002)^0.5</f>
        <v>1.6277223932711713</v>
      </c>
    </row>
    <row r="66" spans="1:3">
      <c r="A66" s="8">
        <v>66</v>
      </c>
      <c r="B66">
        <f t="shared" si="4"/>
        <v>1.137623188405805</v>
      </c>
      <c r="C66">
        <f t="shared" si="5"/>
        <v>1.6393488571593966</v>
      </c>
    </row>
    <row r="67" spans="1:3">
      <c r="A67" s="8">
        <v>67</v>
      </c>
      <c r="B67">
        <f t="shared" si="4"/>
        <v>1.1492173913043557</v>
      </c>
      <c r="C67">
        <f t="shared" si="5"/>
        <v>1.650976481104006</v>
      </c>
    </row>
    <row r="68" spans="1:3">
      <c r="A68" s="8">
        <v>68</v>
      </c>
      <c r="B68">
        <f t="shared" si="4"/>
        <v>1.1608115942029067</v>
      </c>
      <c r="C68">
        <f t="shared" si="5"/>
        <v>1.6626052648732093</v>
      </c>
    </row>
    <row r="69" spans="1:3">
      <c r="A69" s="8">
        <v>69</v>
      </c>
      <c r="B69">
        <f t="shared" si="4"/>
        <v>1.1724057971014572</v>
      </c>
      <c r="C69">
        <f t="shared" si="5"/>
        <v>1.6742352082272365</v>
      </c>
    </row>
    <row r="70" spans="1:3">
      <c r="A70" s="8">
        <v>70</v>
      </c>
      <c r="B70">
        <f t="shared" si="4"/>
        <v>1.1840000000000082</v>
      </c>
      <c r="C70">
        <f t="shared" si="5"/>
        <v>1.6858663109183487</v>
      </c>
    </row>
  </sheetData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37" enableFormatConditionsCalculation="0"/>
  <dimension ref="B1:I289"/>
  <sheetViews>
    <sheetView workbookViewId="0">
      <selection activeCell="B182" sqref="B182"/>
    </sheetView>
  </sheetViews>
  <sheetFormatPr baseColWidth="10" defaultRowHeight="15" x14ac:dyDescent="0"/>
  <cols>
    <col min="1" max="1" width="5.83203125" customWidth="1"/>
  </cols>
  <sheetData>
    <row r="1" spans="2:9">
      <c r="B1" t="s">
        <v>1095</v>
      </c>
    </row>
    <row r="2" spans="2:9">
      <c r="B2" t="s">
        <v>37</v>
      </c>
    </row>
    <row r="3" spans="2:9">
      <c r="B3" t="s">
        <v>450</v>
      </c>
    </row>
    <row r="4" spans="2:9">
      <c r="B4" t="s">
        <v>451</v>
      </c>
    </row>
    <row r="5" spans="2:9">
      <c r="B5" t="s">
        <v>40</v>
      </c>
    </row>
    <row r="6" spans="2:9">
      <c r="B6" t="s">
        <v>1076</v>
      </c>
    </row>
    <row r="7" spans="2:9">
      <c r="B7" t="s">
        <v>41</v>
      </c>
    </row>
    <row r="8" spans="2:9">
      <c r="B8" t="s">
        <v>42</v>
      </c>
    </row>
    <row r="9" spans="2:9">
      <c r="B9" t="s">
        <v>43</v>
      </c>
    </row>
    <row r="10" spans="2:9">
      <c r="B10" t="s">
        <v>44</v>
      </c>
    </row>
    <row r="11" spans="2:9" ht="21" customHeight="1"/>
    <row r="14" spans="2:9">
      <c r="B14" s="7" t="s">
        <v>45</v>
      </c>
    </row>
    <row r="15" spans="2:9" ht="16" thickBot="1"/>
    <row r="16" spans="2:9">
      <c r="B16" s="10" t="s">
        <v>46</v>
      </c>
      <c r="C16" s="11" t="s">
        <v>47</v>
      </c>
      <c r="D16" s="11" t="s">
        <v>48</v>
      </c>
      <c r="E16" s="11" t="s">
        <v>49</v>
      </c>
      <c r="F16" s="11" t="s">
        <v>50</v>
      </c>
      <c r="G16" s="11" t="s">
        <v>51</v>
      </c>
      <c r="H16" s="11" t="s">
        <v>52</v>
      </c>
      <c r="I16" s="11" t="s">
        <v>53</v>
      </c>
    </row>
    <row r="17" spans="2:9" ht="16" thickBot="1">
      <c r="B17" s="12" t="s">
        <v>3</v>
      </c>
      <c r="C17" s="13">
        <v>900</v>
      </c>
      <c r="D17" s="13">
        <v>0</v>
      </c>
      <c r="E17" s="13">
        <v>900</v>
      </c>
      <c r="F17" s="14">
        <v>0</v>
      </c>
      <c r="G17" s="14">
        <v>1</v>
      </c>
      <c r="H17" s="14">
        <v>0.81000000000000016</v>
      </c>
      <c r="I17" s="14">
        <v>0.30841011079484648</v>
      </c>
    </row>
    <row r="20" spans="2:9">
      <c r="B20" s="7" t="s">
        <v>54</v>
      </c>
    </row>
    <row r="21" spans="2:9" ht="16" thickBot="1"/>
    <row r="22" spans="2:9">
      <c r="B22" s="11" t="s">
        <v>46</v>
      </c>
      <c r="C22" s="11" t="s">
        <v>56</v>
      </c>
      <c r="D22" s="11" t="s">
        <v>57</v>
      </c>
      <c r="E22" s="11" t="s">
        <v>58</v>
      </c>
      <c r="F22" s="11" t="s">
        <v>59</v>
      </c>
    </row>
    <row r="23" spans="2:9">
      <c r="B23" s="18" t="s">
        <v>446</v>
      </c>
      <c r="C23" s="21" t="s">
        <v>1</v>
      </c>
      <c r="D23" s="15">
        <v>300</v>
      </c>
      <c r="E23" s="15">
        <v>300</v>
      </c>
      <c r="F23" s="23">
        <v>33.333333333333336</v>
      </c>
    </row>
    <row r="24" spans="2:9">
      <c r="B24" s="19" t="s">
        <v>55</v>
      </c>
      <c r="C24" s="9" t="s">
        <v>2</v>
      </c>
      <c r="D24" s="16">
        <v>300</v>
      </c>
      <c r="E24" s="16">
        <v>300</v>
      </c>
      <c r="F24" s="24">
        <v>33.333333333333336</v>
      </c>
    </row>
    <row r="25" spans="2:9">
      <c r="B25" s="19" t="s">
        <v>55</v>
      </c>
      <c r="C25" s="9" t="s">
        <v>449</v>
      </c>
      <c r="D25" s="16">
        <v>300</v>
      </c>
      <c r="E25" s="16">
        <v>300</v>
      </c>
      <c r="F25" s="24">
        <v>33.333333333333336</v>
      </c>
    </row>
    <row r="26" spans="2:9">
      <c r="B26" s="18" t="s">
        <v>447</v>
      </c>
      <c r="C26" s="21" t="s">
        <v>452</v>
      </c>
      <c r="D26" s="15">
        <v>225</v>
      </c>
      <c r="E26" s="15">
        <v>225</v>
      </c>
      <c r="F26" s="23">
        <v>25</v>
      </c>
    </row>
    <row r="27" spans="2:9">
      <c r="B27" s="19" t="s">
        <v>55</v>
      </c>
      <c r="C27" s="9" t="s">
        <v>453</v>
      </c>
      <c r="D27" s="16">
        <v>225</v>
      </c>
      <c r="E27" s="16">
        <v>225</v>
      </c>
      <c r="F27" s="24">
        <v>25</v>
      </c>
    </row>
    <row r="28" spans="2:9">
      <c r="B28" s="19" t="s">
        <v>55</v>
      </c>
      <c r="C28" s="9" t="s">
        <v>454</v>
      </c>
      <c r="D28" s="16">
        <v>225</v>
      </c>
      <c r="E28" s="16">
        <v>225</v>
      </c>
      <c r="F28" s="24">
        <v>25</v>
      </c>
    </row>
    <row r="29" spans="2:9" ht="16" thickBot="1">
      <c r="B29" s="20" t="s">
        <v>55</v>
      </c>
      <c r="C29" s="22" t="s">
        <v>455</v>
      </c>
      <c r="D29" s="17">
        <v>225</v>
      </c>
      <c r="E29" s="17">
        <v>225</v>
      </c>
      <c r="F29" s="25">
        <v>25</v>
      </c>
    </row>
    <row r="32" spans="2:9">
      <c r="B32" s="26" t="s">
        <v>456</v>
      </c>
    </row>
    <row r="34" spans="2:3">
      <c r="B34" s="7" t="s">
        <v>457</v>
      </c>
    </row>
    <row r="35" spans="2:3" ht="16" thickBot="1"/>
    <row r="36" spans="2:3">
      <c r="B36" s="27" t="s">
        <v>47</v>
      </c>
      <c r="C36" s="28">
        <v>900</v>
      </c>
    </row>
    <row r="37" spans="2:3">
      <c r="B37" s="9" t="s">
        <v>62</v>
      </c>
      <c r="C37" s="24">
        <v>900</v>
      </c>
    </row>
    <row r="38" spans="2:3">
      <c r="B38" s="9" t="s">
        <v>63</v>
      </c>
      <c r="C38" s="24">
        <v>888</v>
      </c>
    </row>
    <row r="39" spans="2:3">
      <c r="B39" s="9" t="s">
        <v>64</v>
      </c>
      <c r="C39" s="24">
        <v>0.32335399368494699</v>
      </c>
    </row>
    <row r="40" spans="2:3">
      <c r="B40" s="9" t="s">
        <v>65</v>
      </c>
      <c r="C40" s="24">
        <v>0.31497211748059384</v>
      </c>
    </row>
    <row r="41" spans="2:3">
      <c r="B41" s="9" t="s">
        <v>66</v>
      </c>
      <c r="C41" s="24">
        <v>6.5157657657657894E-2</v>
      </c>
    </row>
    <row r="42" spans="2:3">
      <c r="B42" s="9" t="s">
        <v>67</v>
      </c>
      <c r="C42" s="24">
        <v>0.2552599805250676</v>
      </c>
    </row>
    <row r="43" spans="2:3">
      <c r="B43" s="9" t="s">
        <v>68</v>
      </c>
      <c r="C43" s="24">
        <v>15.631936127744419</v>
      </c>
    </row>
    <row r="44" spans="2:3">
      <c r="B44" s="9" t="s">
        <v>69</v>
      </c>
      <c r="C44" s="24">
        <v>2.0645750278449726</v>
      </c>
    </row>
    <row r="45" spans="2:3">
      <c r="B45" s="9" t="s">
        <v>70</v>
      </c>
      <c r="C45" s="24">
        <v>11.999999999999886</v>
      </c>
    </row>
    <row r="46" spans="2:3">
      <c r="B46" s="9" t="s">
        <v>71</v>
      </c>
      <c r="C46" s="24">
        <v>-2445.9316173986867</v>
      </c>
    </row>
    <row r="47" spans="2:3">
      <c r="B47" s="9" t="s">
        <v>72</v>
      </c>
      <c r="C47" s="24">
        <v>-2388.3028802387948</v>
      </c>
    </row>
    <row r="48" spans="2:3" ht="16" thickBot="1">
      <c r="B48" s="22" t="s">
        <v>73</v>
      </c>
      <c r="C48" s="25">
        <v>0.69493373621545984</v>
      </c>
    </row>
    <row r="51" spans="2:7">
      <c r="B51" s="7" t="s">
        <v>458</v>
      </c>
    </row>
    <row r="52" spans="2:7" ht="16" thickBot="1"/>
    <row r="53" spans="2:7">
      <c r="B53" s="10" t="s">
        <v>75</v>
      </c>
      <c r="C53" s="11" t="s">
        <v>63</v>
      </c>
      <c r="D53" s="11" t="s">
        <v>76</v>
      </c>
      <c r="E53" s="11" t="s">
        <v>77</v>
      </c>
      <c r="F53" s="11" t="s">
        <v>78</v>
      </c>
      <c r="G53" s="11" t="s">
        <v>79</v>
      </c>
    </row>
    <row r="54" spans="2:7">
      <c r="B54" s="21" t="s">
        <v>80</v>
      </c>
      <c r="C54" s="15">
        <v>11</v>
      </c>
      <c r="D54" s="23">
        <v>27.649999999999842</v>
      </c>
      <c r="E54" s="23">
        <v>2.5136363636363495</v>
      </c>
      <c r="F54" s="23">
        <v>38.577758225182684</v>
      </c>
      <c r="G54" s="29" t="s">
        <v>83</v>
      </c>
    </row>
    <row r="55" spans="2:7">
      <c r="B55" s="9" t="s">
        <v>81</v>
      </c>
      <c r="C55" s="16">
        <v>888</v>
      </c>
      <c r="D55" s="24">
        <v>57.860000000000205</v>
      </c>
      <c r="E55" s="24">
        <v>6.5157657657657894E-2</v>
      </c>
      <c r="F55" s="24"/>
      <c r="G55" s="24"/>
    </row>
    <row r="56" spans="2:7" ht="16" thickBot="1">
      <c r="B56" s="22" t="s">
        <v>82</v>
      </c>
      <c r="C56" s="17">
        <v>899</v>
      </c>
      <c r="D56" s="25">
        <v>85.510000000000048</v>
      </c>
      <c r="E56" s="25"/>
      <c r="F56" s="25"/>
      <c r="G56" s="25"/>
    </row>
    <row r="57" spans="2:7">
      <c r="B57" s="30" t="s">
        <v>84</v>
      </c>
    </row>
    <row r="60" spans="2:7">
      <c r="B60" s="7" t="s">
        <v>459</v>
      </c>
    </row>
    <row r="61" spans="2:7" ht="16" thickBot="1"/>
    <row r="62" spans="2:7">
      <c r="B62" s="10" t="s">
        <v>75</v>
      </c>
      <c r="C62" s="11" t="s">
        <v>63</v>
      </c>
      <c r="D62" s="11" t="s">
        <v>76</v>
      </c>
      <c r="E62" s="11" t="s">
        <v>77</v>
      </c>
      <c r="F62" s="11" t="s">
        <v>78</v>
      </c>
      <c r="G62" s="11" t="s">
        <v>79</v>
      </c>
    </row>
    <row r="63" spans="2:7">
      <c r="B63" s="21" t="s">
        <v>446</v>
      </c>
      <c r="C63" s="15">
        <v>2</v>
      </c>
      <c r="D63" s="23">
        <v>17.359999999999946</v>
      </c>
      <c r="E63" s="23">
        <v>8.6799999999999731</v>
      </c>
      <c r="F63" s="23">
        <v>133.21534739025142</v>
      </c>
      <c r="G63" s="29" t="s">
        <v>83</v>
      </c>
    </row>
    <row r="64" spans="2:7">
      <c r="B64" s="9" t="s">
        <v>447</v>
      </c>
      <c r="C64" s="16">
        <v>3</v>
      </c>
      <c r="D64" s="24">
        <v>6.5788888888888586</v>
      </c>
      <c r="E64" s="24">
        <v>2.192962962962953</v>
      </c>
      <c r="F64" s="24">
        <v>33.656258401505276</v>
      </c>
      <c r="G64" s="35" t="s">
        <v>83</v>
      </c>
    </row>
    <row r="65" spans="2:7" ht="16" thickBot="1">
      <c r="B65" s="22" t="s">
        <v>1077</v>
      </c>
      <c r="C65" s="17">
        <v>6</v>
      </c>
      <c r="D65" s="25">
        <v>3.7111111111110269</v>
      </c>
      <c r="E65" s="25">
        <v>0.61851851851850448</v>
      </c>
      <c r="F65" s="25">
        <v>9.4926450819984449</v>
      </c>
      <c r="G65" s="44" t="s">
        <v>83</v>
      </c>
    </row>
    <row r="68" spans="2:7">
      <c r="B68" s="7" t="s">
        <v>460</v>
      </c>
    </row>
    <row r="69" spans="2:7" ht="16" thickBot="1"/>
    <row r="70" spans="2:7">
      <c r="B70" s="10" t="s">
        <v>75</v>
      </c>
      <c r="C70" s="11" t="s">
        <v>63</v>
      </c>
      <c r="D70" s="11" t="s">
        <v>76</v>
      </c>
      <c r="E70" s="11" t="s">
        <v>77</v>
      </c>
      <c r="F70" s="11" t="s">
        <v>78</v>
      </c>
      <c r="G70" s="11" t="s">
        <v>79</v>
      </c>
    </row>
    <row r="71" spans="2:7">
      <c r="B71" s="21" t="s">
        <v>446</v>
      </c>
      <c r="C71" s="15">
        <v>2</v>
      </c>
      <c r="D71" s="23">
        <v>17.359999999999484</v>
      </c>
      <c r="E71" s="23">
        <v>8.6799999999997421</v>
      </c>
      <c r="F71" s="23">
        <v>133.2153473902479</v>
      </c>
      <c r="G71" s="29" t="s">
        <v>83</v>
      </c>
    </row>
    <row r="72" spans="2:7">
      <c r="B72" s="9" t="s">
        <v>447</v>
      </c>
      <c r="C72" s="16">
        <v>3</v>
      </c>
      <c r="D72" s="24">
        <v>6.5788888888889012</v>
      </c>
      <c r="E72" s="24">
        <v>2.1929629629629672</v>
      </c>
      <c r="F72" s="24">
        <v>33.65625840150549</v>
      </c>
      <c r="G72" s="35" t="s">
        <v>83</v>
      </c>
    </row>
    <row r="73" spans="2:7" ht="16" thickBot="1">
      <c r="B73" s="22" t="s">
        <v>1077</v>
      </c>
      <c r="C73" s="17">
        <v>6</v>
      </c>
      <c r="D73" s="25">
        <v>3.711111111110764</v>
      </c>
      <c r="E73" s="25">
        <v>0.61851851851846062</v>
      </c>
      <c r="F73" s="25">
        <v>9.4926450819977717</v>
      </c>
      <c r="G73" s="44" t="s">
        <v>83</v>
      </c>
    </row>
    <row r="76" spans="2:7">
      <c r="B76" s="7" t="s">
        <v>461</v>
      </c>
    </row>
    <row r="77" spans="2:7" ht="16" thickBot="1"/>
    <row r="78" spans="2:7">
      <c r="B78" s="10" t="s">
        <v>75</v>
      </c>
      <c r="C78" s="11" t="s">
        <v>63</v>
      </c>
      <c r="D78" s="11" t="s">
        <v>76</v>
      </c>
      <c r="E78" s="11" t="s">
        <v>77</v>
      </c>
      <c r="F78" s="11" t="s">
        <v>78</v>
      </c>
      <c r="G78" s="11" t="s">
        <v>79</v>
      </c>
    </row>
    <row r="79" spans="2:7">
      <c r="B79" s="21" t="s">
        <v>446</v>
      </c>
      <c r="C79" s="15">
        <v>2</v>
      </c>
      <c r="D79" s="23">
        <v>17.359999999999484</v>
      </c>
      <c r="E79" s="23">
        <v>8.6799999999997421</v>
      </c>
      <c r="F79" s="23">
        <v>133.2153473902479</v>
      </c>
      <c r="G79" s="29" t="s">
        <v>83</v>
      </c>
    </row>
    <row r="80" spans="2:7">
      <c r="B80" s="9" t="s">
        <v>447</v>
      </c>
      <c r="C80" s="16">
        <v>3</v>
      </c>
      <c r="D80" s="24">
        <v>6.5788888888889012</v>
      </c>
      <c r="E80" s="24">
        <v>2.1929629629629672</v>
      </c>
      <c r="F80" s="24">
        <v>33.65625840150549</v>
      </c>
      <c r="G80" s="35" t="s">
        <v>83</v>
      </c>
    </row>
    <row r="81" spans="2:8" ht="16" thickBot="1">
      <c r="B81" s="22" t="s">
        <v>1077</v>
      </c>
      <c r="C81" s="17">
        <v>6</v>
      </c>
      <c r="D81" s="25">
        <v>3.711111111110764</v>
      </c>
      <c r="E81" s="25">
        <v>0.61851851851846062</v>
      </c>
      <c r="F81" s="25">
        <v>9.4926450819977717</v>
      </c>
      <c r="G81" s="44" t="s">
        <v>83</v>
      </c>
    </row>
    <row r="84" spans="2:8">
      <c r="B84" s="7" t="s">
        <v>462</v>
      </c>
    </row>
    <row r="85" spans="2:8" ht="16" thickBot="1"/>
    <row r="86" spans="2:8">
      <c r="B86" s="10" t="s">
        <v>75</v>
      </c>
      <c r="C86" s="11" t="s">
        <v>89</v>
      </c>
      <c r="D86" s="11" t="s">
        <v>90</v>
      </c>
      <c r="E86" s="11" t="s">
        <v>91</v>
      </c>
      <c r="F86" s="11" t="s">
        <v>92</v>
      </c>
      <c r="G86" s="11" t="s">
        <v>93</v>
      </c>
      <c r="H86" s="11" t="s">
        <v>94</v>
      </c>
    </row>
    <row r="87" spans="2:8">
      <c r="B87" s="21" t="s">
        <v>95</v>
      </c>
      <c r="C87" s="23">
        <v>0.98666666666667047</v>
      </c>
      <c r="D87" s="23">
        <v>2.9474883693897679E-2</v>
      </c>
      <c r="E87" s="23">
        <v>33.474828159235265</v>
      </c>
      <c r="F87" s="29" t="s">
        <v>83</v>
      </c>
      <c r="G87" s="23">
        <v>0.92881810910626461</v>
      </c>
      <c r="H87" s="23">
        <v>1.0445152242270763</v>
      </c>
    </row>
    <row r="88" spans="2:8">
      <c r="B88" s="9" t="s">
        <v>463</v>
      </c>
      <c r="C88" s="24">
        <v>-0.34000000000000857</v>
      </c>
      <c r="D88" s="24">
        <v>4.1683780269279484E-2</v>
      </c>
      <c r="E88" s="24">
        <v>-8.1566498480605674</v>
      </c>
      <c r="F88" s="35" t="s">
        <v>83</v>
      </c>
      <c r="G88" s="24">
        <v>-0.42181021466565483</v>
      </c>
      <c r="H88" s="24">
        <v>-0.25818978533436232</v>
      </c>
    </row>
    <row r="89" spans="2:8">
      <c r="B89" s="9" t="s">
        <v>464</v>
      </c>
      <c r="C89" s="24">
        <v>-2.0000000000006714E-2</v>
      </c>
      <c r="D89" s="24">
        <v>4.1683780269279491E-2</v>
      </c>
      <c r="E89" s="24">
        <v>-0.47980293223900577</v>
      </c>
      <c r="F89" s="24">
        <v>0.63148568086881496</v>
      </c>
      <c r="G89" s="24">
        <v>-0.10181021466565296</v>
      </c>
      <c r="H89" s="24">
        <v>6.1810214665639539E-2</v>
      </c>
    </row>
    <row r="90" spans="2:8">
      <c r="B90" s="9" t="s">
        <v>465</v>
      </c>
      <c r="C90" s="24">
        <v>0</v>
      </c>
      <c r="D90" s="24">
        <v>0</v>
      </c>
      <c r="E90" s="24"/>
      <c r="F90" s="24"/>
      <c r="G90" s="24"/>
      <c r="H90" s="24"/>
    </row>
    <row r="91" spans="2:8">
      <c r="B91" s="9" t="s">
        <v>466</v>
      </c>
      <c r="C91" s="24">
        <v>-0.14666666666667352</v>
      </c>
      <c r="D91" s="24">
        <v>4.1683780269280095E-2</v>
      </c>
      <c r="E91" s="24">
        <v>-3.5185548364183079</v>
      </c>
      <c r="F91" s="37">
        <v>4.5592678666683817E-4</v>
      </c>
      <c r="G91" s="24">
        <v>-0.22847688133232097</v>
      </c>
      <c r="H91" s="24">
        <v>-6.4856452001026077E-2</v>
      </c>
    </row>
    <row r="92" spans="2:8">
      <c r="B92" s="9" t="s">
        <v>467</v>
      </c>
      <c r="C92" s="24">
        <v>-5.3333333333341074E-2</v>
      </c>
      <c r="D92" s="24">
        <v>4.1683780269281198E-2</v>
      </c>
      <c r="E92" s="24">
        <v>-1.2794744859703859</v>
      </c>
      <c r="F92" s="24">
        <v>0.20106421848025025</v>
      </c>
      <c r="G92" s="24">
        <v>-0.1351435479989907</v>
      </c>
      <c r="H92" s="24">
        <v>2.8476881332308537E-2</v>
      </c>
    </row>
    <row r="93" spans="2:8">
      <c r="B93" s="9" t="s">
        <v>468</v>
      </c>
      <c r="C93" s="24">
        <v>0</v>
      </c>
      <c r="D93" s="24">
        <v>4.1683780269278894E-2</v>
      </c>
      <c r="E93" s="24">
        <v>0</v>
      </c>
      <c r="F93" s="24">
        <v>1</v>
      </c>
      <c r="G93" s="24">
        <v>-8.1810214665645087E-2</v>
      </c>
      <c r="H93" s="24">
        <v>8.1810214665645087E-2</v>
      </c>
    </row>
    <row r="94" spans="2:8">
      <c r="B94" s="9" t="s">
        <v>469</v>
      </c>
      <c r="C94" s="24">
        <v>0</v>
      </c>
      <c r="D94" s="24">
        <v>0</v>
      </c>
      <c r="E94" s="24"/>
      <c r="F94" s="24"/>
      <c r="G94" s="24"/>
      <c r="H94" s="24"/>
    </row>
    <row r="95" spans="2:8">
      <c r="B95" s="9" t="s">
        <v>1078</v>
      </c>
      <c r="C95" s="24">
        <v>-1.9999999999984797E-2</v>
      </c>
      <c r="D95" s="24">
        <v>5.8949767387795643E-2</v>
      </c>
      <c r="E95" s="24">
        <v>-0.33927190701901555</v>
      </c>
      <c r="F95" s="24">
        <v>0.73448512137217459</v>
      </c>
      <c r="G95" s="24">
        <v>-0.13569711512079713</v>
      </c>
      <c r="H95" s="24">
        <v>9.5697115120827528E-2</v>
      </c>
    </row>
    <row r="96" spans="2:8">
      <c r="B96" s="9" t="s">
        <v>1079</v>
      </c>
      <c r="C96" s="24">
        <v>0.21333333333334584</v>
      </c>
      <c r="D96" s="24">
        <v>5.894976738779683E-2</v>
      </c>
      <c r="E96" s="24">
        <v>3.6189003415390557</v>
      </c>
      <c r="F96" s="37">
        <v>3.1257501395964837E-4</v>
      </c>
      <c r="G96" s="24">
        <v>9.7636218212531184E-2</v>
      </c>
      <c r="H96" s="24">
        <v>0.32903044845416052</v>
      </c>
    </row>
    <row r="97" spans="2:8">
      <c r="B97" s="9" t="s">
        <v>1080</v>
      </c>
      <c r="C97" s="24">
        <v>-0.11333333333332381</v>
      </c>
      <c r="D97" s="24">
        <v>5.8949767387794241E-2</v>
      </c>
      <c r="E97" s="24">
        <v>-1.9225408064424334</v>
      </c>
      <c r="F97" s="24">
        <v>5.4857355769816207E-2</v>
      </c>
      <c r="G97" s="24">
        <v>-0.2290304484541334</v>
      </c>
      <c r="H97" s="24">
        <v>2.3637817874857664E-3</v>
      </c>
    </row>
    <row r="98" spans="2:8">
      <c r="B98" s="9" t="s">
        <v>1081</v>
      </c>
      <c r="C98" s="24">
        <v>0</v>
      </c>
      <c r="D98" s="24">
        <v>0</v>
      </c>
      <c r="E98" s="24"/>
      <c r="F98" s="24"/>
      <c r="G98" s="24"/>
      <c r="H98" s="24"/>
    </row>
    <row r="99" spans="2:8">
      <c r="B99" s="9" t="s">
        <v>1082</v>
      </c>
      <c r="C99" s="24">
        <v>-0.14666666666665562</v>
      </c>
      <c r="D99" s="24">
        <v>5.8949767387795532E-2</v>
      </c>
      <c r="E99" s="24">
        <v>-2.4879939848078223</v>
      </c>
      <c r="F99" s="37">
        <v>1.302899777211719E-2</v>
      </c>
      <c r="G99" s="24">
        <v>-0.26236378178746772</v>
      </c>
      <c r="H99" s="24">
        <v>-3.0969551545843521E-2</v>
      </c>
    </row>
    <row r="100" spans="2:8">
      <c r="B100" s="9" t="s">
        <v>1083</v>
      </c>
      <c r="C100" s="24">
        <v>-2.666666666665608E-2</v>
      </c>
      <c r="D100" s="24">
        <v>5.8949767387796649E-2</v>
      </c>
      <c r="E100" s="24">
        <v>-0.45236254269217724</v>
      </c>
      <c r="F100" s="24">
        <v>0.65111831090388339</v>
      </c>
      <c r="G100" s="24">
        <v>-0.14236378178747036</v>
      </c>
      <c r="H100" s="24">
        <v>8.9030448454158209E-2</v>
      </c>
    </row>
    <row r="101" spans="2:8">
      <c r="B101" s="9" t="s">
        <v>1084</v>
      </c>
      <c r="C101" s="24">
        <v>1.3333333333337929E-2</v>
      </c>
      <c r="D101" s="24">
        <v>5.8949767387794137E-2</v>
      </c>
      <c r="E101" s="24">
        <v>0.22618127134626603</v>
      </c>
      <c r="F101" s="24">
        <v>0.82111248633217837</v>
      </c>
      <c r="G101" s="24">
        <v>-0.10236378178747144</v>
      </c>
      <c r="H101" s="24">
        <v>0.1290304484541473</v>
      </c>
    </row>
    <row r="102" spans="2:8">
      <c r="B102" s="9" t="s">
        <v>1085</v>
      </c>
      <c r="C102" s="24">
        <v>0</v>
      </c>
      <c r="D102" s="24">
        <v>0</v>
      </c>
      <c r="E102" s="24"/>
      <c r="F102" s="24"/>
      <c r="G102" s="24"/>
      <c r="H102" s="24"/>
    </row>
    <row r="103" spans="2:8">
      <c r="B103" s="9" t="s">
        <v>1086</v>
      </c>
      <c r="C103" s="24">
        <v>0</v>
      </c>
      <c r="D103" s="24">
        <v>0</v>
      </c>
      <c r="E103" s="24"/>
      <c r="F103" s="24"/>
      <c r="G103" s="24"/>
      <c r="H103" s="24"/>
    </row>
    <row r="104" spans="2:8">
      <c r="B104" s="9" t="s">
        <v>1087</v>
      </c>
      <c r="C104" s="24">
        <v>0</v>
      </c>
      <c r="D104" s="24">
        <v>0</v>
      </c>
      <c r="E104" s="24"/>
      <c r="F104" s="24"/>
      <c r="G104" s="24"/>
      <c r="H104" s="24"/>
    </row>
    <row r="105" spans="2:8">
      <c r="B105" s="9" t="s">
        <v>1088</v>
      </c>
      <c r="C105" s="24">
        <v>0</v>
      </c>
      <c r="D105" s="24">
        <v>0</v>
      </c>
      <c r="E105" s="24"/>
      <c r="F105" s="24"/>
      <c r="G105" s="24"/>
      <c r="H105" s="24"/>
    </row>
    <row r="106" spans="2:8" ht="16" thickBot="1">
      <c r="B106" s="22" t="s">
        <v>1089</v>
      </c>
      <c r="C106" s="25">
        <v>0</v>
      </c>
      <c r="D106" s="25">
        <v>0</v>
      </c>
      <c r="E106" s="25"/>
      <c r="F106" s="25"/>
      <c r="G106" s="25"/>
      <c r="H106" s="25"/>
    </row>
    <row r="109" spans="2:8">
      <c r="B109" s="7" t="s">
        <v>470</v>
      </c>
    </row>
    <row r="111" spans="2:8">
      <c r="B111" s="7" t="s">
        <v>1090</v>
      </c>
    </row>
    <row r="130" spans="6:6">
      <c r="F130" t="s">
        <v>338</v>
      </c>
    </row>
    <row r="149" spans="2:6">
      <c r="F149" t="s">
        <v>338</v>
      </c>
    </row>
    <row r="152" spans="2:6">
      <c r="B152" s="26" t="s">
        <v>1073</v>
      </c>
    </row>
    <row r="153" spans="2:6" ht="16" thickBot="1"/>
    <row r="154" spans="2:6">
      <c r="B154" s="10" t="s">
        <v>340</v>
      </c>
      <c r="C154" s="11" t="s">
        <v>341</v>
      </c>
      <c r="D154" s="11" t="s">
        <v>90</v>
      </c>
      <c r="E154" s="11" t="s">
        <v>93</v>
      </c>
      <c r="F154" s="11" t="s">
        <v>94</v>
      </c>
    </row>
    <row r="155" spans="2:6">
      <c r="B155" s="21" t="s">
        <v>1</v>
      </c>
      <c r="C155" s="23">
        <v>0.61666666666666758</v>
      </c>
      <c r="D155" s="23">
        <v>1.4737441846948642E-2</v>
      </c>
      <c r="E155" s="23">
        <v>0.58774238788646505</v>
      </c>
      <c r="F155" s="23">
        <v>0.64559094544687012</v>
      </c>
    </row>
    <row r="156" spans="2:6">
      <c r="B156" s="9" t="s">
        <v>2</v>
      </c>
      <c r="C156" s="24">
        <v>0.87666666666666671</v>
      </c>
      <c r="D156" s="24">
        <v>1.4737441846948633E-2</v>
      </c>
      <c r="E156" s="24">
        <v>0.84774238788646417</v>
      </c>
      <c r="F156" s="24">
        <v>0.90559094544686924</v>
      </c>
    </row>
    <row r="157" spans="2:6" ht="16" thickBot="1">
      <c r="B157" s="22" t="s">
        <v>449</v>
      </c>
      <c r="C157" s="25">
        <v>0.93666666666666676</v>
      </c>
      <c r="D157" s="25">
        <v>1.4737441846948631E-2</v>
      </c>
      <c r="E157" s="25">
        <v>0.90774238788646422</v>
      </c>
      <c r="F157" s="25">
        <v>0.9655909454468693</v>
      </c>
    </row>
    <row r="176" spans="6:6">
      <c r="F176" t="s">
        <v>338</v>
      </c>
    </row>
    <row r="179" spans="2:6">
      <c r="B179" s="26" t="s">
        <v>1091</v>
      </c>
    </row>
    <row r="180" spans="2:6" ht="16" thickBot="1"/>
    <row r="181" spans="2:6">
      <c r="B181" s="10" t="s">
        <v>340</v>
      </c>
      <c r="C181" s="11" t="s">
        <v>341</v>
      </c>
      <c r="D181" s="11" t="s">
        <v>90</v>
      </c>
      <c r="E181" s="11" t="s">
        <v>93</v>
      </c>
      <c r="F181" s="11" t="s">
        <v>94</v>
      </c>
    </row>
    <row r="182" spans="2:6">
      <c r="B182" s="21" t="s">
        <v>1078</v>
      </c>
      <c r="C182" s="23">
        <v>0.48000000000000353</v>
      </c>
      <c r="D182" s="23">
        <v>2.9474883693897308E-2</v>
      </c>
      <c r="E182" s="23">
        <v>0.4221514424395984</v>
      </c>
      <c r="F182" s="23">
        <v>0.53784855756040872</v>
      </c>
    </row>
    <row r="183" spans="2:6">
      <c r="B183" s="9" t="s">
        <v>1079</v>
      </c>
      <c r="C183" s="24">
        <v>0.80666666666666664</v>
      </c>
      <c r="D183" s="24">
        <v>2.9474883693897284E-2</v>
      </c>
      <c r="E183" s="24">
        <v>0.74881810910626156</v>
      </c>
      <c r="F183" s="24">
        <v>0.86451522422707172</v>
      </c>
    </row>
    <row r="184" spans="2:6">
      <c r="B184" s="9" t="s">
        <v>1080</v>
      </c>
      <c r="C184" s="24">
        <v>0.5333333333333381</v>
      </c>
      <c r="D184" s="24">
        <v>2.9474883693897291E-2</v>
      </c>
      <c r="E184" s="24">
        <v>0.47548477577293297</v>
      </c>
      <c r="F184" s="24">
        <v>0.59118189089374318</v>
      </c>
    </row>
    <row r="185" spans="2:6">
      <c r="B185" s="9" t="s">
        <v>1081</v>
      </c>
      <c r="C185" s="24">
        <v>0.64666666666666184</v>
      </c>
      <c r="D185" s="24">
        <v>2.9474883693897256E-2</v>
      </c>
      <c r="E185" s="24">
        <v>0.58881810910625676</v>
      </c>
      <c r="F185" s="24">
        <v>0.70451522422706692</v>
      </c>
    </row>
    <row r="186" spans="2:6">
      <c r="B186" s="9" t="s">
        <v>1082</v>
      </c>
      <c r="C186" s="24">
        <v>0.67333333333333467</v>
      </c>
      <c r="D186" s="24">
        <v>2.9474883693897291E-2</v>
      </c>
      <c r="E186" s="24">
        <v>0.61548477577292959</v>
      </c>
      <c r="F186" s="24">
        <v>0.73118189089373975</v>
      </c>
    </row>
    <row r="187" spans="2:6">
      <c r="B187" s="9" t="s">
        <v>1083</v>
      </c>
      <c r="C187" s="24">
        <v>0.8866666666666666</v>
      </c>
      <c r="D187" s="24">
        <v>2.9474883693897277E-2</v>
      </c>
      <c r="E187" s="24">
        <v>0.82881810910626152</v>
      </c>
      <c r="F187" s="24">
        <v>0.94451522422707168</v>
      </c>
    </row>
    <row r="188" spans="2:6">
      <c r="B188" s="9" t="s">
        <v>1084</v>
      </c>
      <c r="C188" s="24">
        <v>0.98000000000000165</v>
      </c>
      <c r="D188" s="24">
        <v>2.9474883693897277E-2</v>
      </c>
      <c r="E188" s="24">
        <v>0.92215144243959657</v>
      </c>
      <c r="F188" s="24">
        <v>1.0378485575604068</v>
      </c>
    </row>
    <row r="189" spans="2:6">
      <c r="B189" s="9" t="s">
        <v>1085</v>
      </c>
      <c r="C189" s="24">
        <v>0.96666666666666379</v>
      </c>
      <c r="D189" s="24">
        <v>2.9474883693897249E-2</v>
      </c>
      <c r="E189" s="24">
        <v>0.90881810910625871</v>
      </c>
      <c r="F189" s="24">
        <v>1.0245152242270688</v>
      </c>
    </row>
    <row r="190" spans="2:6">
      <c r="B190" s="9" t="s">
        <v>1086</v>
      </c>
      <c r="C190" s="24">
        <v>0.83999999999999697</v>
      </c>
      <c r="D190" s="24">
        <v>2.9474883693897825E-2</v>
      </c>
      <c r="E190" s="24">
        <v>0.78215144243959078</v>
      </c>
      <c r="F190" s="24">
        <v>0.89784855756040316</v>
      </c>
    </row>
    <row r="191" spans="2:6">
      <c r="B191" s="9" t="s">
        <v>1087</v>
      </c>
      <c r="C191" s="24">
        <v>0.93333333333332935</v>
      </c>
      <c r="D191" s="24">
        <v>2.9474883693898397E-2</v>
      </c>
      <c r="E191" s="24">
        <v>0.87548477577292205</v>
      </c>
      <c r="F191" s="24">
        <v>0.99118189089373665</v>
      </c>
    </row>
    <row r="192" spans="2:6">
      <c r="B192" s="9" t="s">
        <v>1088</v>
      </c>
      <c r="C192" s="24">
        <v>0.98666666666667047</v>
      </c>
      <c r="D192" s="24">
        <v>2.9474883693897357E-2</v>
      </c>
      <c r="E192" s="24">
        <v>0.92881810910626517</v>
      </c>
      <c r="F192" s="24">
        <v>1.0445152242270757</v>
      </c>
    </row>
    <row r="193" spans="2:6" ht="16" thickBot="1">
      <c r="B193" s="22" t="s">
        <v>1089</v>
      </c>
      <c r="C193" s="25">
        <v>0.98666666666667047</v>
      </c>
      <c r="D193" s="25">
        <v>2.9474883693897679E-2</v>
      </c>
      <c r="E193" s="25">
        <v>0.92881810910626461</v>
      </c>
      <c r="F193" s="25">
        <v>1.0445152242270763</v>
      </c>
    </row>
    <row r="195" spans="2:6" ht="16" thickBot="1"/>
    <row r="196" spans="2:6">
      <c r="B196" s="10" t="s">
        <v>1092</v>
      </c>
      <c r="C196" s="11" t="s">
        <v>452</v>
      </c>
      <c r="D196" s="11" t="s">
        <v>453</v>
      </c>
      <c r="E196" s="11" t="s">
        <v>454</v>
      </c>
      <c r="F196" s="11" t="s">
        <v>455</v>
      </c>
    </row>
    <row r="197" spans="2:6">
      <c r="B197" s="21" t="s">
        <v>1</v>
      </c>
      <c r="C197" s="23">
        <v>0.48000000000000353</v>
      </c>
      <c r="D197" s="23">
        <v>0.80666666666666664</v>
      </c>
      <c r="E197" s="23">
        <v>0.5333333333333381</v>
      </c>
      <c r="F197" s="23">
        <v>0.64666666666666184</v>
      </c>
    </row>
    <row r="198" spans="2:6">
      <c r="B198" s="9" t="s">
        <v>2</v>
      </c>
      <c r="C198" s="24">
        <v>0.67333333333333467</v>
      </c>
      <c r="D198" s="24">
        <v>0.8866666666666666</v>
      </c>
      <c r="E198" s="24">
        <v>0.98000000000000165</v>
      </c>
      <c r="F198" s="24">
        <v>0.96666666666666379</v>
      </c>
    </row>
    <row r="199" spans="2:6" ht="16" thickBot="1">
      <c r="B199" s="22" t="s">
        <v>449</v>
      </c>
      <c r="C199" s="25">
        <v>0.83999999999999697</v>
      </c>
      <c r="D199" s="25">
        <v>0.93333333333332935</v>
      </c>
      <c r="E199" s="25">
        <v>0.98666666666667047</v>
      </c>
      <c r="F199" s="25">
        <v>0.98666666666667047</v>
      </c>
    </row>
    <row r="218" spans="2:6">
      <c r="F218" t="s">
        <v>338</v>
      </c>
    </row>
    <row r="221" spans="2:6">
      <c r="B221" s="26" t="s">
        <v>1074</v>
      </c>
    </row>
    <row r="222" spans="2:6" ht="16" thickBot="1"/>
    <row r="223" spans="2:6">
      <c r="B223" s="10" t="s">
        <v>340</v>
      </c>
      <c r="C223" s="11" t="s">
        <v>341</v>
      </c>
      <c r="D223" s="11" t="s">
        <v>90</v>
      </c>
      <c r="E223" s="11" t="s">
        <v>93</v>
      </c>
      <c r="F223" s="11" t="s">
        <v>94</v>
      </c>
    </row>
    <row r="224" spans="2:6">
      <c r="B224" s="21" t="s">
        <v>452</v>
      </c>
      <c r="C224" s="23">
        <v>0.66444444444444506</v>
      </c>
      <c r="D224" s="23">
        <v>1.7017332035004502E-2</v>
      </c>
      <c r="E224" s="23">
        <v>0.63104556416471358</v>
      </c>
      <c r="F224" s="23">
        <v>0.69784332472417654</v>
      </c>
    </row>
    <row r="225" spans="2:6">
      <c r="B225" s="9" t="s">
        <v>453</v>
      </c>
      <c r="C225" s="24">
        <v>0.8755555555555542</v>
      </c>
      <c r="D225" s="24">
        <v>1.7017332035004506E-2</v>
      </c>
      <c r="E225" s="24">
        <v>0.84215667527582272</v>
      </c>
      <c r="F225" s="24">
        <v>0.90895443583528568</v>
      </c>
    </row>
    <row r="226" spans="2:6">
      <c r="B226" s="9" t="s">
        <v>454</v>
      </c>
      <c r="C226" s="24">
        <v>0.83333333333333681</v>
      </c>
      <c r="D226" s="24">
        <v>1.7017332035004502E-2</v>
      </c>
      <c r="E226" s="24">
        <v>0.79993445305360533</v>
      </c>
      <c r="F226" s="24">
        <v>0.86673221361306829</v>
      </c>
    </row>
    <row r="227" spans="2:6" ht="16" thickBot="1">
      <c r="B227" s="22" t="s">
        <v>455</v>
      </c>
      <c r="C227" s="25">
        <v>0.86666666666666536</v>
      </c>
      <c r="D227" s="25">
        <v>1.7017332035004495E-2</v>
      </c>
      <c r="E227" s="25">
        <v>0.833267786386934</v>
      </c>
      <c r="F227" s="25">
        <v>0.90006554694639673</v>
      </c>
    </row>
    <row r="246" spans="2:6">
      <c r="F246" t="s">
        <v>338</v>
      </c>
    </row>
    <row r="249" spans="2:6">
      <c r="B249" s="26" t="s">
        <v>1093</v>
      </c>
    </row>
    <row r="250" spans="2:6" ht="16" thickBot="1"/>
    <row r="251" spans="2:6">
      <c r="B251" s="10" t="s">
        <v>340</v>
      </c>
      <c r="C251" s="11" t="s">
        <v>341</v>
      </c>
      <c r="D251" s="11" t="s">
        <v>90</v>
      </c>
      <c r="E251" s="11" t="s">
        <v>93</v>
      </c>
      <c r="F251" s="11" t="s">
        <v>94</v>
      </c>
    </row>
    <row r="252" spans="2:6">
      <c r="B252" s="21" t="s">
        <v>1078</v>
      </c>
      <c r="C252" s="23">
        <v>0.48000000000000353</v>
      </c>
      <c r="D252" s="23">
        <v>2.9474883693897308E-2</v>
      </c>
      <c r="E252" s="23">
        <v>0.4221514424395984</v>
      </c>
      <c r="F252" s="23">
        <v>0.53784855756040872</v>
      </c>
    </row>
    <row r="253" spans="2:6">
      <c r="B253" s="9" t="s">
        <v>1079</v>
      </c>
      <c r="C253" s="24">
        <v>0.80666666666666664</v>
      </c>
      <c r="D253" s="24">
        <v>2.9474883693897284E-2</v>
      </c>
      <c r="E253" s="24">
        <v>0.74881810910626156</v>
      </c>
      <c r="F253" s="24">
        <v>0.86451522422707172</v>
      </c>
    </row>
    <row r="254" spans="2:6">
      <c r="B254" s="9" t="s">
        <v>1080</v>
      </c>
      <c r="C254" s="24">
        <v>0.5333333333333381</v>
      </c>
      <c r="D254" s="24">
        <v>2.9474883693897291E-2</v>
      </c>
      <c r="E254" s="24">
        <v>0.47548477577293297</v>
      </c>
      <c r="F254" s="24">
        <v>0.59118189089374318</v>
      </c>
    </row>
    <row r="255" spans="2:6">
      <c r="B255" s="9" t="s">
        <v>1081</v>
      </c>
      <c r="C255" s="24">
        <v>0.64666666666666184</v>
      </c>
      <c r="D255" s="24">
        <v>2.9474883693897256E-2</v>
      </c>
      <c r="E255" s="24">
        <v>0.58881810910625676</v>
      </c>
      <c r="F255" s="24">
        <v>0.70451522422706692</v>
      </c>
    </row>
    <row r="256" spans="2:6">
      <c r="B256" s="9" t="s">
        <v>1082</v>
      </c>
      <c r="C256" s="24">
        <v>0.67333333333333467</v>
      </c>
      <c r="D256" s="24">
        <v>2.9474883693897291E-2</v>
      </c>
      <c r="E256" s="24">
        <v>0.61548477577292959</v>
      </c>
      <c r="F256" s="24">
        <v>0.73118189089373975</v>
      </c>
    </row>
    <row r="257" spans="2:6">
      <c r="B257" s="9" t="s">
        <v>1083</v>
      </c>
      <c r="C257" s="24">
        <v>0.8866666666666666</v>
      </c>
      <c r="D257" s="24">
        <v>2.9474883693897277E-2</v>
      </c>
      <c r="E257" s="24">
        <v>0.82881810910626152</v>
      </c>
      <c r="F257" s="24">
        <v>0.94451522422707168</v>
      </c>
    </row>
    <row r="258" spans="2:6">
      <c r="B258" s="9" t="s">
        <v>1084</v>
      </c>
      <c r="C258" s="24">
        <v>0.98000000000000165</v>
      </c>
      <c r="D258" s="24">
        <v>2.9474883693897277E-2</v>
      </c>
      <c r="E258" s="24">
        <v>0.92215144243959657</v>
      </c>
      <c r="F258" s="24">
        <v>1.0378485575604068</v>
      </c>
    </row>
    <row r="259" spans="2:6">
      <c r="B259" s="9" t="s">
        <v>1085</v>
      </c>
      <c r="C259" s="24">
        <v>0.96666666666666379</v>
      </c>
      <c r="D259" s="24">
        <v>2.9474883693897249E-2</v>
      </c>
      <c r="E259" s="24">
        <v>0.90881810910625871</v>
      </c>
      <c r="F259" s="24">
        <v>1.0245152242270688</v>
      </c>
    </row>
    <row r="260" spans="2:6">
      <c r="B260" s="9" t="s">
        <v>1086</v>
      </c>
      <c r="C260" s="24">
        <v>0.83999999999999697</v>
      </c>
      <c r="D260" s="24">
        <v>2.9474883693897825E-2</v>
      </c>
      <c r="E260" s="24">
        <v>0.78215144243959078</v>
      </c>
      <c r="F260" s="24">
        <v>0.89784855756040316</v>
      </c>
    </row>
    <row r="261" spans="2:6">
      <c r="B261" s="9" t="s">
        <v>1087</v>
      </c>
      <c r="C261" s="24">
        <v>0.93333333333332935</v>
      </c>
      <c r="D261" s="24">
        <v>2.9474883693898397E-2</v>
      </c>
      <c r="E261" s="24">
        <v>0.87548477577292205</v>
      </c>
      <c r="F261" s="24">
        <v>0.99118189089373665</v>
      </c>
    </row>
    <row r="262" spans="2:6">
      <c r="B262" s="9" t="s">
        <v>1088</v>
      </c>
      <c r="C262" s="24">
        <v>0.98666666666667047</v>
      </c>
      <c r="D262" s="24">
        <v>2.9474883693897357E-2</v>
      </c>
      <c r="E262" s="24">
        <v>0.92881810910626517</v>
      </c>
      <c r="F262" s="24">
        <v>1.0445152242270757</v>
      </c>
    </row>
    <row r="263" spans="2:6" ht="16" thickBot="1">
      <c r="B263" s="22" t="s">
        <v>1089</v>
      </c>
      <c r="C263" s="25">
        <v>0.98666666666667047</v>
      </c>
      <c r="D263" s="25">
        <v>2.9474883693897679E-2</v>
      </c>
      <c r="E263" s="25">
        <v>0.92881810910626461</v>
      </c>
      <c r="F263" s="25">
        <v>1.0445152242270763</v>
      </c>
    </row>
    <row r="265" spans="2:6" ht="16" thickBot="1"/>
    <row r="266" spans="2:6">
      <c r="B266" s="10" t="s">
        <v>1094</v>
      </c>
      <c r="C266" s="11" t="s">
        <v>1</v>
      </c>
      <c r="D266" s="11" t="s">
        <v>2</v>
      </c>
      <c r="E266" s="11" t="s">
        <v>449</v>
      </c>
    </row>
    <row r="267" spans="2:6">
      <c r="B267" s="21" t="s">
        <v>452</v>
      </c>
      <c r="C267" s="23">
        <v>0.48000000000000353</v>
      </c>
      <c r="D267" s="23">
        <v>0.67333333333333467</v>
      </c>
      <c r="E267" s="23">
        <v>0.83999999999999697</v>
      </c>
    </row>
    <row r="268" spans="2:6">
      <c r="B268" s="9" t="s">
        <v>453</v>
      </c>
      <c r="C268" s="24">
        <v>0.80666666666666664</v>
      </c>
      <c r="D268" s="24">
        <v>0.8866666666666666</v>
      </c>
      <c r="E268" s="24">
        <v>0.93333333333332935</v>
      </c>
    </row>
    <row r="269" spans="2:6">
      <c r="B269" s="9" t="s">
        <v>454</v>
      </c>
      <c r="C269" s="24">
        <v>0.5333333333333381</v>
      </c>
      <c r="D269" s="24">
        <v>0.98000000000000165</v>
      </c>
      <c r="E269" s="24">
        <v>0.98666666666667047</v>
      </c>
    </row>
    <row r="270" spans="2:6" ht="16" thickBot="1">
      <c r="B270" s="22" t="s">
        <v>455</v>
      </c>
      <c r="C270" s="25">
        <v>0.64666666666666184</v>
      </c>
      <c r="D270" s="25">
        <v>0.96666666666666379</v>
      </c>
      <c r="E270" s="25">
        <v>0.98666666666667047</v>
      </c>
    </row>
    <row r="289" spans="6:6">
      <c r="F289" t="s">
        <v>338</v>
      </c>
    </row>
  </sheetData>
  <pageMargins left="0.75" right="0.75" top="1" bottom="1" header="0.5" footer="0.5"/>
  <pageSetup orientation="portrait" horizontalDpi="4294967292" verticalDpi="4294967292"/>
  <ignoredErrors>
    <ignoredError sqref="C23:C29 B155:B158 B182:B194 B197:B200 B224:B228 B252:B264 B267:B271" numberStoredAsText="1"/>
    <ignoredError sqref="A1"/>
  </ignoredErrors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4817" r:id="rId3" name="BT598862">
              <controlPr defaultSize="0" print="0" autoFill="0" autoPict="0" macro="[0]!ReRunXLSTAT">
                <anchor>
                  <from>
                    <xdr:col>2</xdr:col>
                    <xdr:colOff>152400</xdr:colOff>
                    <xdr:row>9</xdr:row>
                    <xdr:rowOff>0</xdr:rowOff>
                  </from>
                  <to>
                    <xdr:col>2</xdr:col>
                    <xdr:colOff>660400</xdr:colOff>
                    <xdr:row>10</xdr:row>
                    <xdr:rowOff>0</xdr:rowOff>
                  </to>
                </anchor>
              </controlPr>
            </control>
          </mc:Choice>
          <mc:Fallback/>
        </mc:AlternateContent>
        <mc:AlternateContent xmlns:mc="http://schemas.openxmlformats.org/markup-compatibility/2006">
          <mc:Choice Requires="x14">
            <control shapeId="34818" r:id="rId4" name="DD600673">
              <controlPr defaultSize="0" autoFill="0" autoPict="0" macro="[0]!GoToResultsNew53020177314141">
                <anchor moveWithCells="1">
                  <from>
                    <xdr:col>1</xdr:col>
                    <xdr:colOff>12700</xdr:colOff>
                    <xdr:row>10</xdr:row>
                    <xdr:rowOff>12700</xdr:rowOff>
                  </from>
                  <to>
                    <xdr:col>4</xdr:col>
                    <xdr:colOff>0</xdr:colOff>
                    <xdr:row>10</xdr:row>
                    <xdr:rowOff>254000</xdr:rowOff>
                  </to>
                </anchor>
              </controlPr>
            </control>
          </mc:Choice>
          <mc:Fallback/>
        </mc:AlternateContent>
      </controls>
    </mc:Choice>
    <mc:Fallback/>
  </mc:AlternateContent>
  <extLst>
    <ext xmlns:mx="http://schemas.microsoft.com/office/mac/excel/2008/main" uri="{64002731-A6B0-56B0-2670-7721B7C09600}">
      <mx:PLV Mode="0" OnePage="0" WScale="0"/>
    </ext>
  </extLst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33" enableFormatConditionsCalculation="0"/>
  <dimension ref="B1:I188"/>
  <sheetViews>
    <sheetView topLeftCell="A42" workbookViewId="0"/>
  </sheetViews>
  <sheetFormatPr baseColWidth="10" defaultRowHeight="15" x14ac:dyDescent="0"/>
  <cols>
    <col min="1" max="1" width="5.83203125" customWidth="1"/>
  </cols>
  <sheetData>
    <row r="1" spans="2:9">
      <c r="B1" t="s">
        <v>1075</v>
      </c>
    </row>
    <row r="2" spans="2:9">
      <c r="B2" t="s">
        <v>37</v>
      </c>
    </row>
    <row r="3" spans="2:9">
      <c r="B3" t="s">
        <v>450</v>
      </c>
    </row>
    <row r="4" spans="2:9">
      <c r="B4" t="s">
        <v>451</v>
      </c>
    </row>
    <row r="5" spans="2:9">
      <c r="B5" t="s">
        <v>40</v>
      </c>
    </row>
    <row r="6" spans="2:9">
      <c r="B6" t="s">
        <v>41</v>
      </c>
    </row>
    <row r="7" spans="2:9">
      <c r="B7" t="s">
        <v>42</v>
      </c>
    </row>
    <row r="8" spans="2:9">
      <c r="B8" t="s">
        <v>43</v>
      </c>
    </row>
    <row r="9" spans="2:9">
      <c r="B9" t="s">
        <v>44</v>
      </c>
    </row>
    <row r="10" spans="2:9" ht="21" customHeight="1"/>
    <row r="13" spans="2:9">
      <c r="B13" s="7" t="s">
        <v>45</v>
      </c>
    </row>
    <row r="14" spans="2:9" ht="16" thickBot="1"/>
    <row r="15" spans="2:9">
      <c r="B15" s="10" t="s">
        <v>46</v>
      </c>
      <c r="C15" s="11" t="s">
        <v>47</v>
      </c>
      <c r="D15" s="11" t="s">
        <v>48</v>
      </c>
      <c r="E15" s="11" t="s">
        <v>49</v>
      </c>
      <c r="F15" s="11" t="s">
        <v>50</v>
      </c>
      <c r="G15" s="11" t="s">
        <v>51</v>
      </c>
      <c r="H15" s="11" t="s">
        <v>52</v>
      </c>
      <c r="I15" s="11" t="s">
        <v>53</v>
      </c>
    </row>
    <row r="16" spans="2:9" ht="16" thickBot="1">
      <c r="B16" s="12" t="s">
        <v>3</v>
      </c>
      <c r="C16" s="13">
        <v>900</v>
      </c>
      <c r="D16" s="13">
        <v>0</v>
      </c>
      <c r="E16" s="13">
        <v>900</v>
      </c>
      <c r="F16" s="14">
        <v>0</v>
      </c>
      <c r="G16" s="14">
        <v>1</v>
      </c>
      <c r="H16" s="14">
        <v>0.81000000000000016</v>
      </c>
      <c r="I16" s="14">
        <v>0.30841011079484648</v>
      </c>
    </row>
    <row r="19" spans="2:6">
      <c r="B19" s="7" t="s">
        <v>54</v>
      </c>
    </row>
    <row r="20" spans="2:6" ht="16" thickBot="1"/>
    <row r="21" spans="2:6">
      <c r="B21" s="11" t="s">
        <v>46</v>
      </c>
      <c r="C21" s="11" t="s">
        <v>56</v>
      </c>
      <c r="D21" s="11" t="s">
        <v>57</v>
      </c>
      <c r="E21" s="11" t="s">
        <v>58</v>
      </c>
      <c r="F21" s="11" t="s">
        <v>59</v>
      </c>
    </row>
    <row r="22" spans="2:6">
      <c r="B22" s="18" t="s">
        <v>446</v>
      </c>
      <c r="C22" s="21" t="s">
        <v>1</v>
      </c>
      <c r="D22" s="15">
        <v>300</v>
      </c>
      <c r="E22" s="15">
        <v>300</v>
      </c>
      <c r="F22" s="23">
        <v>33.333333333333336</v>
      </c>
    </row>
    <row r="23" spans="2:6">
      <c r="B23" s="19" t="s">
        <v>55</v>
      </c>
      <c r="C23" s="9" t="s">
        <v>2</v>
      </c>
      <c r="D23" s="16">
        <v>300</v>
      </c>
      <c r="E23" s="16">
        <v>300</v>
      </c>
      <c r="F23" s="24">
        <v>33.333333333333336</v>
      </c>
    </row>
    <row r="24" spans="2:6">
      <c r="B24" s="19" t="s">
        <v>55</v>
      </c>
      <c r="C24" s="9" t="s">
        <v>449</v>
      </c>
      <c r="D24" s="16">
        <v>300</v>
      </c>
      <c r="E24" s="16">
        <v>300</v>
      </c>
      <c r="F24" s="24">
        <v>33.333333333333336</v>
      </c>
    </row>
    <row r="25" spans="2:6">
      <c r="B25" s="18" t="s">
        <v>447</v>
      </c>
      <c r="C25" s="21" t="s">
        <v>452</v>
      </c>
      <c r="D25" s="15">
        <v>225</v>
      </c>
      <c r="E25" s="15">
        <v>225</v>
      </c>
      <c r="F25" s="23">
        <v>25</v>
      </c>
    </row>
    <row r="26" spans="2:6">
      <c r="B26" s="19" t="s">
        <v>55</v>
      </c>
      <c r="C26" s="9" t="s">
        <v>453</v>
      </c>
      <c r="D26" s="16">
        <v>225</v>
      </c>
      <c r="E26" s="16">
        <v>225</v>
      </c>
      <c r="F26" s="24">
        <v>25</v>
      </c>
    </row>
    <row r="27" spans="2:6">
      <c r="B27" s="19" t="s">
        <v>55</v>
      </c>
      <c r="C27" s="9" t="s">
        <v>454</v>
      </c>
      <c r="D27" s="16">
        <v>225</v>
      </c>
      <c r="E27" s="16">
        <v>225</v>
      </c>
      <c r="F27" s="24">
        <v>25</v>
      </c>
    </row>
    <row r="28" spans="2:6" ht="16" thickBot="1">
      <c r="B28" s="20" t="s">
        <v>55</v>
      </c>
      <c r="C28" s="22" t="s">
        <v>455</v>
      </c>
      <c r="D28" s="17">
        <v>225</v>
      </c>
      <c r="E28" s="17">
        <v>225</v>
      </c>
      <c r="F28" s="25">
        <v>25</v>
      </c>
    </row>
    <row r="31" spans="2:6">
      <c r="B31" s="26" t="s">
        <v>456</v>
      </c>
    </row>
    <row r="33" spans="2:3">
      <c r="B33" s="7" t="s">
        <v>457</v>
      </c>
    </row>
    <row r="34" spans="2:3" ht="16" thickBot="1"/>
    <row r="35" spans="2:3">
      <c r="B35" s="27" t="s">
        <v>47</v>
      </c>
      <c r="C35" s="28">
        <v>900</v>
      </c>
    </row>
    <row r="36" spans="2:3">
      <c r="B36" s="9" t="s">
        <v>62</v>
      </c>
      <c r="C36" s="24">
        <v>900</v>
      </c>
    </row>
    <row r="37" spans="2:3">
      <c r="B37" s="9" t="s">
        <v>63</v>
      </c>
      <c r="C37" s="24">
        <v>894</v>
      </c>
    </row>
    <row r="38" spans="2:3">
      <c r="B38" s="9" t="s">
        <v>64</v>
      </c>
      <c r="C38" s="24">
        <v>0.27995426135994383</v>
      </c>
    </row>
    <row r="39" spans="2:3">
      <c r="B39" s="9" t="s">
        <v>65</v>
      </c>
      <c r="C39" s="24">
        <v>0.2759271599134111</v>
      </c>
    </row>
    <row r="40" spans="2:3">
      <c r="B40" s="9" t="s">
        <v>66</v>
      </c>
      <c r="C40" s="24">
        <v>6.8871488938603176E-2</v>
      </c>
    </row>
    <row r="41" spans="2:3">
      <c r="B41" s="9" t="s">
        <v>67</v>
      </c>
      <c r="C41" s="24">
        <v>0.26243378010195861</v>
      </c>
    </row>
    <row r="42" spans="2:3">
      <c r="B42" s="9" t="s">
        <v>68</v>
      </c>
      <c r="C42" s="24">
        <v>18.318562874251537</v>
      </c>
    </row>
    <row r="43" spans="2:3">
      <c r="B43" s="9" t="s">
        <v>69</v>
      </c>
      <c r="C43" s="24">
        <v>1.9469659893408295</v>
      </c>
    </row>
    <row r="44" spans="2:3">
      <c r="B44" s="9" t="s">
        <v>70</v>
      </c>
      <c r="C44" s="24">
        <v>6</v>
      </c>
    </row>
    <row r="45" spans="2:3">
      <c r="B45" s="9" t="s">
        <v>71</v>
      </c>
      <c r="C45" s="24">
        <v>-2401.9817804314794</v>
      </c>
    </row>
    <row r="46" spans="2:3">
      <c r="B46" s="9" t="s">
        <v>72</v>
      </c>
      <c r="C46" s="24">
        <v>-2373.1674118515334</v>
      </c>
    </row>
    <row r="47" spans="2:3" ht="16" thickBot="1">
      <c r="B47" s="22" t="s">
        <v>73</v>
      </c>
      <c r="C47" s="25">
        <v>0.72971078211173468</v>
      </c>
    </row>
    <row r="50" spans="2:7">
      <c r="B50" s="7" t="s">
        <v>458</v>
      </c>
    </row>
    <row r="51" spans="2:7" ht="16" thickBot="1"/>
    <row r="52" spans="2:7">
      <c r="B52" s="10" t="s">
        <v>75</v>
      </c>
      <c r="C52" s="11" t="s">
        <v>63</v>
      </c>
      <c r="D52" s="11" t="s">
        <v>76</v>
      </c>
      <c r="E52" s="11" t="s">
        <v>77</v>
      </c>
      <c r="F52" s="11" t="s">
        <v>78</v>
      </c>
      <c r="G52" s="11" t="s">
        <v>79</v>
      </c>
    </row>
    <row r="53" spans="2:7">
      <c r="B53" s="21" t="s">
        <v>80</v>
      </c>
      <c r="C53" s="15">
        <v>5</v>
      </c>
      <c r="D53" s="23">
        <v>23.938888888888812</v>
      </c>
      <c r="E53" s="23">
        <v>4.7877777777777624</v>
      </c>
      <c r="F53" s="23">
        <v>69.517558739668303</v>
      </c>
      <c r="G53" s="29" t="s">
        <v>83</v>
      </c>
    </row>
    <row r="54" spans="2:7">
      <c r="B54" s="9" t="s">
        <v>81</v>
      </c>
      <c r="C54" s="16">
        <v>894</v>
      </c>
      <c r="D54" s="24">
        <v>61.571111111111236</v>
      </c>
      <c r="E54" s="24">
        <v>6.8871488938603176E-2</v>
      </c>
      <c r="F54" s="24"/>
      <c r="G54" s="24"/>
    </row>
    <row r="55" spans="2:7" ht="16" thickBot="1">
      <c r="B55" s="22" t="s">
        <v>82</v>
      </c>
      <c r="C55" s="17">
        <v>899</v>
      </c>
      <c r="D55" s="25">
        <v>85.510000000000048</v>
      </c>
      <c r="E55" s="25"/>
      <c r="F55" s="25"/>
      <c r="G55" s="25"/>
    </row>
    <row r="56" spans="2:7">
      <c r="B56" s="30" t="s">
        <v>84</v>
      </c>
    </row>
    <row r="59" spans="2:7">
      <c r="B59" s="7" t="s">
        <v>459</v>
      </c>
    </row>
    <row r="60" spans="2:7" ht="16" thickBot="1"/>
    <row r="61" spans="2:7">
      <c r="B61" s="10" t="s">
        <v>75</v>
      </c>
      <c r="C61" s="11" t="s">
        <v>63</v>
      </c>
      <c r="D61" s="11" t="s">
        <v>76</v>
      </c>
      <c r="E61" s="11" t="s">
        <v>77</v>
      </c>
      <c r="F61" s="11" t="s">
        <v>78</v>
      </c>
      <c r="G61" s="11" t="s">
        <v>79</v>
      </c>
    </row>
    <row r="62" spans="2:7">
      <c r="B62" s="21" t="s">
        <v>446</v>
      </c>
      <c r="C62" s="15">
        <v>2</v>
      </c>
      <c r="D62" s="23">
        <v>17.359999999999946</v>
      </c>
      <c r="E62" s="23">
        <v>8.6799999999999731</v>
      </c>
      <c r="F62" s="23">
        <v>126.03183311076558</v>
      </c>
      <c r="G62" s="29" t="s">
        <v>83</v>
      </c>
    </row>
    <row r="63" spans="2:7" ht="16" thickBot="1">
      <c r="B63" s="22" t="s">
        <v>447</v>
      </c>
      <c r="C63" s="17">
        <v>3</v>
      </c>
      <c r="D63" s="25">
        <v>6.5788888888888586</v>
      </c>
      <c r="E63" s="25">
        <v>2.192962962962953</v>
      </c>
      <c r="F63" s="25">
        <v>31.841375825603428</v>
      </c>
      <c r="G63" s="44" t="s">
        <v>83</v>
      </c>
    </row>
    <row r="66" spans="2:7">
      <c r="B66" s="7" t="s">
        <v>460</v>
      </c>
    </row>
    <row r="67" spans="2:7" ht="16" thickBot="1"/>
    <row r="68" spans="2:7">
      <c r="B68" s="10" t="s">
        <v>75</v>
      </c>
      <c r="C68" s="11" t="s">
        <v>63</v>
      </c>
      <c r="D68" s="11" t="s">
        <v>76</v>
      </c>
      <c r="E68" s="11" t="s">
        <v>77</v>
      </c>
      <c r="F68" s="11" t="s">
        <v>78</v>
      </c>
      <c r="G68" s="11" t="s">
        <v>79</v>
      </c>
    </row>
    <row r="69" spans="2:7">
      <c r="B69" s="21" t="s">
        <v>446</v>
      </c>
      <c r="C69" s="15">
        <v>2</v>
      </c>
      <c r="D69" s="23">
        <v>17.359999999999932</v>
      </c>
      <c r="E69" s="23">
        <v>8.679999999999966</v>
      </c>
      <c r="F69" s="23">
        <v>126.03183311076548</v>
      </c>
      <c r="G69" s="29" t="s">
        <v>83</v>
      </c>
    </row>
    <row r="70" spans="2:7" ht="16" thickBot="1">
      <c r="B70" s="22" t="s">
        <v>447</v>
      </c>
      <c r="C70" s="17">
        <v>3</v>
      </c>
      <c r="D70" s="25">
        <v>6.5788888888888728</v>
      </c>
      <c r="E70" s="25">
        <v>2.1929629629629575</v>
      </c>
      <c r="F70" s="25">
        <v>31.841375825603492</v>
      </c>
      <c r="G70" s="44" t="s">
        <v>83</v>
      </c>
    </row>
    <row r="73" spans="2:7">
      <c r="B73" s="7" t="s">
        <v>461</v>
      </c>
    </row>
    <row r="74" spans="2:7" ht="16" thickBot="1"/>
    <row r="75" spans="2:7">
      <c r="B75" s="10" t="s">
        <v>75</v>
      </c>
      <c r="C75" s="11" t="s">
        <v>63</v>
      </c>
      <c r="D75" s="11" t="s">
        <v>76</v>
      </c>
      <c r="E75" s="11" t="s">
        <v>77</v>
      </c>
      <c r="F75" s="11" t="s">
        <v>78</v>
      </c>
      <c r="G75" s="11" t="s">
        <v>79</v>
      </c>
    </row>
    <row r="76" spans="2:7">
      <c r="B76" s="21" t="s">
        <v>446</v>
      </c>
      <c r="C76" s="15">
        <v>2</v>
      </c>
      <c r="D76" s="23">
        <v>17.359999999999932</v>
      </c>
      <c r="E76" s="23">
        <v>8.679999999999966</v>
      </c>
      <c r="F76" s="23">
        <v>126.03183311076548</v>
      </c>
      <c r="G76" s="29" t="s">
        <v>83</v>
      </c>
    </row>
    <row r="77" spans="2:7" ht="16" thickBot="1">
      <c r="B77" s="22" t="s">
        <v>447</v>
      </c>
      <c r="C77" s="17">
        <v>3</v>
      </c>
      <c r="D77" s="25">
        <v>6.5788888888888728</v>
      </c>
      <c r="E77" s="25">
        <v>2.1929629629629575</v>
      </c>
      <c r="F77" s="25">
        <v>31.841375825603492</v>
      </c>
      <c r="G77" s="44" t="s">
        <v>83</v>
      </c>
    </row>
    <row r="80" spans="2:7">
      <c r="B80" s="7" t="s">
        <v>462</v>
      </c>
    </row>
    <row r="81" spans="2:8" ht="16" thickBot="1"/>
    <row r="82" spans="2:8">
      <c r="B82" s="10" t="s">
        <v>75</v>
      </c>
      <c r="C82" s="11" t="s">
        <v>89</v>
      </c>
      <c r="D82" s="11" t="s">
        <v>90</v>
      </c>
      <c r="E82" s="11" t="s">
        <v>91</v>
      </c>
      <c r="F82" s="11" t="s">
        <v>92</v>
      </c>
      <c r="G82" s="11" t="s">
        <v>93</v>
      </c>
      <c r="H82" s="11" t="s">
        <v>94</v>
      </c>
    </row>
    <row r="83" spans="2:8">
      <c r="B83" s="21" t="s">
        <v>95</v>
      </c>
      <c r="C83" s="23">
        <v>0.99333333333333251</v>
      </c>
      <c r="D83" s="23">
        <v>2.1427628417318791E-2</v>
      </c>
      <c r="E83" s="23">
        <v>46.357595623157017</v>
      </c>
      <c r="F83" s="29" t="s">
        <v>83</v>
      </c>
      <c r="G83" s="23">
        <v>0.95127901838880646</v>
      </c>
      <c r="H83" s="23">
        <v>1.0353876482778586</v>
      </c>
    </row>
    <row r="84" spans="2:8">
      <c r="B84" s="9" t="s">
        <v>463</v>
      </c>
      <c r="C84" s="24">
        <v>-0.3199999999999994</v>
      </c>
      <c r="D84" s="24">
        <v>2.1427628417318781E-2</v>
      </c>
      <c r="E84" s="24">
        <v>-14.93399053631903</v>
      </c>
      <c r="F84" s="35" t="s">
        <v>83</v>
      </c>
      <c r="G84" s="24">
        <v>-0.36205431494452545</v>
      </c>
      <c r="H84" s="24">
        <v>-0.27794568505547335</v>
      </c>
    </row>
    <row r="85" spans="2:8">
      <c r="B85" s="9" t="s">
        <v>464</v>
      </c>
      <c r="C85" s="24">
        <v>-6.0000000000000192E-2</v>
      </c>
      <c r="D85" s="24">
        <v>2.1427628417318795E-2</v>
      </c>
      <c r="E85" s="24">
        <v>-2.8001232255598305</v>
      </c>
      <c r="F85" s="37">
        <v>5.2184240242263424E-3</v>
      </c>
      <c r="G85" s="24">
        <v>-0.10205431494452628</v>
      </c>
      <c r="H85" s="24">
        <v>-1.79456850554741E-2</v>
      </c>
    </row>
    <row r="86" spans="2:8">
      <c r="B86" s="9" t="s">
        <v>465</v>
      </c>
      <c r="C86" s="24">
        <v>0</v>
      </c>
      <c r="D86" s="24">
        <v>0</v>
      </c>
      <c r="E86" s="24"/>
      <c r="F86" s="24"/>
      <c r="G86" s="24"/>
      <c r="H86" s="24"/>
    </row>
    <row r="87" spans="2:8">
      <c r="B87" s="9" t="s">
        <v>466</v>
      </c>
      <c r="C87" s="24">
        <v>-0.20222222222222097</v>
      </c>
      <c r="D87" s="24">
        <v>2.4742494069668546E-2</v>
      </c>
      <c r="E87" s="24">
        <v>-8.1730734845410016</v>
      </c>
      <c r="F87" s="35" t="s">
        <v>83</v>
      </c>
      <c r="G87" s="24">
        <v>-0.25078236232983581</v>
      </c>
      <c r="H87" s="24">
        <v>-0.15366208211460614</v>
      </c>
    </row>
    <row r="88" spans="2:8">
      <c r="B88" s="9" t="s">
        <v>467</v>
      </c>
      <c r="C88" s="24">
        <v>8.8888888888903582E-3</v>
      </c>
      <c r="D88" s="24">
        <v>2.4742494069668549E-2</v>
      </c>
      <c r="E88" s="24">
        <v>0.35925597734252318</v>
      </c>
      <c r="F88" s="24">
        <v>0.71948843835207477</v>
      </c>
      <c r="G88" s="24">
        <v>-3.9671251218724501E-2</v>
      </c>
      <c r="H88" s="24">
        <v>5.7449028996505211E-2</v>
      </c>
    </row>
    <row r="89" spans="2:8">
      <c r="B89" s="9" t="s">
        <v>468</v>
      </c>
      <c r="C89" s="24">
        <v>-3.3333333333332889E-2</v>
      </c>
      <c r="D89" s="24">
        <v>2.4742494069668563E-2</v>
      </c>
      <c r="E89" s="24">
        <v>-1.3472099150342205</v>
      </c>
      <c r="F89" s="24">
        <v>0.17825399494702254</v>
      </c>
      <c r="G89" s="24">
        <v>-8.1893473440947773E-2</v>
      </c>
      <c r="H89" s="24">
        <v>1.5226806774281995E-2</v>
      </c>
    </row>
    <row r="90" spans="2:8" ht="16" thickBot="1">
      <c r="B90" s="22" t="s">
        <v>469</v>
      </c>
      <c r="C90" s="25">
        <v>0</v>
      </c>
      <c r="D90" s="25">
        <v>0</v>
      </c>
      <c r="E90" s="25"/>
      <c r="F90" s="25"/>
      <c r="G90" s="25"/>
      <c r="H90" s="25"/>
    </row>
    <row r="93" spans="2:8">
      <c r="B93" s="7" t="s">
        <v>470</v>
      </c>
    </row>
    <row r="95" spans="2:8">
      <c r="B95" s="7" t="s">
        <v>471</v>
      </c>
    </row>
    <row r="114" spans="6:6">
      <c r="F114" t="s">
        <v>338</v>
      </c>
    </row>
    <row r="133" spans="2:6">
      <c r="F133" t="s">
        <v>338</v>
      </c>
    </row>
    <row r="136" spans="2:6">
      <c r="B136" s="26" t="s">
        <v>1073</v>
      </c>
    </row>
    <row r="137" spans="2:6" ht="16" thickBot="1"/>
    <row r="138" spans="2:6">
      <c r="B138" s="10" t="s">
        <v>340</v>
      </c>
      <c r="C138" s="11" t="s">
        <v>341</v>
      </c>
      <c r="D138" s="11" t="s">
        <v>90</v>
      </c>
      <c r="E138" s="11" t="s">
        <v>93</v>
      </c>
      <c r="F138" s="11" t="s">
        <v>94</v>
      </c>
    </row>
    <row r="139" spans="2:6">
      <c r="B139" s="21" t="s">
        <v>1</v>
      </c>
      <c r="C139" s="23">
        <v>0.61666666666666714</v>
      </c>
      <c r="D139" s="23">
        <v>1.5151621358631686E-2</v>
      </c>
      <c r="E139" s="23">
        <v>0.58692977539123803</v>
      </c>
      <c r="F139" s="23">
        <v>0.64640355794209625</v>
      </c>
    </row>
    <row r="140" spans="2:6">
      <c r="B140" s="9" t="s">
        <v>2</v>
      </c>
      <c r="C140" s="24">
        <v>0.87666666666666648</v>
      </c>
      <c r="D140" s="24">
        <v>1.5151621358631689E-2</v>
      </c>
      <c r="E140" s="24">
        <v>0.84692977539123726</v>
      </c>
      <c r="F140" s="24">
        <v>0.90640355794209571</v>
      </c>
    </row>
    <row r="141" spans="2:6" ht="16" thickBot="1">
      <c r="B141" s="22" t="s">
        <v>449</v>
      </c>
      <c r="C141" s="25">
        <v>0.93666666666666665</v>
      </c>
      <c r="D141" s="25">
        <v>1.5151621358631686E-2</v>
      </c>
      <c r="E141" s="25">
        <v>0.90692977539123754</v>
      </c>
      <c r="F141" s="25">
        <v>0.96640355794209576</v>
      </c>
    </row>
    <row r="160" spans="6:6">
      <c r="F160" t="s">
        <v>338</v>
      </c>
    </row>
    <row r="163" spans="2:6">
      <c r="B163" s="26" t="s">
        <v>1074</v>
      </c>
    </row>
    <row r="164" spans="2:6" ht="16" thickBot="1"/>
    <row r="165" spans="2:6">
      <c r="B165" s="10" t="s">
        <v>340</v>
      </c>
      <c r="C165" s="11" t="s">
        <v>341</v>
      </c>
      <c r="D165" s="11" t="s">
        <v>90</v>
      </c>
      <c r="E165" s="11" t="s">
        <v>93</v>
      </c>
      <c r="F165" s="11" t="s">
        <v>94</v>
      </c>
    </row>
    <row r="166" spans="2:6">
      <c r="B166" s="21" t="s">
        <v>452</v>
      </c>
      <c r="C166" s="23">
        <v>0.66444444444444506</v>
      </c>
      <c r="D166" s="23">
        <v>1.7495585340130567E-2</v>
      </c>
      <c r="E166" s="23">
        <v>0.63010724007898178</v>
      </c>
      <c r="F166" s="23">
        <v>0.69878164880990834</v>
      </c>
    </row>
    <row r="167" spans="2:6">
      <c r="B167" s="9" t="s">
        <v>453</v>
      </c>
      <c r="C167" s="24">
        <v>0.87555555555555631</v>
      </c>
      <c r="D167" s="24">
        <v>1.7495585340130574E-2</v>
      </c>
      <c r="E167" s="24">
        <v>0.84121835119009303</v>
      </c>
      <c r="F167" s="24">
        <v>0.90989275992101959</v>
      </c>
    </row>
    <row r="168" spans="2:6">
      <c r="B168" s="9" t="s">
        <v>454</v>
      </c>
      <c r="C168" s="24">
        <v>0.83333333333333304</v>
      </c>
      <c r="D168" s="24">
        <v>1.7495585340130581E-2</v>
      </c>
      <c r="E168" s="24">
        <v>0.79899612896786976</v>
      </c>
      <c r="F168" s="24">
        <v>0.86767053769879632</v>
      </c>
    </row>
    <row r="169" spans="2:6" ht="16" thickBot="1">
      <c r="B169" s="22" t="s">
        <v>455</v>
      </c>
      <c r="C169" s="25">
        <v>0.86666666666666603</v>
      </c>
      <c r="D169" s="25">
        <v>1.7495585340130577E-2</v>
      </c>
      <c r="E169" s="25">
        <v>0.83232946230120275</v>
      </c>
      <c r="F169" s="25">
        <v>0.90100387103212931</v>
      </c>
    </row>
    <row r="188" spans="6:6">
      <c r="F188" t="s">
        <v>338</v>
      </c>
    </row>
  </sheetData>
  <pageMargins left="0.75" right="0.75" top="1" bottom="1" header="0.5" footer="0.5"/>
  <ignoredErrors>
    <ignoredError sqref="C22:C28 B139:B142 B166:B170" numberStoredAsText="1"/>
    <ignoredError sqref="A1"/>
  </ignoredErrors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3793" r:id="rId3" name="BT80064">
              <controlPr defaultSize="0" print="0" autoFill="0" autoPict="0" macro="[0]!ReRunXLSTAT">
                <anchor>
                  <from>
                    <xdr:col>2</xdr:col>
                    <xdr:colOff>152400</xdr:colOff>
                    <xdr:row>8</xdr:row>
                    <xdr:rowOff>0</xdr:rowOff>
                  </from>
                  <to>
                    <xdr:col>2</xdr:col>
                    <xdr:colOff>660400</xdr:colOff>
                    <xdr:row>9</xdr:row>
                    <xdr:rowOff>0</xdr:rowOff>
                  </to>
                </anchor>
              </controlPr>
            </control>
          </mc:Choice>
          <mc:Fallback/>
        </mc:AlternateContent>
        <mc:AlternateContent xmlns:mc="http://schemas.openxmlformats.org/markup-compatibility/2006">
          <mc:Choice Requires="x14">
            <control shapeId="33794" r:id="rId4" name="DD64421">
              <controlPr defaultSize="0" autoFill="0" autoPict="0" macro="[0]!GoToResultsNew53020177295541">
                <anchor moveWithCells="1">
                  <from>
                    <xdr:col>1</xdr:col>
                    <xdr:colOff>12700</xdr:colOff>
                    <xdr:row>9</xdr:row>
                    <xdr:rowOff>12700</xdr:rowOff>
                  </from>
                  <to>
                    <xdr:col>4</xdr:col>
                    <xdr:colOff>0</xdr:colOff>
                    <xdr:row>9</xdr:row>
                    <xdr:rowOff>254000</xdr:rowOff>
                  </to>
                </anchor>
              </controlPr>
            </control>
          </mc:Choice>
          <mc:Fallback/>
        </mc:AlternateContent>
      </controls>
    </mc:Choice>
    <mc:Fallback/>
  </mc:AlternateContent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 enableFormatConditionsCalculation="0"/>
  <dimension ref="A1:C70"/>
  <sheetViews>
    <sheetView workbookViewId="0"/>
  </sheetViews>
  <sheetFormatPr baseColWidth="10" defaultRowHeight="15" x14ac:dyDescent="0"/>
  <sheetData>
    <row r="1" spans="1:3">
      <c r="A1" s="8">
        <v>1</v>
      </c>
      <c r="B1">
        <f t="shared" ref="B1:B32" si="0">0.472+(A1-1)*0.0092753623188406</f>
        <v>0.47199999999999998</v>
      </c>
      <c r="C1">
        <f t="shared" ref="C1:C32" si="1">0+1*B1+0.320714750108746*(1.00444444444444+(B1-0.797777777777778)^2/5.87958333333336)^0.5</f>
        <v>0.79630196622267835</v>
      </c>
    </row>
    <row r="2" spans="1:3">
      <c r="A2" s="8">
        <v>2</v>
      </c>
      <c r="B2">
        <f t="shared" si="0"/>
        <v>0.48127536231884055</v>
      </c>
      <c r="C2">
        <f t="shared" si="1"/>
        <v>0.80541660674309579</v>
      </c>
    </row>
    <row r="3" spans="1:3">
      <c r="A3" s="8">
        <v>3</v>
      </c>
      <c r="B3">
        <f t="shared" si="0"/>
        <v>0.49055072463768118</v>
      </c>
      <c r="C3">
        <f t="shared" si="1"/>
        <v>0.81453581301809108</v>
      </c>
    </row>
    <row r="4" spans="1:3">
      <c r="A4" s="8">
        <v>4</v>
      </c>
      <c r="B4">
        <f t="shared" si="0"/>
        <v>0.49982608695652175</v>
      </c>
      <c r="C4">
        <f t="shared" si="1"/>
        <v>0.82365959165263392</v>
      </c>
    </row>
    <row r="5" spans="1:3">
      <c r="A5" s="8">
        <v>5</v>
      </c>
      <c r="B5">
        <f t="shared" si="0"/>
        <v>0.50910144927536238</v>
      </c>
      <c r="C5">
        <f t="shared" si="1"/>
        <v>0.83278794907048748</v>
      </c>
    </row>
    <row r="6" spans="1:3">
      <c r="A6" s="8">
        <v>6</v>
      </c>
      <c r="B6">
        <f t="shared" si="0"/>
        <v>0.51837681159420301</v>
      </c>
      <c r="C6">
        <f t="shared" si="1"/>
        <v>0.84192089151287464</v>
      </c>
    </row>
    <row r="7" spans="1:3">
      <c r="A7" s="8">
        <v>7</v>
      </c>
      <c r="B7">
        <f t="shared" si="0"/>
        <v>0.52765217391304353</v>
      </c>
      <c r="C7">
        <f t="shared" si="1"/>
        <v>0.85105842503717954</v>
      </c>
    </row>
    <row r="8" spans="1:3">
      <c r="A8" s="8">
        <v>8</v>
      </c>
      <c r="B8">
        <f t="shared" si="0"/>
        <v>0.53692753623188416</v>
      </c>
      <c r="C8">
        <f t="shared" si="1"/>
        <v>0.86020055551568297</v>
      </c>
    </row>
    <row r="9" spans="1:3">
      <c r="A9" s="8">
        <v>9</v>
      </c>
      <c r="B9">
        <f t="shared" si="0"/>
        <v>0.54620289855072479</v>
      </c>
      <c r="C9">
        <f t="shared" si="1"/>
        <v>0.86934728863433219</v>
      </c>
    </row>
    <row r="10" spans="1:3">
      <c r="A10" s="8">
        <v>10</v>
      </c>
      <c r="B10">
        <f t="shared" si="0"/>
        <v>0.55547826086956542</v>
      </c>
      <c r="C10">
        <f t="shared" si="1"/>
        <v>0.87849862989154759</v>
      </c>
    </row>
    <row r="11" spans="1:3">
      <c r="A11" s="8">
        <v>11</v>
      </c>
      <c r="B11">
        <f t="shared" si="0"/>
        <v>0.56475362318840594</v>
      </c>
      <c r="C11">
        <f t="shared" si="1"/>
        <v>0.88765458459706481</v>
      </c>
    </row>
    <row r="12" spans="1:3">
      <c r="A12" s="8">
        <v>12</v>
      </c>
      <c r="B12">
        <f t="shared" si="0"/>
        <v>0.57402898550724657</v>
      </c>
      <c r="C12">
        <f t="shared" si="1"/>
        <v>0.89681515787081378</v>
      </c>
    </row>
    <row r="13" spans="1:3">
      <c r="A13" s="8">
        <v>13</v>
      </c>
      <c r="B13">
        <f t="shared" si="0"/>
        <v>0.5833043478260872</v>
      </c>
      <c r="C13">
        <f t="shared" si="1"/>
        <v>0.90598035464183502</v>
      </c>
    </row>
    <row r="14" spans="1:3">
      <c r="A14" s="8">
        <v>14</v>
      </c>
      <c r="B14">
        <f t="shared" si="0"/>
        <v>0.59257971014492772</v>
      </c>
      <c r="C14">
        <f t="shared" si="1"/>
        <v>0.91515017964723389</v>
      </c>
    </row>
    <row r="15" spans="1:3">
      <c r="A15" s="8">
        <v>15</v>
      </c>
      <c r="B15">
        <f t="shared" si="0"/>
        <v>0.60185507246376835</v>
      </c>
      <c r="C15">
        <f t="shared" si="1"/>
        <v>0.92432463743117355</v>
      </c>
    </row>
    <row r="16" spans="1:3">
      <c r="A16" s="8">
        <v>16</v>
      </c>
      <c r="B16">
        <f t="shared" si="0"/>
        <v>0.61113043478260898</v>
      </c>
      <c r="C16">
        <f t="shared" si="1"/>
        <v>0.93350373234390593</v>
      </c>
    </row>
    <row r="17" spans="1:3">
      <c r="A17" s="8">
        <v>17</v>
      </c>
      <c r="B17">
        <f t="shared" si="0"/>
        <v>0.62040579710144961</v>
      </c>
      <c r="C17">
        <f t="shared" si="1"/>
        <v>0.94268746854084318</v>
      </c>
    </row>
    <row r="18" spans="1:3">
      <c r="A18" s="8">
        <v>18</v>
      </c>
      <c r="B18">
        <f t="shared" si="0"/>
        <v>0.62968115942029024</v>
      </c>
      <c r="C18">
        <f t="shared" si="1"/>
        <v>0.95187584998166741</v>
      </c>
    </row>
    <row r="19" spans="1:3">
      <c r="A19" s="8">
        <v>19</v>
      </c>
      <c r="B19">
        <f t="shared" si="0"/>
        <v>0.63895652173913076</v>
      </c>
      <c r="C19">
        <f t="shared" si="1"/>
        <v>0.96106888042948224</v>
      </c>
    </row>
    <row r="20" spans="1:3">
      <c r="A20" s="8">
        <v>20</v>
      </c>
      <c r="B20">
        <f t="shared" si="0"/>
        <v>0.64823188405797139</v>
      </c>
      <c r="C20">
        <f t="shared" si="1"/>
        <v>0.97026656345000406</v>
      </c>
    </row>
    <row r="21" spans="1:3">
      <c r="A21" s="8">
        <v>21</v>
      </c>
      <c r="B21">
        <f t="shared" si="0"/>
        <v>0.65750724637681202</v>
      </c>
      <c r="C21">
        <f t="shared" si="1"/>
        <v>0.97946890241079498</v>
      </c>
    </row>
    <row r="22" spans="1:3">
      <c r="A22" s="8">
        <v>22</v>
      </c>
      <c r="B22">
        <f t="shared" si="0"/>
        <v>0.66678260869565253</v>
      </c>
      <c r="C22">
        <f t="shared" si="1"/>
        <v>0.98867590048053544</v>
      </c>
    </row>
    <row r="23" spans="1:3">
      <c r="A23" s="8">
        <v>23</v>
      </c>
      <c r="B23">
        <f t="shared" si="0"/>
        <v>0.67605797101449316</v>
      </c>
      <c r="C23">
        <f t="shared" si="1"/>
        <v>0.99788756062834216</v>
      </c>
    </row>
    <row r="24" spans="1:3">
      <c r="A24" s="8">
        <v>24</v>
      </c>
      <c r="B24">
        <f t="shared" si="0"/>
        <v>0.68533333333333379</v>
      </c>
      <c r="C24">
        <f t="shared" si="1"/>
        <v>1.0071038856231245</v>
      </c>
    </row>
    <row r="25" spans="1:3">
      <c r="A25" s="8">
        <v>25</v>
      </c>
      <c r="B25">
        <f t="shared" si="0"/>
        <v>0.69460869565217442</v>
      </c>
      <c r="C25">
        <f t="shared" si="1"/>
        <v>1.016324878032985</v>
      </c>
    </row>
    <row r="26" spans="1:3">
      <c r="A26" s="8">
        <v>26</v>
      </c>
      <c r="B26">
        <f t="shared" si="0"/>
        <v>0.70388405797101494</v>
      </c>
      <c r="C26">
        <f t="shared" si="1"/>
        <v>1.0255505402246634</v>
      </c>
    </row>
    <row r="27" spans="1:3">
      <c r="A27" s="8">
        <v>27</v>
      </c>
      <c r="B27">
        <f t="shared" si="0"/>
        <v>0.71315942028985557</v>
      </c>
      <c r="C27">
        <f t="shared" si="1"/>
        <v>1.0347808743630225</v>
      </c>
    </row>
    <row r="28" spans="1:3">
      <c r="A28" s="8">
        <v>28</v>
      </c>
      <c r="B28">
        <f t="shared" si="0"/>
        <v>0.7224347826086962</v>
      </c>
      <c r="C28">
        <f t="shared" si="1"/>
        <v>1.0440158824105772</v>
      </c>
    </row>
    <row r="29" spans="1:3">
      <c r="A29" s="8">
        <v>29</v>
      </c>
      <c r="B29">
        <f t="shared" si="0"/>
        <v>0.73171014492753672</v>
      </c>
      <c r="C29">
        <f t="shared" si="1"/>
        <v>1.0532555661270682</v>
      </c>
    </row>
    <row r="30" spans="1:3">
      <c r="A30" s="8">
        <v>30</v>
      </c>
      <c r="B30">
        <f t="shared" si="0"/>
        <v>0.74098550724637735</v>
      </c>
      <c r="C30">
        <f t="shared" si="1"/>
        <v>1.0624999270690791</v>
      </c>
    </row>
    <row r="31" spans="1:3">
      <c r="A31" s="8">
        <v>31</v>
      </c>
      <c r="B31">
        <f t="shared" si="0"/>
        <v>0.75026086956521798</v>
      </c>
      <c r="C31">
        <f t="shared" si="1"/>
        <v>1.0717489665896969</v>
      </c>
    </row>
    <row r="32" spans="1:3">
      <c r="A32" s="8">
        <v>32</v>
      </c>
      <c r="B32">
        <f t="shared" si="0"/>
        <v>0.75953623188405861</v>
      </c>
      <c r="C32">
        <f t="shared" si="1"/>
        <v>1.0810026858382162</v>
      </c>
    </row>
    <row r="33" spans="1:3">
      <c r="A33" s="8">
        <v>33</v>
      </c>
      <c r="B33">
        <f t="shared" ref="B33:B64" si="2">0.472+(A33-1)*0.0092753623188406</f>
        <v>0.76881159420289924</v>
      </c>
      <c r="C33">
        <f t="shared" ref="C33:C64" si="3">0+1*B33+0.320714750108746*(1.00444444444444+(B33-0.797777777777778)^2/5.87958333333336)^0.5</f>
        <v>1.0902610857598902</v>
      </c>
    </row>
    <row r="34" spans="1:3">
      <c r="A34" s="8">
        <v>34</v>
      </c>
      <c r="B34">
        <f t="shared" si="2"/>
        <v>0.77808695652173976</v>
      </c>
      <c r="C34">
        <f t="shared" si="3"/>
        <v>1.0995241670957228</v>
      </c>
    </row>
    <row r="35" spans="1:3">
      <c r="A35" s="8">
        <v>35</v>
      </c>
      <c r="B35">
        <f t="shared" si="2"/>
        <v>0.78736231884058039</v>
      </c>
      <c r="C35">
        <f t="shared" si="3"/>
        <v>1.1087919303823082</v>
      </c>
    </row>
    <row r="36" spans="1:3">
      <c r="A36" s="8">
        <v>36</v>
      </c>
      <c r="B36">
        <f t="shared" si="2"/>
        <v>0.79663768115942091</v>
      </c>
      <c r="C36">
        <f t="shared" si="3"/>
        <v>1.1180643759517119</v>
      </c>
    </row>
    <row r="37" spans="1:3">
      <c r="A37" s="8">
        <v>37</v>
      </c>
      <c r="B37">
        <f t="shared" si="2"/>
        <v>0.80591304347826154</v>
      </c>
      <c r="C37">
        <f t="shared" si="3"/>
        <v>1.1273415039313999</v>
      </c>
    </row>
    <row r="38" spans="1:3">
      <c r="A38" s="8">
        <v>38</v>
      </c>
      <c r="B38">
        <f t="shared" si="2"/>
        <v>0.81518840579710217</v>
      </c>
      <c r="C38">
        <f t="shared" si="3"/>
        <v>1.1366233142442099</v>
      </c>
    </row>
    <row r="39" spans="1:3">
      <c r="A39" s="8">
        <v>39</v>
      </c>
      <c r="B39">
        <f t="shared" si="2"/>
        <v>0.8244637681159428</v>
      </c>
      <c r="C39">
        <f t="shared" si="3"/>
        <v>1.1459098066083686</v>
      </c>
    </row>
    <row r="40" spans="1:3">
      <c r="A40" s="8">
        <v>40</v>
      </c>
      <c r="B40">
        <f t="shared" si="2"/>
        <v>0.83373913043478343</v>
      </c>
      <c r="C40">
        <f t="shared" si="3"/>
        <v>1.1552009805375527</v>
      </c>
    </row>
    <row r="41" spans="1:3">
      <c r="A41" s="8">
        <v>41</v>
      </c>
      <c r="B41">
        <f t="shared" si="2"/>
        <v>0.84301449275362406</v>
      </c>
      <c r="C41">
        <f t="shared" si="3"/>
        <v>1.1644968353409957</v>
      </c>
    </row>
    <row r="42" spans="1:3">
      <c r="A42" s="8">
        <v>42</v>
      </c>
      <c r="B42">
        <f t="shared" si="2"/>
        <v>0.85228985507246457</v>
      </c>
      <c r="C42">
        <f t="shared" si="3"/>
        <v>1.1737973701236384</v>
      </c>
    </row>
    <row r="43" spans="1:3">
      <c r="A43" s="8">
        <v>43</v>
      </c>
      <c r="B43">
        <f t="shared" si="2"/>
        <v>0.8615652173913052</v>
      </c>
      <c r="C43">
        <f t="shared" si="3"/>
        <v>1.1831025837863247</v>
      </c>
    </row>
    <row r="44" spans="1:3">
      <c r="A44" s="8">
        <v>44</v>
      </c>
      <c r="B44">
        <f t="shared" si="2"/>
        <v>0.87084057971014572</v>
      </c>
      <c r="C44">
        <f t="shared" si="3"/>
        <v>1.1924124750260408</v>
      </c>
    </row>
    <row r="45" spans="1:3">
      <c r="A45" s="8">
        <v>45</v>
      </c>
      <c r="B45">
        <f t="shared" si="2"/>
        <v>0.88011594202898635</v>
      </c>
      <c r="C45">
        <f t="shared" si="3"/>
        <v>1.2017270423361999</v>
      </c>
    </row>
    <row r="46" spans="1:3">
      <c r="A46" s="8">
        <v>46</v>
      </c>
      <c r="B46">
        <f t="shared" si="2"/>
        <v>0.88939130434782698</v>
      </c>
      <c r="C46">
        <f t="shared" si="3"/>
        <v>1.21104628400697</v>
      </c>
    </row>
    <row r="47" spans="1:3">
      <c r="A47" s="8">
        <v>47</v>
      </c>
      <c r="B47">
        <f t="shared" si="2"/>
        <v>0.89866666666666761</v>
      </c>
      <c r="C47">
        <f t="shared" si="3"/>
        <v>1.2203701981256474</v>
      </c>
    </row>
    <row r="48" spans="1:3">
      <c r="A48" s="8">
        <v>48</v>
      </c>
      <c r="B48">
        <f t="shared" si="2"/>
        <v>0.90794202898550824</v>
      </c>
      <c r="C48">
        <f t="shared" si="3"/>
        <v>1.2296987825770704</v>
      </c>
    </row>
    <row r="49" spans="1:3">
      <c r="A49" s="8">
        <v>49</v>
      </c>
      <c r="B49">
        <f t="shared" si="2"/>
        <v>0.91721739130434876</v>
      </c>
      <c r="C49">
        <f t="shared" si="3"/>
        <v>1.2390320350440822</v>
      </c>
    </row>
    <row r="50" spans="1:3">
      <c r="A50" s="8">
        <v>50</v>
      </c>
      <c r="B50">
        <f t="shared" si="2"/>
        <v>0.92649275362318939</v>
      </c>
      <c r="C50">
        <f t="shared" si="3"/>
        <v>1.2483699530080317</v>
      </c>
    </row>
    <row r="51" spans="1:3">
      <c r="A51" s="8">
        <v>51</v>
      </c>
      <c r="B51">
        <f t="shared" si="2"/>
        <v>0.93576811594202991</v>
      </c>
      <c r="C51">
        <f t="shared" si="3"/>
        <v>1.2577125337493202</v>
      </c>
    </row>
    <row r="52" spans="1:3">
      <c r="A52" s="8">
        <v>52</v>
      </c>
      <c r="B52">
        <f t="shared" si="2"/>
        <v>0.94504347826087054</v>
      </c>
      <c r="C52">
        <f t="shared" si="3"/>
        <v>1.2670597743479917</v>
      </c>
    </row>
    <row r="53" spans="1:3">
      <c r="A53" s="8">
        <v>53</v>
      </c>
      <c r="B53">
        <f t="shared" si="2"/>
        <v>0.95431884057971117</v>
      </c>
      <c r="C53">
        <f t="shared" si="3"/>
        <v>1.2764116716843625</v>
      </c>
    </row>
    <row r="54" spans="1:3">
      <c r="A54" s="8">
        <v>54</v>
      </c>
      <c r="B54">
        <f t="shared" si="2"/>
        <v>0.9635942028985518</v>
      </c>
      <c r="C54">
        <f t="shared" si="3"/>
        <v>1.2857682224396969</v>
      </c>
    </row>
    <row r="55" spans="1:3">
      <c r="A55" s="8">
        <v>55</v>
      </c>
      <c r="B55">
        <f t="shared" si="2"/>
        <v>0.97286956521739243</v>
      </c>
      <c r="C55">
        <f t="shared" si="3"/>
        <v>1.2951294230969217</v>
      </c>
    </row>
    <row r="56" spans="1:3">
      <c r="A56" s="8">
        <v>56</v>
      </c>
      <c r="B56">
        <f t="shared" si="2"/>
        <v>0.98214492753623295</v>
      </c>
      <c r="C56">
        <f t="shared" si="3"/>
        <v>1.3044952699413845</v>
      </c>
    </row>
    <row r="57" spans="1:3">
      <c r="A57" s="8">
        <v>57</v>
      </c>
      <c r="B57">
        <f t="shared" si="2"/>
        <v>0.99142028985507358</v>
      </c>
      <c r="C57">
        <f t="shared" si="3"/>
        <v>1.3138657590616516</v>
      </c>
    </row>
    <row r="58" spans="1:3">
      <c r="A58" s="8">
        <v>58</v>
      </c>
      <c r="B58">
        <f t="shared" si="2"/>
        <v>1.0006956521739143</v>
      </c>
      <c r="C58">
        <f t="shared" si="3"/>
        <v>1.3232408863503466</v>
      </c>
    </row>
    <row r="59" spans="1:3">
      <c r="A59" s="8">
        <v>59</v>
      </c>
      <c r="B59">
        <f t="shared" si="2"/>
        <v>1.0099710144927547</v>
      </c>
      <c r="C59">
        <f t="shared" si="3"/>
        <v>1.3326206475050311</v>
      </c>
    </row>
    <row r="60" spans="1:3">
      <c r="A60" s="8">
        <v>60</v>
      </c>
      <c r="B60">
        <f t="shared" si="2"/>
        <v>1.0192463768115954</v>
      </c>
      <c r="C60">
        <f t="shared" si="3"/>
        <v>1.3420050380291237</v>
      </c>
    </row>
    <row r="61" spans="1:3">
      <c r="A61" s="8">
        <v>61</v>
      </c>
      <c r="B61">
        <f t="shared" si="2"/>
        <v>1.028521739130436</v>
      </c>
      <c r="C61">
        <f t="shared" si="3"/>
        <v>1.351394053232859</v>
      </c>
    </row>
    <row r="62" spans="1:3">
      <c r="A62" s="8">
        <v>62</v>
      </c>
      <c r="B62">
        <f t="shared" si="2"/>
        <v>1.0377971014492766</v>
      </c>
      <c r="C62">
        <f t="shared" si="3"/>
        <v>1.3607876882342844</v>
      </c>
    </row>
    <row r="63" spans="1:3">
      <c r="A63" s="8">
        <v>63</v>
      </c>
      <c r="B63">
        <f t="shared" si="2"/>
        <v>1.0470724637681172</v>
      </c>
      <c r="C63">
        <f t="shared" si="3"/>
        <v>1.3701859379602985</v>
      </c>
    </row>
    <row r="64" spans="1:3">
      <c r="A64" s="8">
        <v>64</v>
      </c>
      <c r="B64">
        <f t="shared" si="2"/>
        <v>1.0563478260869577</v>
      </c>
      <c r="C64">
        <f t="shared" si="3"/>
        <v>1.3795887971477234</v>
      </c>
    </row>
    <row r="65" spans="1:3">
      <c r="A65" s="8">
        <v>65</v>
      </c>
      <c r="B65">
        <f t="shared" ref="B65:B70" si="4">0.472+(A65-1)*0.0092753623188406</f>
        <v>1.0656231884057985</v>
      </c>
      <c r="C65">
        <f t="shared" ref="C65:C70" si="5">0+1*B65+0.320714750108746*(1.00444444444444+(B65-0.797777777777778)^2/5.87958333333336)^0.5</f>
        <v>1.3889962603444186</v>
      </c>
    </row>
    <row r="66" spans="1:3">
      <c r="A66" s="8">
        <v>66</v>
      </c>
      <c r="B66">
        <f t="shared" si="4"/>
        <v>1.0748985507246389</v>
      </c>
      <c r="C66">
        <f t="shared" si="5"/>
        <v>1.3984083219104266</v>
      </c>
    </row>
    <row r="67" spans="1:3">
      <c r="A67" s="8">
        <v>67</v>
      </c>
      <c r="B67">
        <f t="shared" si="4"/>
        <v>1.0841739130434795</v>
      </c>
      <c r="C67">
        <f t="shared" si="5"/>
        <v>1.4078249760191619</v>
      </c>
    </row>
    <row r="68" spans="1:3">
      <c r="A68" s="8">
        <v>68</v>
      </c>
      <c r="B68">
        <f t="shared" si="4"/>
        <v>1.0934492753623202</v>
      </c>
      <c r="C68">
        <f t="shared" si="5"/>
        <v>1.4172462166586288</v>
      </c>
    </row>
    <row r="69" spans="1:3">
      <c r="A69" s="8">
        <v>69</v>
      </c>
      <c r="B69">
        <f t="shared" si="4"/>
        <v>1.1027246376811608</v>
      </c>
      <c r="C69">
        <f t="shared" si="5"/>
        <v>1.4266720376326791</v>
      </c>
    </row>
    <row r="70" spans="1:3">
      <c r="A70" s="8">
        <v>70</v>
      </c>
      <c r="B70">
        <f t="shared" si="4"/>
        <v>1.1120000000000014</v>
      </c>
      <c r="C70">
        <f t="shared" si="5"/>
        <v>1.436102432562302</v>
      </c>
    </row>
  </sheetData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 enableFormatConditionsCalculation="0"/>
  <dimension ref="A1:L228"/>
  <sheetViews>
    <sheetView workbookViewId="0"/>
  </sheetViews>
  <sheetFormatPr baseColWidth="10" defaultRowHeight="15" x14ac:dyDescent="0"/>
  <sheetData>
    <row r="1" spans="1:12">
      <c r="A1" s="7" t="s">
        <v>101</v>
      </c>
    </row>
    <row r="2" spans="1:12" ht="16" thickBot="1"/>
    <row r="3" spans="1:12">
      <c r="A3" s="10" t="s">
        <v>102</v>
      </c>
      <c r="B3" s="11" t="s">
        <v>103</v>
      </c>
      <c r="C3" s="11" t="s">
        <v>7</v>
      </c>
      <c r="D3" s="11" t="s">
        <v>430</v>
      </c>
      <c r="E3" s="11" t="s">
        <v>330</v>
      </c>
      <c r="F3" s="11" t="s">
        <v>331</v>
      </c>
      <c r="G3" s="11" t="s">
        <v>332</v>
      </c>
      <c r="H3" s="11" t="s">
        <v>333</v>
      </c>
      <c r="I3" s="11" t="s">
        <v>334</v>
      </c>
      <c r="J3" s="11" t="s">
        <v>335</v>
      </c>
      <c r="K3" s="11" t="s">
        <v>336</v>
      </c>
      <c r="L3" s="11" t="s">
        <v>337</v>
      </c>
    </row>
    <row r="4" spans="1:12">
      <c r="A4" s="21" t="s">
        <v>104</v>
      </c>
      <c r="B4" s="15">
        <v>1</v>
      </c>
      <c r="C4" s="23">
        <v>3.25</v>
      </c>
      <c r="D4" s="23">
        <v>5.4833333333333369</v>
      </c>
      <c r="E4" s="23">
        <v>-2.2333333333333369</v>
      </c>
      <c r="F4" s="23">
        <v>-2.0745111264947145</v>
      </c>
      <c r="G4" s="23">
        <v>0.12431030952038151</v>
      </c>
      <c r="H4" s="23">
        <v>5.2383540870469547</v>
      </c>
      <c r="I4" s="23">
        <v>5.7283125796197192</v>
      </c>
      <c r="J4" s="23">
        <v>1.0837121536792103</v>
      </c>
      <c r="K4" s="23">
        <v>3.3476537776791329</v>
      </c>
      <c r="L4" s="23">
        <v>7.619012888987541</v>
      </c>
    </row>
    <row r="5" spans="1:12">
      <c r="A5" s="9" t="s">
        <v>105</v>
      </c>
      <c r="B5" s="16">
        <v>1</v>
      </c>
      <c r="C5" s="24">
        <v>6.25</v>
      </c>
      <c r="D5" s="24">
        <v>5.4833333333333369</v>
      </c>
      <c r="E5" s="24">
        <v>0.76666666666666305</v>
      </c>
      <c r="F5" s="24">
        <v>0.71214561058773329</v>
      </c>
      <c r="G5" s="24">
        <v>0.12431030952038151</v>
      </c>
      <c r="H5" s="24">
        <v>5.2383540870469547</v>
      </c>
      <c r="I5" s="24">
        <v>5.7283125796197192</v>
      </c>
      <c r="J5" s="24">
        <v>1.0837121536792103</v>
      </c>
      <c r="K5" s="24">
        <v>3.3476537776791329</v>
      </c>
      <c r="L5" s="24">
        <v>7.619012888987541</v>
      </c>
    </row>
    <row r="6" spans="1:12">
      <c r="A6" s="9" t="s">
        <v>106</v>
      </c>
      <c r="B6" s="16">
        <v>1</v>
      </c>
      <c r="C6" s="24">
        <v>4</v>
      </c>
      <c r="D6" s="24">
        <v>5.4833333333333369</v>
      </c>
      <c r="E6" s="24">
        <v>-1.4833333333333369</v>
      </c>
      <c r="F6" s="24">
        <v>-1.3778469422241024</v>
      </c>
      <c r="G6" s="24">
        <v>0.12431030952038151</v>
      </c>
      <c r="H6" s="24">
        <v>5.2383540870469547</v>
      </c>
      <c r="I6" s="24">
        <v>5.7283125796197192</v>
      </c>
      <c r="J6" s="24">
        <v>1.0837121536792103</v>
      </c>
      <c r="K6" s="24">
        <v>3.3476537776791329</v>
      </c>
      <c r="L6" s="24">
        <v>7.619012888987541</v>
      </c>
    </row>
    <row r="7" spans="1:12">
      <c r="A7" s="9" t="s">
        <v>107</v>
      </c>
      <c r="B7" s="16">
        <v>1</v>
      </c>
      <c r="C7" s="24">
        <v>7</v>
      </c>
      <c r="D7" s="24">
        <v>5.4833333333333369</v>
      </c>
      <c r="E7" s="24">
        <v>1.5166666666666631</v>
      </c>
      <c r="F7" s="24">
        <v>1.4088097948583451</v>
      </c>
      <c r="G7" s="24">
        <v>0.12431030952038151</v>
      </c>
      <c r="H7" s="24">
        <v>5.2383540870469547</v>
      </c>
      <c r="I7" s="24">
        <v>5.7283125796197192</v>
      </c>
      <c r="J7" s="24">
        <v>1.0837121536792103</v>
      </c>
      <c r="K7" s="24">
        <v>3.3476537776791329</v>
      </c>
      <c r="L7" s="24">
        <v>7.619012888987541</v>
      </c>
    </row>
    <row r="8" spans="1:12">
      <c r="A8" s="9" t="s">
        <v>108</v>
      </c>
      <c r="B8" s="16">
        <v>1</v>
      </c>
      <c r="C8" s="24">
        <v>2.5</v>
      </c>
      <c r="D8" s="24">
        <v>5.4833333333333369</v>
      </c>
      <c r="E8" s="24">
        <v>-2.9833333333333369</v>
      </c>
      <c r="F8" s="24">
        <v>-2.7711753107653263</v>
      </c>
      <c r="G8" s="24">
        <v>0.12431030952038151</v>
      </c>
      <c r="H8" s="24">
        <v>5.2383540870469547</v>
      </c>
      <c r="I8" s="24">
        <v>5.7283125796197192</v>
      </c>
      <c r="J8" s="24">
        <v>1.0837121536792103</v>
      </c>
      <c r="K8" s="24">
        <v>3.3476537776791329</v>
      </c>
      <c r="L8" s="24">
        <v>7.619012888987541</v>
      </c>
    </row>
    <row r="9" spans="1:12">
      <c r="A9" s="9" t="s">
        <v>109</v>
      </c>
      <c r="B9" s="16">
        <v>1</v>
      </c>
      <c r="C9" s="24">
        <v>5</v>
      </c>
      <c r="D9" s="24">
        <v>5.4833333333333369</v>
      </c>
      <c r="E9" s="24">
        <v>-0.48333333333333695</v>
      </c>
      <c r="F9" s="24">
        <v>-0.44896136319661989</v>
      </c>
      <c r="G9" s="24">
        <v>0.12431030952038151</v>
      </c>
      <c r="H9" s="24">
        <v>5.2383540870469547</v>
      </c>
      <c r="I9" s="24">
        <v>5.7283125796197192</v>
      </c>
      <c r="J9" s="24">
        <v>1.0837121536792103</v>
      </c>
      <c r="K9" s="24">
        <v>3.3476537776791329</v>
      </c>
      <c r="L9" s="24">
        <v>7.619012888987541</v>
      </c>
    </row>
    <row r="10" spans="1:12">
      <c r="A10" s="9" t="s">
        <v>110</v>
      </c>
      <c r="B10" s="16">
        <v>1</v>
      </c>
      <c r="C10" s="24">
        <v>5.75</v>
      </c>
      <c r="D10" s="24">
        <v>5.4833333333333369</v>
      </c>
      <c r="E10" s="24">
        <v>0.26666666666666305</v>
      </c>
      <c r="F10" s="24">
        <v>0.247702821073992</v>
      </c>
      <c r="G10" s="24">
        <v>0.12431030952038151</v>
      </c>
      <c r="H10" s="24">
        <v>5.2383540870469547</v>
      </c>
      <c r="I10" s="24">
        <v>5.7283125796197192</v>
      </c>
      <c r="J10" s="24">
        <v>1.0837121536792103</v>
      </c>
      <c r="K10" s="24">
        <v>3.3476537776791329</v>
      </c>
      <c r="L10" s="24">
        <v>7.619012888987541</v>
      </c>
    </row>
    <row r="11" spans="1:12">
      <c r="A11" s="9" t="s">
        <v>111</v>
      </c>
      <c r="B11" s="16">
        <v>1</v>
      </c>
      <c r="C11" s="24">
        <v>6.25</v>
      </c>
      <c r="D11" s="24">
        <v>5.4833333333333369</v>
      </c>
      <c r="E11" s="24">
        <v>0.76666666666666305</v>
      </c>
      <c r="F11" s="24">
        <v>0.71214561058773329</v>
      </c>
      <c r="G11" s="24">
        <v>0.12431030952038151</v>
      </c>
      <c r="H11" s="24">
        <v>5.2383540870469547</v>
      </c>
      <c r="I11" s="24">
        <v>5.7283125796197192</v>
      </c>
      <c r="J11" s="24">
        <v>1.0837121536792103</v>
      </c>
      <c r="K11" s="24">
        <v>3.3476537776791329</v>
      </c>
      <c r="L11" s="24">
        <v>7.619012888987541</v>
      </c>
    </row>
    <row r="12" spans="1:12">
      <c r="A12" s="9" t="s">
        <v>112</v>
      </c>
      <c r="B12" s="16">
        <v>1</v>
      </c>
      <c r="C12" s="24">
        <v>4.75</v>
      </c>
      <c r="D12" s="24">
        <v>5.4833333333333369</v>
      </c>
      <c r="E12" s="24">
        <v>-0.73333333333333695</v>
      </c>
      <c r="F12" s="24">
        <v>-0.68118275795349048</v>
      </c>
      <c r="G12" s="24">
        <v>0.12431030952038151</v>
      </c>
      <c r="H12" s="24">
        <v>5.2383540870469547</v>
      </c>
      <c r="I12" s="24">
        <v>5.7283125796197192</v>
      </c>
      <c r="J12" s="24">
        <v>1.0837121536792103</v>
      </c>
      <c r="K12" s="24">
        <v>3.3476537776791329</v>
      </c>
      <c r="L12" s="24">
        <v>7.619012888987541</v>
      </c>
    </row>
    <row r="13" spans="1:12">
      <c r="A13" s="9" t="s">
        <v>113</v>
      </c>
      <c r="B13" s="16">
        <v>1</v>
      </c>
      <c r="C13" s="24">
        <v>5.75</v>
      </c>
      <c r="D13" s="24">
        <v>5.4833333333333369</v>
      </c>
      <c r="E13" s="24">
        <v>0.26666666666666305</v>
      </c>
      <c r="F13" s="24">
        <v>0.247702821073992</v>
      </c>
      <c r="G13" s="24">
        <v>0.12431030952038151</v>
      </c>
      <c r="H13" s="24">
        <v>5.2383540870469547</v>
      </c>
      <c r="I13" s="24">
        <v>5.7283125796197192</v>
      </c>
      <c r="J13" s="24">
        <v>1.0837121536792103</v>
      </c>
      <c r="K13" s="24">
        <v>3.3476537776791329</v>
      </c>
      <c r="L13" s="24">
        <v>7.619012888987541</v>
      </c>
    </row>
    <row r="14" spans="1:12">
      <c r="A14" s="9" t="s">
        <v>114</v>
      </c>
      <c r="B14" s="16">
        <v>1</v>
      </c>
      <c r="C14" s="24">
        <v>5.75</v>
      </c>
      <c r="D14" s="24">
        <v>5.4833333333333369</v>
      </c>
      <c r="E14" s="24">
        <v>0.26666666666666305</v>
      </c>
      <c r="F14" s="24">
        <v>0.247702821073992</v>
      </c>
      <c r="G14" s="24">
        <v>0.12431030952038151</v>
      </c>
      <c r="H14" s="24">
        <v>5.2383540870469547</v>
      </c>
      <c r="I14" s="24">
        <v>5.7283125796197192</v>
      </c>
      <c r="J14" s="24">
        <v>1.0837121536792103</v>
      </c>
      <c r="K14" s="24">
        <v>3.3476537776791329</v>
      </c>
      <c r="L14" s="24">
        <v>7.619012888987541</v>
      </c>
    </row>
    <row r="15" spans="1:12">
      <c r="A15" s="9" t="s">
        <v>115</v>
      </c>
      <c r="B15" s="16">
        <v>1</v>
      </c>
      <c r="C15" s="24">
        <v>5.75</v>
      </c>
      <c r="D15" s="24">
        <v>5.4833333333333369</v>
      </c>
      <c r="E15" s="24">
        <v>0.26666666666666305</v>
      </c>
      <c r="F15" s="24">
        <v>0.247702821073992</v>
      </c>
      <c r="G15" s="24">
        <v>0.12431030952038151</v>
      </c>
      <c r="H15" s="24">
        <v>5.2383540870469547</v>
      </c>
      <c r="I15" s="24">
        <v>5.7283125796197192</v>
      </c>
      <c r="J15" s="24">
        <v>1.0837121536792103</v>
      </c>
      <c r="K15" s="24">
        <v>3.3476537776791329</v>
      </c>
      <c r="L15" s="24">
        <v>7.619012888987541</v>
      </c>
    </row>
    <row r="16" spans="1:12">
      <c r="A16" s="9" t="s">
        <v>116</v>
      </c>
      <c r="B16" s="16">
        <v>1</v>
      </c>
      <c r="C16" s="24">
        <v>6.25</v>
      </c>
      <c r="D16" s="24">
        <v>5.4833333333333369</v>
      </c>
      <c r="E16" s="24">
        <v>0.76666666666666305</v>
      </c>
      <c r="F16" s="24">
        <v>0.71214561058773329</v>
      </c>
      <c r="G16" s="24">
        <v>0.12431030952038151</v>
      </c>
      <c r="H16" s="24">
        <v>5.2383540870469547</v>
      </c>
      <c r="I16" s="24">
        <v>5.7283125796197192</v>
      </c>
      <c r="J16" s="24">
        <v>1.0837121536792103</v>
      </c>
      <c r="K16" s="24">
        <v>3.3476537776791329</v>
      </c>
      <c r="L16" s="24">
        <v>7.619012888987541</v>
      </c>
    </row>
    <row r="17" spans="1:12">
      <c r="A17" s="9" t="s">
        <v>117</v>
      </c>
      <c r="B17" s="16">
        <v>1</v>
      </c>
      <c r="C17" s="24">
        <v>6.5</v>
      </c>
      <c r="D17" s="24">
        <v>5.4833333333333369</v>
      </c>
      <c r="E17" s="24">
        <v>1.0166666666666631</v>
      </c>
      <c r="F17" s="24">
        <v>0.94436700534460383</v>
      </c>
      <c r="G17" s="24">
        <v>0.12431030952038151</v>
      </c>
      <c r="H17" s="24">
        <v>5.2383540870469547</v>
      </c>
      <c r="I17" s="24">
        <v>5.7283125796197192</v>
      </c>
      <c r="J17" s="24">
        <v>1.0837121536792103</v>
      </c>
      <c r="K17" s="24">
        <v>3.3476537776791329</v>
      </c>
      <c r="L17" s="24">
        <v>7.619012888987541</v>
      </c>
    </row>
    <row r="18" spans="1:12">
      <c r="A18" s="9" t="s">
        <v>118</v>
      </c>
      <c r="B18" s="16">
        <v>1</v>
      </c>
      <c r="C18" s="24">
        <v>6</v>
      </c>
      <c r="D18" s="24">
        <v>5.4833333333333369</v>
      </c>
      <c r="E18" s="24">
        <v>0.51666666666666305</v>
      </c>
      <c r="F18" s="24">
        <v>0.47992421583086259</v>
      </c>
      <c r="G18" s="24">
        <v>0.12431030952038151</v>
      </c>
      <c r="H18" s="24">
        <v>5.2383540870469547</v>
      </c>
      <c r="I18" s="24">
        <v>5.7283125796197192</v>
      </c>
      <c r="J18" s="24">
        <v>1.0837121536792103</v>
      </c>
      <c r="K18" s="24">
        <v>3.3476537776791329</v>
      </c>
      <c r="L18" s="24">
        <v>7.619012888987541</v>
      </c>
    </row>
    <row r="19" spans="1:12">
      <c r="A19" s="9" t="s">
        <v>119</v>
      </c>
      <c r="B19" s="16">
        <v>1</v>
      </c>
      <c r="C19" s="24">
        <v>6.25</v>
      </c>
      <c r="D19" s="24">
        <v>5.4833333333333369</v>
      </c>
      <c r="E19" s="24">
        <v>0.76666666666666305</v>
      </c>
      <c r="F19" s="24">
        <v>0.71214561058773329</v>
      </c>
      <c r="G19" s="24">
        <v>0.12431030952038151</v>
      </c>
      <c r="H19" s="24">
        <v>5.2383540870469547</v>
      </c>
      <c r="I19" s="24">
        <v>5.7283125796197192</v>
      </c>
      <c r="J19" s="24">
        <v>1.0837121536792103</v>
      </c>
      <c r="K19" s="24">
        <v>3.3476537776791329</v>
      </c>
      <c r="L19" s="24">
        <v>7.619012888987541</v>
      </c>
    </row>
    <row r="20" spans="1:12">
      <c r="A20" s="9" t="s">
        <v>120</v>
      </c>
      <c r="B20" s="16">
        <v>1</v>
      </c>
      <c r="C20" s="24">
        <v>6.25</v>
      </c>
      <c r="D20" s="24">
        <v>5.4833333333333369</v>
      </c>
      <c r="E20" s="24">
        <v>0.76666666666666305</v>
      </c>
      <c r="F20" s="24">
        <v>0.71214561058773329</v>
      </c>
      <c r="G20" s="24">
        <v>0.12431030952038151</v>
      </c>
      <c r="H20" s="24">
        <v>5.2383540870469547</v>
      </c>
      <c r="I20" s="24">
        <v>5.7283125796197192</v>
      </c>
      <c r="J20" s="24">
        <v>1.0837121536792103</v>
      </c>
      <c r="K20" s="24">
        <v>3.3476537776791329</v>
      </c>
      <c r="L20" s="24">
        <v>7.619012888987541</v>
      </c>
    </row>
    <row r="21" spans="1:12">
      <c r="A21" s="9" t="s">
        <v>121</v>
      </c>
      <c r="B21" s="16">
        <v>1</v>
      </c>
      <c r="C21" s="24">
        <v>2.5</v>
      </c>
      <c r="D21" s="24">
        <v>5.4833333333333369</v>
      </c>
      <c r="E21" s="24">
        <v>-2.9833333333333369</v>
      </c>
      <c r="F21" s="24">
        <v>-2.7711753107653263</v>
      </c>
      <c r="G21" s="24">
        <v>0.12431030952038151</v>
      </c>
      <c r="H21" s="24">
        <v>5.2383540870469547</v>
      </c>
      <c r="I21" s="24">
        <v>5.7283125796197192</v>
      </c>
      <c r="J21" s="24">
        <v>1.0837121536792103</v>
      </c>
      <c r="K21" s="24">
        <v>3.3476537776791329</v>
      </c>
      <c r="L21" s="24">
        <v>7.619012888987541</v>
      </c>
    </row>
    <row r="22" spans="1:12">
      <c r="A22" s="9" t="s">
        <v>122</v>
      </c>
      <c r="B22" s="16">
        <v>1</v>
      </c>
      <c r="C22" s="24">
        <v>7</v>
      </c>
      <c r="D22" s="24">
        <v>5.4833333333333369</v>
      </c>
      <c r="E22" s="24">
        <v>1.5166666666666631</v>
      </c>
      <c r="F22" s="24">
        <v>1.4088097948583451</v>
      </c>
      <c r="G22" s="24">
        <v>0.12431030952038151</v>
      </c>
      <c r="H22" s="24">
        <v>5.2383540870469547</v>
      </c>
      <c r="I22" s="24">
        <v>5.7283125796197192</v>
      </c>
      <c r="J22" s="24">
        <v>1.0837121536792103</v>
      </c>
      <c r="K22" s="24">
        <v>3.3476537776791329</v>
      </c>
      <c r="L22" s="24">
        <v>7.619012888987541</v>
      </c>
    </row>
    <row r="23" spans="1:12">
      <c r="A23" s="9" t="s">
        <v>123</v>
      </c>
      <c r="B23" s="16">
        <v>1</v>
      </c>
      <c r="C23" s="24">
        <v>6.5</v>
      </c>
      <c r="D23" s="24">
        <v>5.4833333333333369</v>
      </c>
      <c r="E23" s="24">
        <v>1.0166666666666631</v>
      </c>
      <c r="F23" s="24">
        <v>0.94436700534460383</v>
      </c>
      <c r="G23" s="24">
        <v>0.12431030952038151</v>
      </c>
      <c r="H23" s="24">
        <v>5.2383540870469547</v>
      </c>
      <c r="I23" s="24">
        <v>5.7283125796197192</v>
      </c>
      <c r="J23" s="24">
        <v>1.0837121536792103</v>
      </c>
      <c r="K23" s="24">
        <v>3.3476537776791329</v>
      </c>
      <c r="L23" s="24">
        <v>7.619012888987541</v>
      </c>
    </row>
    <row r="24" spans="1:12">
      <c r="A24" s="9" t="s">
        <v>124</v>
      </c>
      <c r="B24" s="16">
        <v>1</v>
      </c>
      <c r="C24" s="24">
        <v>4.5</v>
      </c>
      <c r="D24" s="24">
        <v>5.4833333333333369</v>
      </c>
      <c r="E24" s="24">
        <v>-0.98333333333333695</v>
      </c>
      <c r="F24" s="24">
        <v>-0.91340415271036113</v>
      </c>
      <c r="G24" s="24">
        <v>0.12431030952038151</v>
      </c>
      <c r="H24" s="24">
        <v>5.2383540870469547</v>
      </c>
      <c r="I24" s="24">
        <v>5.7283125796197192</v>
      </c>
      <c r="J24" s="24">
        <v>1.0837121536792103</v>
      </c>
      <c r="K24" s="24">
        <v>3.3476537776791329</v>
      </c>
      <c r="L24" s="24">
        <v>7.619012888987541</v>
      </c>
    </row>
    <row r="25" spans="1:12">
      <c r="A25" s="9" t="s">
        <v>125</v>
      </c>
      <c r="B25" s="16">
        <v>1</v>
      </c>
      <c r="C25" s="24">
        <v>6.25</v>
      </c>
      <c r="D25" s="24">
        <v>5.4833333333333369</v>
      </c>
      <c r="E25" s="24">
        <v>0.76666666666666305</v>
      </c>
      <c r="F25" s="24">
        <v>0.71214561058773329</v>
      </c>
      <c r="G25" s="24">
        <v>0.12431030952038151</v>
      </c>
      <c r="H25" s="24">
        <v>5.2383540870469547</v>
      </c>
      <c r="I25" s="24">
        <v>5.7283125796197192</v>
      </c>
      <c r="J25" s="24">
        <v>1.0837121536792103</v>
      </c>
      <c r="K25" s="24">
        <v>3.3476537776791329</v>
      </c>
      <c r="L25" s="24">
        <v>7.619012888987541</v>
      </c>
    </row>
    <row r="26" spans="1:12">
      <c r="A26" s="9" t="s">
        <v>126</v>
      </c>
      <c r="B26" s="16">
        <v>1</v>
      </c>
      <c r="C26" s="24">
        <v>5.25</v>
      </c>
      <c r="D26" s="24">
        <v>5.4833333333333369</v>
      </c>
      <c r="E26" s="24">
        <v>-0.23333333333333695</v>
      </c>
      <c r="F26" s="24">
        <v>-0.21673996843974927</v>
      </c>
      <c r="G26" s="24">
        <v>0.12431030952038151</v>
      </c>
      <c r="H26" s="24">
        <v>5.2383540870469547</v>
      </c>
      <c r="I26" s="24">
        <v>5.7283125796197192</v>
      </c>
      <c r="J26" s="24">
        <v>1.0837121536792103</v>
      </c>
      <c r="K26" s="24">
        <v>3.3476537776791329</v>
      </c>
      <c r="L26" s="24">
        <v>7.619012888987541</v>
      </c>
    </row>
    <row r="27" spans="1:12">
      <c r="A27" s="9" t="s">
        <v>127</v>
      </c>
      <c r="B27" s="16">
        <v>1</v>
      </c>
      <c r="C27" s="24">
        <v>5.5</v>
      </c>
      <c r="D27" s="24">
        <v>5.4833333333333369</v>
      </c>
      <c r="E27" s="24">
        <v>1.6666666666663055E-2</v>
      </c>
      <c r="F27" s="24">
        <v>1.5481426317121353E-2</v>
      </c>
      <c r="G27" s="24">
        <v>0.12431030952038151</v>
      </c>
      <c r="H27" s="24">
        <v>5.2383540870469547</v>
      </c>
      <c r="I27" s="24">
        <v>5.7283125796197192</v>
      </c>
      <c r="J27" s="24">
        <v>1.0837121536792103</v>
      </c>
      <c r="K27" s="24">
        <v>3.3476537776791329</v>
      </c>
      <c r="L27" s="24">
        <v>7.619012888987541</v>
      </c>
    </row>
    <row r="28" spans="1:12">
      <c r="A28" s="9" t="s">
        <v>128</v>
      </c>
      <c r="B28" s="16">
        <v>1</v>
      </c>
      <c r="C28" s="24">
        <v>5</v>
      </c>
      <c r="D28" s="24">
        <v>5.4833333333333369</v>
      </c>
      <c r="E28" s="24">
        <v>-0.48333333333333695</v>
      </c>
      <c r="F28" s="24">
        <v>-0.44896136319661989</v>
      </c>
      <c r="G28" s="24">
        <v>0.12431030952038151</v>
      </c>
      <c r="H28" s="24">
        <v>5.2383540870469547</v>
      </c>
      <c r="I28" s="24">
        <v>5.7283125796197192</v>
      </c>
      <c r="J28" s="24">
        <v>1.0837121536792103</v>
      </c>
      <c r="K28" s="24">
        <v>3.3476537776791329</v>
      </c>
      <c r="L28" s="24">
        <v>7.619012888987541</v>
      </c>
    </row>
    <row r="29" spans="1:12">
      <c r="A29" s="9" t="s">
        <v>129</v>
      </c>
      <c r="B29" s="16">
        <v>1</v>
      </c>
      <c r="C29" s="24">
        <v>6.25</v>
      </c>
      <c r="D29" s="24">
        <v>5.4833333333333369</v>
      </c>
      <c r="E29" s="24">
        <v>0.76666666666666305</v>
      </c>
      <c r="F29" s="24">
        <v>0.71214561058773329</v>
      </c>
      <c r="G29" s="24">
        <v>0.12431030952038151</v>
      </c>
      <c r="H29" s="24">
        <v>5.2383540870469547</v>
      </c>
      <c r="I29" s="24">
        <v>5.7283125796197192</v>
      </c>
      <c r="J29" s="24">
        <v>1.0837121536792103</v>
      </c>
      <c r="K29" s="24">
        <v>3.3476537776791329</v>
      </c>
      <c r="L29" s="24">
        <v>7.619012888987541</v>
      </c>
    </row>
    <row r="30" spans="1:12">
      <c r="A30" s="9" t="s">
        <v>130</v>
      </c>
      <c r="B30" s="16">
        <v>1</v>
      </c>
      <c r="C30" s="24">
        <v>7</v>
      </c>
      <c r="D30" s="24">
        <v>5.4833333333333369</v>
      </c>
      <c r="E30" s="24">
        <v>1.5166666666666631</v>
      </c>
      <c r="F30" s="24">
        <v>1.4088097948583451</v>
      </c>
      <c r="G30" s="24">
        <v>0.12431030952038151</v>
      </c>
      <c r="H30" s="24">
        <v>5.2383540870469547</v>
      </c>
      <c r="I30" s="24">
        <v>5.7283125796197192</v>
      </c>
      <c r="J30" s="24">
        <v>1.0837121536792103</v>
      </c>
      <c r="K30" s="24">
        <v>3.3476537776791329</v>
      </c>
      <c r="L30" s="24">
        <v>7.619012888987541</v>
      </c>
    </row>
    <row r="31" spans="1:12">
      <c r="A31" s="9" t="s">
        <v>131</v>
      </c>
      <c r="B31" s="16">
        <v>1</v>
      </c>
      <c r="C31" s="24">
        <v>6.5</v>
      </c>
      <c r="D31" s="24">
        <v>5.4833333333333369</v>
      </c>
      <c r="E31" s="24">
        <v>1.0166666666666631</v>
      </c>
      <c r="F31" s="24">
        <v>0.94436700534460383</v>
      </c>
      <c r="G31" s="24">
        <v>0.12431030952038151</v>
      </c>
      <c r="H31" s="24">
        <v>5.2383540870469547</v>
      </c>
      <c r="I31" s="24">
        <v>5.7283125796197192</v>
      </c>
      <c r="J31" s="24">
        <v>1.0837121536792103</v>
      </c>
      <c r="K31" s="24">
        <v>3.3476537776791329</v>
      </c>
      <c r="L31" s="24">
        <v>7.619012888987541</v>
      </c>
    </row>
    <row r="32" spans="1:12">
      <c r="A32" s="9" t="s">
        <v>132</v>
      </c>
      <c r="B32" s="16">
        <v>1</v>
      </c>
      <c r="C32" s="24">
        <v>3.5</v>
      </c>
      <c r="D32" s="24">
        <v>5.4833333333333369</v>
      </c>
      <c r="E32" s="24">
        <v>-1.9833333333333369</v>
      </c>
      <c r="F32" s="24">
        <v>-1.8422897317378437</v>
      </c>
      <c r="G32" s="24">
        <v>0.12431030952038151</v>
      </c>
      <c r="H32" s="24">
        <v>5.2383540870469547</v>
      </c>
      <c r="I32" s="24">
        <v>5.7283125796197192</v>
      </c>
      <c r="J32" s="24">
        <v>1.0837121536792103</v>
      </c>
      <c r="K32" s="24">
        <v>3.3476537776791329</v>
      </c>
      <c r="L32" s="24">
        <v>7.619012888987541</v>
      </c>
    </row>
    <row r="33" spans="1:12">
      <c r="A33" s="9" t="s">
        <v>133</v>
      </c>
      <c r="B33" s="16">
        <v>1</v>
      </c>
      <c r="C33" s="24">
        <v>6.5</v>
      </c>
      <c r="D33" s="24">
        <v>5.4833333333333369</v>
      </c>
      <c r="E33" s="24">
        <v>1.0166666666666631</v>
      </c>
      <c r="F33" s="24">
        <v>0.94436700534460383</v>
      </c>
      <c r="G33" s="24">
        <v>0.12431030952038151</v>
      </c>
      <c r="H33" s="24">
        <v>5.2383540870469547</v>
      </c>
      <c r="I33" s="24">
        <v>5.7283125796197192</v>
      </c>
      <c r="J33" s="24">
        <v>1.0837121536792103</v>
      </c>
      <c r="K33" s="24">
        <v>3.3476537776791329</v>
      </c>
      <c r="L33" s="24">
        <v>7.619012888987541</v>
      </c>
    </row>
    <row r="34" spans="1:12">
      <c r="A34" s="9" t="s">
        <v>134</v>
      </c>
      <c r="B34" s="16">
        <v>1</v>
      </c>
      <c r="C34" s="24">
        <v>6</v>
      </c>
      <c r="D34" s="24">
        <v>5.4833333333333369</v>
      </c>
      <c r="E34" s="24">
        <v>0.51666666666666305</v>
      </c>
      <c r="F34" s="24">
        <v>0.47992421583086259</v>
      </c>
      <c r="G34" s="24">
        <v>0.12431030952038151</v>
      </c>
      <c r="H34" s="24">
        <v>5.2383540870469547</v>
      </c>
      <c r="I34" s="24">
        <v>5.7283125796197192</v>
      </c>
      <c r="J34" s="24">
        <v>1.0837121536792103</v>
      </c>
      <c r="K34" s="24">
        <v>3.3476537776791329</v>
      </c>
      <c r="L34" s="24">
        <v>7.619012888987541</v>
      </c>
    </row>
    <row r="35" spans="1:12">
      <c r="A35" s="9" t="s">
        <v>135</v>
      </c>
      <c r="B35" s="16">
        <v>1</v>
      </c>
      <c r="C35" s="24">
        <v>6</v>
      </c>
      <c r="D35" s="24">
        <v>5.4833333333333369</v>
      </c>
      <c r="E35" s="24">
        <v>0.51666666666666305</v>
      </c>
      <c r="F35" s="24">
        <v>0.47992421583086259</v>
      </c>
      <c r="G35" s="24">
        <v>0.12431030952038151</v>
      </c>
      <c r="H35" s="24">
        <v>5.2383540870469547</v>
      </c>
      <c r="I35" s="24">
        <v>5.7283125796197192</v>
      </c>
      <c r="J35" s="24">
        <v>1.0837121536792103</v>
      </c>
      <c r="K35" s="24">
        <v>3.3476537776791329</v>
      </c>
      <c r="L35" s="24">
        <v>7.619012888987541</v>
      </c>
    </row>
    <row r="36" spans="1:12">
      <c r="A36" s="9" t="s">
        <v>136</v>
      </c>
      <c r="B36" s="16">
        <v>1</v>
      </c>
      <c r="C36" s="24">
        <v>5.25</v>
      </c>
      <c r="D36" s="24">
        <v>5.4833333333333369</v>
      </c>
      <c r="E36" s="24">
        <v>-0.23333333333333695</v>
      </c>
      <c r="F36" s="24">
        <v>-0.21673996843974927</v>
      </c>
      <c r="G36" s="24">
        <v>0.12431030952038151</v>
      </c>
      <c r="H36" s="24">
        <v>5.2383540870469547</v>
      </c>
      <c r="I36" s="24">
        <v>5.7283125796197192</v>
      </c>
      <c r="J36" s="24">
        <v>1.0837121536792103</v>
      </c>
      <c r="K36" s="24">
        <v>3.3476537776791329</v>
      </c>
      <c r="L36" s="24">
        <v>7.619012888987541</v>
      </c>
    </row>
    <row r="37" spans="1:12">
      <c r="A37" s="9" t="s">
        <v>137</v>
      </c>
      <c r="B37" s="16">
        <v>1</v>
      </c>
      <c r="C37" s="24">
        <v>6</v>
      </c>
      <c r="D37" s="24">
        <v>5.4833333333333369</v>
      </c>
      <c r="E37" s="24">
        <v>0.51666666666666305</v>
      </c>
      <c r="F37" s="24">
        <v>0.47992421583086259</v>
      </c>
      <c r="G37" s="24">
        <v>0.12431030952038151</v>
      </c>
      <c r="H37" s="24">
        <v>5.2383540870469547</v>
      </c>
      <c r="I37" s="24">
        <v>5.7283125796197192</v>
      </c>
      <c r="J37" s="24">
        <v>1.0837121536792103</v>
      </c>
      <c r="K37" s="24">
        <v>3.3476537776791329</v>
      </c>
      <c r="L37" s="24">
        <v>7.619012888987541</v>
      </c>
    </row>
    <row r="38" spans="1:12">
      <c r="A38" s="9" t="s">
        <v>138</v>
      </c>
      <c r="B38" s="16">
        <v>1</v>
      </c>
      <c r="C38" s="24">
        <v>5</v>
      </c>
      <c r="D38" s="24">
        <v>5.4833333333333369</v>
      </c>
      <c r="E38" s="24">
        <v>-0.48333333333333695</v>
      </c>
      <c r="F38" s="24">
        <v>-0.44896136319661989</v>
      </c>
      <c r="G38" s="24">
        <v>0.12431030952038151</v>
      </c>
      <c r="H38" s="24">
        <v>5.2383540870469547</v>
      </c>
      <c r="I38" s="24">
        <v>5.7283125796197192</v>
      </c>
      <c r="J38" s="24">
        <v>1.0837121536792103</v>
      </c>
      <c r="K38" s="24">
        <v>3.3476537776791329</v>
      </c>
      <c r="L38" s="24">
        <v>7.619012888987541</v>
      </c>
    </row>
    <row r="39" spans="1:12">
      <c r="A39" s="9" t="s">
        <v>139</v>
      </c>
      <c r="B39" s="16">
        <v>1</v>
      </c>
      <c r="C39" s="24">
        <v>6.25</v>
      </c>
      <c r="D39" s="24">
        <v>5.4833333333333369</v>
      </c>
      <c r="E39" s="24">
        <v>0.76666666666666305</v>
      </c>
      <c r="F39" s="24">
        <v>0.71214561058773329</v>
      </c>
      <c r="G39" s="24">
        <v>0.12431030952038151</v>
      </c>
      <c r="H39" s="24">
        <v>5.2383540870469547</v>
      </c>
      <c r="I39" s="24">
        <v>5.7283125796197192</v>
      </c>
      <c r="J39" s="24">
        <v>1.0837121536792103</v>
      </c>
      <c r="K39" s="24">
        <v>3.3476537776791329</v>
      </c>
      <c r="L39" s="24">
        <v>7.619012888987541</v>
      </c>
    </row>
    <row r="40" spans="1:12">
      <c r="A40" s="9" t="s">
        <v>140</v>
      </c>
      <c r="B40" s="16">
        <v>1</v>
      </c>
      <c r="C40" s="24">
        <v>3.25</v>
      </c>
      <c r="D40" s="24">
        <v>5.4833333333333369</v>
      </c>
      <c r="E40" s="24">
        <v>-2.2333333333333369</v>
      </c>
      <c r="F40" s="24">
        <v>-2.0745111264947145</v>
      </c>
      <c r="G40" s="24">
        <v>0.12431030952038151</v>
      </c>
      <c r="H40" s="24">
        <v>5.2383540870469547</v>
      </c>
      <c r="I40" s="24">
        <v>5.7283125796197192</v>
      </c>
      <c r="J40" s="24">
        <v>1.0837121536792103</v>
      </c>
      <c r="K40" s="24">
        <v>3.3476537776791329</v>
      </c>
      <c r="L40" s="24">
        <v>7.619012888987541</v>
      </c>
    </row>
    <row r="41" spans="1:12">
      <c r="A41" s="9" t="s">
        <v>141</v>
      </c>
      <c r="B41" s="16">
        <v>1</v>
      </c>
      <c r="C41" s="24">
        <v>7</v>
      </c>
      <c r="D41" s="24">
        <v>5.4833333333333369</v>
      </c>
      <c r="E41" s="24">
        <v>1.5166666666666631</v>
      </c>
      <c r="F41" s="24">
        <v>1.4088097948583451</v>
      </c>
      <c r="G41" s="24">
        <v>0.12431030952038151</v>
      </c>
      <c r="H41" s="24">
        <v>5.2383540870469547</v>
      </c>
      <c r="I41" s="24">
        <v>5.7283125796197192</v>
      </c>
      <c r="J41" s="24">
        <v>1.0837121536792103</v>
      </c>
      <c r="K41" s="24">
        <v>3.3476537776791329</v>
      </c>
      <c r="L41" s="24">
        <v>7.619012888987541</v>
      </c>
    </row>
    <row r="42" spans="1:12">
      <c r="A42" s="9" t="s">
        <v>142</v>
      </c>
      <c r="B42" s="16">
        <v>1</v>
      </c>
      <c r="C42" s="24">
        <v>5.75</v>
      </c>
      <c r="D42" s="24">
        <v>5.4833333333333369</v>
      </c>
      <c r="E42" s="24">
        <v>0.26666666666666305</v>
      </c>
      <c r="F42" s="24">
        <v>0.247702821073992</v>
      </c>
      <c r="G42" s="24">
        <v>0.12431030952038151</v>
      </c>
      <c r="H42" s="24">
        <v>5.2383540870469547</v>
      </c>
      <c r="I42" s="24">
        <v>5.7283125796197192</v>
      </c>
      <c r="J42" s="24">
        <v>1.0837121536792103</v>
      </c>
      <c r="K42" s="24">
        <v>3.3476537776791329</v>
      </c>
      <c r="L42" s="24">
        <v>7.619012888987541</v>
      </c>
    </row>
    <row r="43" spans="1:12">
      <c r="A43" s="9" t="s">
        <v>143</v>
      </c>
      <c r="B43" s="16">
        <v>1</v>
      </c>
      <c r="C43" s="24">
        <v>4.25</v>
      </c>
      <c r="D43" s="24">
        <v>5.4833333333333369</v>
      </c>
      <c r="E43" s="24">
        <v>-1.2333333333333369</v>
      </c>
      <c r="F43" s="24">
        <v>-1.1456255474672319</v>
      </c>
      <c r="G43" s="24">
        <v>0.12431030952038151</v>
      </c>
      <c r="H43" s="24">
        <v>5.2383540870469547</v>
      </c>
      <c r="I43" s="24">
        <v>5.7283125796197192</v>
      </c>
      <c r="J43" s="24">
        <v>1.0837121536792103</v>
      </c>
      <c r="K43" s="24">
        <v>3.3476537776791329</v>
      </c>
      <c r="L43" s="24">
        <v>7.619012888987541</v>
      </c>
    </row>
    <row r="44" spans="1:12">
      <c r="A44" s="9" t="s">
        <v>144</v>
      </c>
      <c r="B44" s="16">
        <v>1</v>
      </c>
      <c r="C44" s="24">
        <v>4.75</v>
      </c>
      <c r="D44" s="24">
        <v>5.4833333333333369</v>
      </c>
      <c r="E44" s="24">
        <v>-0.73333333333333695</v>
      </c>
      <c r="F44" s="24">
        <v>-0.68118275795349048</v>
      </c>
      <c r="G44" s="24">
        <v>0.12431030952038151</v>
      </c>
      <c r="H44" s="24">
        <v>5.2383540870469547</v>
      </c>
      <c r="I44" s="24">
        <v>5.7283125796197192</v>
      </c>
      <c r="J44" s="24">
        <v>1.0837121536792103</v>
      </c>
      <c r="K44" s="24">
        <v>3.3476537776791329</v>
      </c>
      <c r="L44" s="24">
        <v>7.619012888987541</v>
      </c>
    </row>
    <row r="45" spans="1:12">
      <c r="A45" s="9" t="s">
        <v>145</v>
      </c>
      <c r="B45" s="16">
        <v>1</v>
      </c>
      <c r="C45" s="24">
        <v>5</v>
      </c>
      <c r="D45" s="24">
        <v>5.4833333333333369</v>
      </c>
      <c r="E45" s="24">
        <v>-0.48333333333333695</v>
      </c>
      <c r="F45" s="24">
        <v>-0.44896136319661989</v>
      </c>
      <c r="G45" s="24">
        <v>0.12431030952038151</v>
      </c>
      <c r="H45" s="24">
        <v>5.2383540870469547</v>
      </c>
      <c r="I45" s="24">
        <v>5.7283125796197192</v>
      </c>
      <c r="J45" s="24">
        <v>1.0837121536792103</v>
      </c>
      <c r="K45" s="24">
        <v>3.3476537776791329</v>
      </c>
      <c r="L45" s="24">
        <v>7.619012888987541</v>
      </c>
    </row>
    <row r="46" spans="1:12">
      <c r="A46" s="9" t="s">
        <v>146</v>
      </c>
      <c r="B46" s="16">
        <v>1</v>
      </c>
      <c r="C46" s="24">
        <v>5.75</v>
      </c>
      <c r="D46" s="24">
        <v>5.4833333333333369</v>
      </c>
      <c r="E46" s="24">
        <v>0.26666666666666305</v>
      </c>
      <c r="F46" s="24">
        <v>0.247702821073992</v>
      </c>
      <c r="G46" s="24">
        <v>0.12431030952038151</v>
      </c>
      <c r="H46" s="24">
        <v>5.2383540870469547</v>
      </c>
      <c r="I46" s="24">
        <v>5.7283125796197192</v>
      </c>
      <c r="J46" s="24">
        <v>1.0837121536792103</v>
      </c>
      <c r="K46" s="24">
        <v>3.3476537776791329</v>
      </c>
      <c r="L46" s="24">
        <v>7.619012888987541</v>
      </c>
    </row>
    <row r="47" spans="1:12">
      <c r="A47" s="9" t="s">
        <v>147</v>
      </c>
      <c r="B47" s="16">
        <v>1</v>
      </c>
      <c r="C47" s="24">
        <v>4.75</v>
      </c>
      <c r="D47" s="24">
        <v>5.4833333333333369</v>
      </c>
      <c r="E47" s="24">
        <v>-0.73333333333333695</v>
      </c>
      <c r="F47" s="24">
        <v>-0.68118275795349048</v>
      </c>
      <c r="G47" s="24">
        <v>0.12431030952038151</v>
      </c>
      <c r="H47" s="24">
        <v>5.2383540870469547</v>
      </c>
      <c r="I47" s="24">
        <v>5.7283125796197192</v>
      </c>
      <c r="J47" s="24">
        <v>1.0837121536792103</v>
      </c>
      <c r="K47" s="24">
        <v>3.3476537776791329</v>
      </c>
      <c r="L47" s="24">
        <v>7.619012888987541</v>
      </c>
    </row>
    <row r="48" spans="1:12">
      <c r="A48" s="9" t="s">
        <v>148</v>
      </c>
      <c r="B48" s="16">
        <v>1</v>
      </c>
      <c r="C48" s="24">
        <v>6.5</v>
      </c>
      <c r="D48" s="24">
        <v>5.4833333333333369</v>
      </c>
      <c r="E48" s="24">
        <v>1.0166666666666631</v>
      </c>
      <c r="F48" s="24">
        <v>0.94436700534460383</v>
      </c>
      <c r="G48" s="24">
        <v>0.12431030952038151</v>
      </c>
      <c r="H48" s="24">
        <v>5.2383540870469547</v>
      </c>
      <c r="I48" s="24">
        <v>5.7283125796197192</v>
      </c>
      <c r="J48" s="24">
        <v>1.0837121536792103</v>
      </c>
      <c r="K48" s="24">
        <v>3.3476537776791329</v>
      </c>
      <c r="L48" s="24">
        <v>7.619012888987541</v>
      </c>
    </row>
    <row r="49" spans="1:12">
      <c r="A49" s="9" t="s">
        <v>149</v>
      </c>
      <c r="B49" s="16">
        <v>1</v>
      </c>
      <c r="C49" s="24">
        <v>6.75</v>
      </c>
      <c r="D49" s="24">
        <v>5.4833333333333369</v>
      </c>
      <c r="E49" s="24">
        <v>1.2666666666666631</v>
      </c>
      <c r="F49" s="24">
        <v>1.1765884001014746</v>
      </c>
      <c r="G49" s="24">
        <v>0.12431030952038151</v>
      </c>
      <c r="H49" s="24">
        <v>5.2383540870469547</v>
      </c>
      <c r="I49" s="24">
        <v>5.7283125796197192</v>
      </c>
      <c r="J49" s="24">
        <v>1.0837121536792103</v>
      </c>
      <c r="K49" s="24">
        <v>3.3476537776791329</v>
      </c>
      <c r="L49" s="24">
        <v>7.619012888987541</v>
      </c>
    </row>
    <row r="50" spans="1:12">
      <c r="A50" s="9" t="s">
        <v>150</v>
      </c>
      <c r="B50" s="16">
        <v>1</v>
      </c>
      <c r="C50" s="24">
        <v>5.5</v>
      </c>
      <c r="D50" s="24">
        <v>5.4833333333333369</v>
      </c>
      <c r="E50" s="24">
        <v>1.6666666666663055E-2</v>
      </c>
      <c r="F50" s="24">
        <v>1.5481426317121353E-2</v>
      </c>
      <c r="G50" s="24">
        <v>0.12431030952038151</v>
      </c>
      <c r="H50" s="24">
        <v>5.2383540870469547</v>
      </c>
      <c r="I50" s="24">
        <v>5.7283125796197192</v>
      </c>
      <c r="J50" s="24">
        <v>1.0837121536792103</v>
      </c>
      <c r="K50" s="24">
        <v>3.3476537776791329</v>
      </c>
      <c r="L50" s="24">
        <v>7.619012888987541</v>
      </c>
    </row>
    <row r="51" spans="1:12">
      <c r="A51" s="9" t="s">
        <v>151</v>
      </c>
      <c r="B51" s="16">
        <v>1</v>
      </c>
      <c r="C51" s="24">
        <v>5.75</v>
      </c>
      <c r="D51" s="24">
        <v>5.4833333333333369</v>
      </c>
      <c r="E51" s="24">
        <v>0.26666666666666305</v>
      </c>
      <c r="F51" s="24">
        <v>0.247702821073992</v>
      </c>
      <c r="G51" s="24">
        <v>0.12431030952038151</v>
      </c>
      <c r="H51" s="24">
        <v>5.2383540870469547</v>
      </c>
      <c r="I51" s="24">
        <v>5.7283125796197192</v>
      </c>
      <c r="J51" s="24">
        <v>1.0837121536792103</v>
      </c>
      <c r="K51" s="24">
        <v>3.3476537776791329</v>
      </c>
      <c r="L51" s="24">
        <v>7.619012888987541</v>
      </c>
    </row>
    <row r="52" spans="1:12">
      <c r="A52" s="9" t="s">
        <v>152</v>
      </c>
      <c r="B52" s="16">
        <v>1</v>
      </c>
      <c r="C52" s="24">
        <v>5.75</v>
      </c>
      <c r="D52" s="24">
        <v>5.4833333333333369</v>
      </c>
      <c r="E52" s="24">
        <v>0.26666666666666305</v>
      </c>
      <c r="F52" s="24">
        <v>0.247702821073992</v>
      </c>
      <c r="G52" s="24">
        <v>0.12431030952038151</v>
      </c>
      <c r="H52" s="24">
        <v>5.2383540870469547</v>
      </c>
      <c r="I52" s="24">
        <v>5.7283125796197192</v>
      </c>
      <c r="J52" s="24">
        <v>1.0837121536792103</v>
      </c>
      <c r="K52" s="24">
        <v>3.3476537776791329</v>
      </c>
      <c r="L52" s="24">
        <v>7.619012888987541</v>
      </c>
    </row>
    <row r="53" spans="1:12">
      <c r="A53" s="9" t="s">
        <v>153</v>
      </c>
      <c r="B53" s="16">
        <v>1</v>
      </c>
      <c r="C53" s="24">
        <v>5.25</v>
      </c>
      <c r="D53" s="24">
        <v>5.4833333333333369</v>
      </c>
      <c r="E53" s="24">
        <v>-0.23333333333333695</v>
      </c>
      <c r="F53" s="24">
        <v>-0.21673996843974927</v>
      </c>
      <c r="G53" s="24">
        <v>0.12431030952038151</v>
      </c>
      <c r="H53" s="24">
        <v>5.2383540870469547</v>
      </c>
      <c r="I53" s="24">
        <v>5.7283125796197192</v>
      </c>
      <c r="J53" s="24">
        <v>1.0837121536792103</v>
      </c>
      <c r="K53" s="24">
        <v>3.3476537776791329</v>
      </c>
      <c r="L53" s="24">
        <v>7.619012888987541</v>
      </c>
    </row>
    <row r="54" spans="1:12">
      <c r="A54" s="9" t="s">
        <v>154</v>
      </c>
      <c r="B54" s="16">
        <v>1</v>
      </c>
      <c r="C54" s="24">
        <v>5.75</v>
      </c>
      <c r="D54" s="24">
        <v>5.4833333333333369</v>
      </c>
      <c r="E54" s="24">
        <v>0.26666666666666305</v>
      </c>
      <c r="F54" s="24">
        <v>0.247702821073992</v>
      </c>
      <c r="G54" s="24">
        <v>0.12431030952038151</v>
      </c>
      <c r="H54" s="24">
        <v>5.2383540870469547</v>
      </c>
      <c r="I54" s="24">
        <v>5.7283125796197192</v>
      </c>
      <c r="J54" s="24">
        <v>1.0837121536792103</v>
      </c>
      <c r="K54" s="24">
        <v>3.3476537776791329</v>
      </c>
      <c r="L54" s="24">
        <v>7.619012888987541</v>
      </c>
    </row>
    <row r="55" spans="1:12">
      <c r="A55" s="9" t="s">
        <v>155</v>
      </c>
      <c r="B55" s="16">
        <v>1</v>
      </c>
      <c r="C55" s="24">
        <v>6</v>
      </c>
      <c r="D55" s="24">
        <v>5.4833333333333369</v>
      </c>
      <c r="E55" s="24">
        <v>0.51666666666666305</v>
      </c>
      <c r="F55" s="24">
        <v>0.47992421583086259</v>
      </c>
      <c r="G55" s="24">
        <v>0.12431030952038151</v>
      </c>
      <c r="H55" s="24">
        <v>5.2383540870469547</v>
      </c>
      <c r="I55" s="24">
        <v>5.7283125796197192</v>
      </c>
      <c r="J55" s="24">
        <v>1.0837121536792103</v>
      </c>
      <c r="K55" s="24">
        <v>3.3476537776791329</v>
      </c>
      <c r="L55" s="24">
        <v>7.619012888987541</v>
      </c>
    </row>
    <row r="56" spans="1:12">
      <c r="A56" s="9" t="s">
        <v>156</v>
      </c>
      <c r="B56" s="16">
        <v>1</v>
      </c>
      <c r="C56" s="24">
        <v>5.25</v>
      </c>
      <c r="D56" s="24">
        <v>5.4833333333333369</v>
      </c>
      <c r="E56" s="24">
        <v>-0.23333333333333695</v>
      </c>
      <c r="F56" s="24">
        <v>-0.21673996843974927</v>
      </c>
      <c r="G56" s="24">
        <v>0.12431030952038151</v>
      </c>
      <c r="H56" s="24">
        <v>5.2383540870469547</v>
      </c>
      <c r="I56" s="24">
        <v>5.7283125796197192</v>
      </c>
      <c r="J56" s="24">
        <v>1.0837121536792103</v>
      </c>
      <c r="K56" s="24">
        <v>3.3476537776791329</v>
      </c>
      <c r="L56" s="24">
        <v>7.619012888987541</v>
      </c>
    </row>
    <row r="57" spans="1:12">
      <c r="A57" s="9" t="s">
        <v>157</v>
      </c>
      <c r="B57" s="16">
        <v>1</v>
      </c>
      <c r="C57" s="24">
        <v>5.5</v>
      </c>
      <c r="D57" s="24">
        <v>5.4833333333333369</v>
      </c>
      <c r="E57" s="24">
        <v>1.6666666666663055E-2</v>
      </c>
      <c r="F57" s="24">
        <v>1.5481426317121353E-2</v>
      </c>
      <c r="G57" s="24">
        <v>0.12431030952038151</v>
      </c>
      <c r="H57" s="24">
        <v>5.2383540870469547</v>
      </c>
      <c r="I57" s="24">
        <v>5.7283125796197192</v>
      </c>
      <c r="J57" s="24">
        <v>1.0837121536792103</v>
      </c>
      <c r="K57" s="24">
        <v>3.3476537776791329</v>
      </c>
      <c r="L57" s="24">
        <v>7.619012888987541</v>
      </c>
    </row>
    <row r="58" spans="1:12">
      <c r="A58" s="9" t="s">
        <v>158</v>
      </c>
      <c r="B58" s="16">
        <v>1</v>
      </c>
      <c r="C58" s="24">
        <v>6.5</v>
      </c>
      <c r="D58" s="24">
        <v>5.4833333333333369</v>
      </c>
      <c r="E58" s="24">
        <v>1.0166666666666631</v>
      </c>
      <c r="F58" s="24">
        <v>0.94436700534460383</v>
      </c>
      <c r="G58" s="24">
        <v>0.12431030952038151</v>
      </c>
      <c r="H58" s="24">
        <v>5.2383540870469547</v>
      </c>
      <c r="I58" s="24">
        <v>5.7283125796197192</v>
      </c>
      <c r="J58" s="24">
        <v>1.0837121536792103</v>
      </c>
      <c r="K58" s="24">
        <v>3.3476537776791329</v>
      </c>
      <c r="L58" s="24">
        <v>7.619012888987541</v>
      </c>
    </row>
    <row r="59" spans="1:12">
      <c r="A59" s="9" t="s">
        <v>159</v>
      </c>
      <c r="B59" s="16">
        <v>1</v>
      </c>
      <c r="C59" s="24">
        <v>6.25</v>
      </c>
      <c r="D59" s="24">
        <v>5.4833333333333369</v>
      </c>
      <c r="E59" s="24">
        <v>0.76666666666666305</v>
      </c>
      <c r="F59" s="24">
        <v>0.71214561058773329</v>
      </c>
      <c r="G59" s="24">
        <v>0.12431030952038151</v>
      </c>
      <c r="H59" s="24">
        <v>5.2383540870469547</v>
      </c>
      <c r="I59" s="24">
        <v>5.7283125796197192</v>
      </c>
      <c r="J59" s="24">
        <v>1.0837121536792103</v>
      </c>
      <c r="K59" s="24">
        <v>3.3476537776791329</v>
      </c>
      <c r="L59" s="24">
        <v>7.619012888987541</v>
      </c>
    </row>
    <row r="60" spans="1:12">
      <c r="A60" s="9" t="s">
        <v>160</v>
      </c>
      <c r="B60" s="16">
        <v>1</v>
      </c>
      <c r="C60" s="24">
        <v>4.75</v>
      </c>
      <c r="D60" s="24">
        <v>5.4833333333333369</v>
      </c>
      <c r="E60" s="24">
        <v>-0.73333333333333695</v>
      </c>
      <c r="F60" s="24">
        <v>-0.68118275795349048</v>
      </c>
      <c r="G60" s="24">
        <v>0.12431030952038151</v>
      </c>
      <c r="H60" s="24">
        <v>5.2383540870469547</v>
      </c>
      <c r="I60" s="24">
        <v>5.7283125796197192</v>
      </c>
      <c r="J60" s="24">
        <v>1.0837121536792103</v>
      </c>
      <c r="K60" s="24">
        <v>3.3476537776791329</v>
      </c>
      <c r="L60" s="24">
        <v>7.619012888987541</v>
      </c>
    </row>
    <row r="61" spans="1:12">
      <c r="A61" s="9" t="s">
        <v>161</v>
      </c>
      <c r="B61" s="16">
        <v>1</v>
      </c>
      <c r="C61" s="24">
        <v>4</v>
      </c>
      <c r="D61" s="24">
        <v>5.4833333333333369</v>
      </c>
      <c r="E61" s="24">
        <v>-1.4833333333333369</v>
      </c>
      <c r="F61" s="24">
        <v>-1.3778469422241024</v>
      </c>
      <c r="G61" s="24">
        <v>0.12431030952038151</v>
      </c>
      <c r="H61" s="24">
        <v>5.2383540870469547</v>
      </c>
      <c r="I61" s="24">
        <v>5.7283125796197192</v>
      </c>
      <c r="J61" s="24">
        <v>1.0837121536792103</v>
      </c>
      <c r="K61" s="24">
        <v>3.3476537776791329</v>
      </c>
      <c r="L61" s="24">
        <v>7.619012888987541</v>
      </c>
    </row>
    <row r="62" spans="1:12">
      <c r="A62" s="9" t="s">
        <v>162</v>
      </c>
      <c r="B62" s="16">
        <v>1</v>
      </c>
      <c r="C62" s="24">
        <v>5.5</v>
      </c>
      <c r="D62" s="24">
        <v>5.4833333333333369</v>
      </c>
      <c r="E62" s="24">
        <v>1.6666666666663055E-2</v>
      </c>
      <c r="F62" s="24">
        <v>1.5481426317121353E-2</v>
      </c>
      <c r="G62" s="24">
        <v>0.12431030952038151</v>
      </c>
      <c r="H62" s="24">
        <v>5.2383540870469547</v>
      </c>
      <c r="I62" s="24">
        <v>5.7283125796197192</v>
      </c>
      <c r="J62" s="24">
        <v>1.0837121536792103</v>
      </c>
      <c r="K62" s="24">
        <v>3.3476537776791329</v>
      </c>
      <c r="L62" s="24">
        <v>7.619012888987541</v>
      </c>
    </row>
    <row r="63" spans="1:12">
      <c r="A63" s="9" t="s">
        <v>163</v>
      </c>
      <c r="B63" s="16">
        <v>1</v>
      </c>
      <c r="C63" s="24">
        <v>6</v>
      </c>
      <c r="D63" s="24">
        <v>5.4833333333333369</v>
      </c>
      <c r="E63" s="24">
        <v>0.51666666666666305</v>
      </c>
      <c r="F63" s="24">
        <v>0.47992421583086259</v>
      </c>
      <c r="G63" s="24">
        <v>0.12431030952038151</v>
      </c>
      <c r="H63" s="24">
        <v>5.2383540870469547</v>
      </c>
      <c r="I63" s="24">
        <v>5.7283125796197192</v>
      </c>
      <c r="J63" s="24">
        <v>1.0837121536792103</v>
      </c>
      <c r="K63" s="24">
        <v>3.3476537776791329</v>
      </c>
      <c r="L63" s="24">
        <v>7.619012888987541</v>
      </c>
    </row>
    <row r="64" spans="1:12">
      <c r="A64" s="9" t="s">
        <v>164</v>
      </c>
      <c r="B64" s="16">
        <v>1</v>
      </c>
      <c r="C64" s="24">
        <v>6</v>
      </c>
      <c r="D64" s="24">
        <v>5.4833333333333369</v>
      </c>
      <c r="E64" s="24">
        <v>0.51666666666666305</v>
      </c>
      <c r="F64" s="24">
        <v>0.47992421583086259</v>
      </c>
      <c r="G64" s="24">
        <v>0.12431030952038151</v>
      </c>
      <c r="H64" s="24">
        <v>5.2383540870469547</v>
      </c>
      <c r="I64" s="24">
        <v>5.7283125796197192</v>
      </c>
      <c r="J64" s="24">
        <v>1.0837121536792103</v>
      </c>
      <c r="K64" s="24">
        <v>3.3476537776791329</v>
      </c>
      <c r="L64" s="24">
        <v>7.619012888987541</v>
      </c>
    </row>
    <row r="65" spans="1:12">
      <c r="A65" s="9" t="s">
        <v>165</v>
      </c>
      <c r="B65" s="16">
        <v>1</v>
      </c>
      <c r="C65" s="24">
        <v>3.75</v>
      </c>
      <c r="D65" s="24">
        <v>5.4833333333333369</v>
      </c>
      <c r="E65" s="24">
        <v>-1.7333333333333369</v>
      </c>
      <c r="F65" s="24">
        <v>-1.610068336980973</v>
      </c>
      <c r="G65" s="24">
        <v>0.12431030952038151</v>
      </c>
      <c r="H65" s="24">
        <v>5.2383540870469547</v>
      </c>
      <c r="I65" s="24">
        <v>5.7283125796197192</v>
      </c>
      <c r="J65" s="24">
        <v>1.0837121536792103</v>
      </c>
      <c r="K65" s="24">
        <v>3.3476537776791329</v>
      </c>
      <c r="L65" s="24">
        <v>7.619012888987541</v>
      </c>
    </row>
    <row r="66" spans="1:12">
      <c r="A66" s="9" t="s">
        <v>166</v>
      </c>
      <c r="B66" s="16">
        <v>1</v>
      </c>
      <c r="C66" s="24">
        <v>6.25</v>
      </c>
      <c r="D66" s="24">
        <v>5.4833333333333369</v>
      </c>
      <c r="E66" s="24">
        <v>0.76666666666666305</v>
      </c>
      <c r="F66" s="24">
        <v>0.71214561058773329</v>
      </c>
      <c r="G66" s="24">
        <v>0.12431030952038151</v>
      </c>
      <c r="H66" s="24">
        <v>5.2383540870469547</v>
      </c>
      <c r="I66" s="24">
        <v>5.7283125796197192</v>
      </c>
      <c r="J66" s="24">
        <v>1.0837121536792103</v>
      </c>
      <c r="K66" s="24">
        <v>3.3476537776791329</v>
      </c>
      <c r="L66" s="24">
        <v>7.619012888987541</v>
      </c>
    </row>
    <row r="67" spans="1:12">
      <c r="A67" s="9" t="s">
        <v>167</v>
      </c>
      <c r="B67" s="16">
        <v>1</v>
      </c>
      <c r="C67" s="24">
        <v>7</v>
      </c>
      <c r="D67" s="24">
        <v>5.4833333333333369</v>
      </c>
      <c r="E67" s="24">
        <v>1.5166666666666631</v>
      </c>
      <c r="F67" s="24">
        <v>1.4088097948583451</v>
      </c>
      <c r="G67" s="24">
        <v>0.12431030952038151</v>
      </c>
      <c r="H67" s="24">
        <v>5.2383540870469547</v>
      </c>
      <c r="I67" s="24">
        <v>5.7283125796197192</v>
      </c>
      <c r="J67" s="24">
        <v>1.0837121536792103</v>
      </c>
      <c r="K67" s="24">
        <v>3.3476537776791329</v>
      </c>
      <c r="L67" s="24">
        <v>7.619012888987541</v>
      </c>
    </row>
    <row r="68" spans="1:12">
      <c r="A68" s="9" t="s">
        <v>168</v>
      </c>
      <c r="B68" s="16">
        <v>1</v>
      </c>
      <c r="C68" s="24">
        <v>6.75</v>
      </c>
      <c r="D68" s="24">
        <v>5.4833333333333369</v>
      </c>
      <c r="E68" s="24">
        <v>1.2666666666666631</v>
      </c>
      <c r="F68" s="24">
        <v>1.1765884001014746</v>
      </c>
      <c r="G68" s="24">
        <v>0.12431030952038151</v>
      </c>
      <c r="H68" s="24">
        <v>5.2383540870469547</v>
      </c>
      <c r="I68" s="24">
        <v>5.7283125796197192</v>
      </c>
      <c r="J68" s="24">
        <v>1.0837121536792103</v>
      </c>
      <c r="K68" s="24">
        <v>3.3476537776791329</v>
      </c>
      <c r="L68" s="24">
        <v>7.619012888987541</v>
      </c>
    </row>
    <row r="69" spans="1:12">
      <c r="A69" s="9" t="s">
        <v>169</v>
      </c>
      <c r="B69" s="16">
        <v>1</v>
      </c>
      <c r="C69" s="24">
        <v>5.75</v>
      </c>
      <c r="D69" s="24">
        <v>5.4833333333333369</v>
      </c>
      <c r="E69" s="24">
        <v>0.26666666666666305</v>
      </c>
      <c r="F69" s="24">
        <v>0.247702821073992</v>
      </c>
      <c r="G69" s="24">
        <v>0.12431030952038151</v>
      </c>
      <c r="H69" s="24">
        <v>5.2383540870469547</v>
      </c>
      <c r="I69" s="24">
        <v>5.7283125796197192</v>
      </c>
      <c r="J69" s="24">
        <v>1.0837121536792103</v>
      </c>
      <c r="K69" s="24">
        <v>3.3476537776791329</v>
      </c>
      <c r="L69" s="24">
        <v>7.619012888987541</v>
      </c>
    </row>
    <row r="70" spans="1:12">
      <c r="A70" s="9" t="s">
        <v>170</v>
      </c>
      <c r="B70" s="16">
        <v>1</v>
      </c>
      <c r="C70" s="24">
        <v>6.75</v>
      </c>
      <c r="D70" s="24">
        <v>5.4833333333333369</v>
      </c>
      <c r="E70" s="24">
        <v>1.2666666666666631</v>
      </c>
      <c r="F70" s="24">
        <v>1.1765884001014746</v>
      </c>
      <c r="G70" s="24">
        <v>0.12431030952038151</v>
      </c>
      <c r="H70" s="24">
        <v>5.2383540870469547</v>
      </c>
      <c r="I70" s="24">
        <v>5.7283125796197192</v>
      </c>
      <c r="J70" s="24">
        <v>1.0837121536792103</v>
      </c>
      <c r="K70" s="24">
        <v>3.3476537776791329</v>
      </c>
      <c r="L70" s="24">
        <v>7.619012888987541</v>
      </c>
    </row>
    <row r="71" spans="1:12">
      <c r="A71" s="9" t="s">
        <v>171</v>
      </c>
      <c r="B71" s="16">
        <v>1</v>
      </c>
      <c r="C71" s="24">
        <v>6</v>
      </c>
      <c r="D71" s="24">
        <v>5.4833333333333369</v>
      </c>
      <c r="E71" s="24">
        <v>0.51666666666666305</v>
      </c>
      <c r="F71" s="24">
        <v>0.47992421583086259</v>
      </c>
      <c r="G71" s="24">
        <v>0.12431030952038151</v>
      </c>
      <c r="H71" s="24">
        <v>5.2383540870469547</v>
      </c>
      <c r="I71" s="24">
        <v>5.7283125796197192</v>
      </c>
      <c r="J71" s="24">
        <v>1.0837121536792103</v>
      </c>
      <c r="K71" s="24">
        <v>3.3476537776791329</v>
      </c>
      <c r="L71" s="24">
        <v>7.619012888987541</v>
      </c>
    </row>
    <row r="72" spans="1:12">
      <c r="A72" s="9" t="s">
        <v>172</v>
      </c>
      <c r="B72" s="16">
        <v>1</v>
      </c>
      <c r="C72" s="24">
        <v>4.5</v>
      </c>
      <c r="D72" s="24">
        <v>5.4833333333333369</v>
      </c>
      <c r="E72" s="24">
        <v>-0.98333333333333695</v>
      </c>
      <c r="F72" s="24">
        <v>-0.91340415271036113</v>
      </c>
      <c r="G72" s="24">
        <v>0.12431030952038151</v>
      </c>
      <c r="H72" s="24">
        <v>5.2383540870469547</v>
      </c>
      <c r="I72" s="24">
        <v>5.7283125796197192</v>
      </c>
      <c r="J72" s="24">
        <v>1.0837121536792103</v>
      </c>
      <c r="K72" s="24">
        <v>3.3476537776791329</v>
      </c>
      <c r="L72" s="24">
        <v>7.619012888987541</v>
      </c>
    </row>
    <row r="73" spans="1:12">
      <c r="A73" s="9" t="s">
        <v>173</v>
      </c>
      <c r="B73" s="16">
        <v>1</v>
      </c>
      <c r="C73" s="24">
        <v>1.75</v>
      </c>
      <c r="D73" s="24">
        <v>5.4833333333333369</v>
      </c>
      <c r="E73" s="24">
        <v>-3.7333333333333369</v>
      </c>
      <c r="F73" s="24">
        <v>-3.4678394950359381</v>
      </c>
      <c r="G73" s="24">
        <v>0.12431030952038151</v>
      </c>
      <c r="H73" s="24">
        <v>5.2383540870469547</v>
      </c>
      <c r="I73" s="24">
        <v>5.7283125796197192</v>
      </c>
      <c r="J73" s="24">
        <v>1.0837121536792103</v>
      </c>
      <c r="K73" s="24">
        <v>3.3476537776791329</v>
      </c>
      <c r="L73" s="24">
        <v>7.619012888987541</v>
      </c>
    </row>
    <row r="74" spans="1:12">
      <c r="A74" s="9" t="s">
        <v>174</v>
      </c>
      <c r="B74" s="16">
        <v>1</v>
      </c>
      <c r="C74" s="24">
        <v>4.25</v>
      </c>
      <c r="D74" s="24">
        <v>5.4833333333333369</v>
      </c>
      <c r="E74" s="24">
        <v>-1.2333333333333369</v>
      </c>
      <c r="F74" s="24">
        <v>-1.1456255474672319</v>
      </c>
      <c r="G74" s="24">
        <v>0.12431030952038151</v>
      </c>
      <c r="H74" s="24">
        <v>5.2383540870469547</v>
      </c>
      <c r="I74" s="24">
        <v>5.7283125796197192</v>
      </c>
      <c r="J74" s="24">
        <v>1.0837121536792103</v>
      </c>
      <c r="K74" s="24">
        <v>3.3476537776791329</v>
      </c>
      <c r="L74" s="24">
        <v>7.619012888987541</v>
      </c>
    </row>
    <row r="75" spans="1:12">
      <c r="A75" s="9" t="s">
        <v>175</v>
      </c>
      <c r="B75" s="16">
        <v>1</v>
      </c>
      <c r="C75" s="24">
        <v>5.5</v>
      </c>
      <c r="D75" s="24">
        <v>5.4833333333333369</v>
      </c>
      <c r="E75" s="24">
        <v>1.6666666666663055E-2</v>
      </c>
      <c r="F75" s="24">
        <v>1.5481426317121353E-2</v>
      </c>
      <c r="G75" s="24">
        <v>0.12431030952038151</v>
      </c>
      <c r="H75" s="24">
        <v>5.2383540870469547</v>
      </c>
      <c r="I75" s="24">
        <v>5.7283125796197192</v>
      </c>
      <c r="J75" s="24">
        <v>1.0837121536792103</v>
      </c>
      <c r="K75" s="24">
        <v>3.3476537776791329</v>
      </c>
      <c r="L75" s="24">
        <v>7.619012888987541</v>
      </c>
    </row>
    <row r="76" spans="1:12">
      <c r="A76" s="9" t="s">
        <v>176</v>
      </c>
      <c r="B76" s="16">
        <v>1</v>
      </c>
      <c r="C76" s="24">
        <v>4.5</v>
      </c>
      <c r="D76" s="24">
        <v>5.4833333333333369</v>
      </c>
      <c r="E76" s="24">
        <v>-0.98333333333333695</v>
      </c>
      <c r="F76" s="24">
        <v>-0.91340415271036113</v>
      </c>
      <c r="G76" s="24">
        <v>0.12431030952038151</v>
      </c>
      <c r="H76" s="24">
        <v>5.2383540870469547</v>
      </c>
      <c r="I76" s="24">
        <v>5.7283125796197192</v>
      </c>
      <c r="J76" s="24">
        <v>1.0837121536792103</v>
      </c>
      <c r="K76" s="24">
        <v>3.3476537776791329</v>
      </c>
      <c r="L76" s="24">
        <v>7.619012888987541</v>
      </c>
    </row>
    <row r="77" spans="1:12">
      <c r="A77" s="9" t="s">
        <v>177</v>
      </c>
      <c r="B77" s="16">
        <v>1</v>
      </c>
      <c r="C77" s="24">
        <v>5.5</v>
      </c>
      <c r="D77" s="24">
        <v>5.4833333333333369</v>
      </c>
      <c r="E77" s="24">
        <v>1.6666666666663055E-2</v>
      </c>
      <c r="F77" s="24">
        <v>1.5481426317121353E-2</v>
      </c>
      <c r="G77" s="24">
        <v>0.12431030952038151</v>
      </c>
      <c r="H77" s="24">
        <v>5.2383540870469547</v>
      </c>
      <c r="I77" s="24">
        <v>5.7283125796197192</v>
      </c>
      <c r="J77" s="24">
        <v>1.0837121536792103</v>
      </c>
      <c r="K77" s="24">
        <v>3.3476537776791329</v>
      </c>
      <c r="L77" s="24">
        <v>7.619012888987541</v>
      </c>
    </row>
    <row r="78" spans="1:12">
      <c r="A78" s="9" t="s">
        <v>178</v>
      </c>
      <c r="B78" s="16">
        <v>1</v>
      </c>
      <c r="C78" s="24">
        <v>5.5</v>
      </c>
      <c r="D78" s="24">
        <v>5.4833333333333369</v>
      </c>
      <c r="E78" s="24">
        <v>1.6666666666663055E-2</v>
      </c>
      <c r="F78" s="24">
        <v>1.5481426317121353E-2</v>
      </c>
      <c r="G78" s="24">
        <v>0.12431030952038151</v>
      </c>
      <c r="H78" s="24">
        <v>5.2383540870469547</v>
      </c>
      <c r="I78" s="24">
        <v>5.7283125796197192</v>
      </c>
      <c r="J78" s="24">
        <v>1.0837121536792103</v>
      </c>
      <c r="K78" s="24">
        <v>3.3476537776791329</v>
      </c>
      <c r="L78" s="24">
        <v>7.619012888987541</v>
      </c>
    </row>
    <row r="79" spans="1:12">
      <c r="A79" s="9" t="s">
        <v>179</v>
      </c>
      <c r="B79" s="16">
        <v>1</v>
      </c>
      <c r="C79" s="24">
        <v>3.75</v>
      </c>
      <c r="D79" s="24">
        <v>5.1566666666666698</v>
      </c>
      <c r="E79" s="24">
        <v>-1.4066666666666698</v>
      </c>
      <c r="F79" s="24">
        <v>-1.3066323811653284</v>
      </c>
      <c r="G79" s="24">
        <v>0.12431030952038154</v>
      </c>
      <c r="H79" s="24">
        <v>4.9116874203802876</v>
      </c>
      <c r="I79" s="24">
        <v>5.4016459129530521</v>
      </c>
      <c r="J79" s="24">
        <v>1.0837121536792103</v>
      </c>
      <c r="K79" s="24">
        <v>3.0209871110124658</v>
      </c>
      <c r="L79" s="24">
        <v>7.2923462223208739</v>
      </c>
    </row>
    <row r="80" spans="1:12">
      <c r="A80" s="9" t="s">
        <v>180</v>
      </c>
      <c r="B80" s="16">
        <v>1</v>
      </c>
      <c r="C80" s="24">
        <v>6.25</v>
      </c>
      <c r="D80" s="24">
        <v>5.1566666666666698</v>
      </c>
      <c r="E80" s="24">
        <v>1.0933333333333302</v>
      </c>
      <c r="F80" s="24">
        <v>1.015581566403378</v>
      </c>
      <c r="G80" s="24">
        <v>0.12431030952038154</v>
      </c>
      <c r="H80" s="24">
        <v>4.9116874203802876</v>
      </c>
      <c r="I80" s="24">
        <v>5.4016459129530521</v>
      </c>
      <c r="J80" s="24">
        <v>1.0837121536792103</v>
      </c>
      <c r="K80" s="24">
        <v>3.0209871110124658</v>
      </c>
      <c r="L80" s="24">
        <v>7.2923462223208739</v>
      </c>
    </row>
    <row r="81" spans="1:12">
      <c r="A81" s="9" t="s">
        <v>181</v>
      </c>
      <c r="B81" s="16">
        <v>1</v>
      </c>
      <c r="C81" s="24">
        <v>4</v>
      </c>
      <c r="D81" s="24">
        <v>5.1566666666666698</v>
      </c>
      <c r="E81" s="24">
        <v>-1.1566666666666698</v>
      </c>
      <c r="F81" s="24">
        <v>-1.0744109864084577</v>
      </c>
      <c r="G81" s="24">
        <v>0.12431030952038154</v>
      </c>
      <c r="H81" s="24">
        <v>4.9116874203802876</v>
      </c>
      <c r="I81" s="24">
        <v>5.4016459129530521</v>
      </c>
      <c r="J81" s="24">
        <v>1.0837121536792103</v>
      </c>
      <c r="K81" s="24">
        <v>3.0209871110124658</v>
      </c>
      <c r="L81" s="24">
        <v>7.2923462223208739</v>
      </c>
    </row>
    <row r="82" spans="1:12">
      <c r="A82" s="9" t="s">
        <v>182</v>
      </c>
      <c r="B82" s="16">
        <v>1</v>
      </c>
      <c r="C82" s="24">
        <v>7</v>
      </c>
      <c r="D82" s="24">
        <v>5.1566666666666698</v>
      </c>
      <c r="E82" s="24">
        <v>1.8433333333333302</v>
      </c>
      <c r="F82" s="24">
        <v>1.7122457506739899</v>
      </c>
      <c r="G82" s="24">
        <v>0.12431030952038154</v>
      </c>
      <c r="H82" s="24">
        <v>4.9116874203802876</v>
      </c>
      <c r="I82" s="24">
        <v>5.4016459129530521</v>
      </c>
      <c r="J82" s="24">
        <v>1.0837121536792103</v>
      </c>
      <c r="K82" s="24">
        <v>3.0209871110124658</v>
      </c>
      <c r="L82" s="24">
        <v>7.2923462223208739</v>
      </c>
    </row>
    <row r="83" spans="1:12">
      <c r="A83" s="9" t="s">
        <v>183</v>
      </c>
      <c r="B83" s="16">
        <v>1</v>
      </c>
      <c r="C83" s="24">
        <v>2.75</v>
      </c>
      <c r="D83" s="24">
        <v>5.1566666666666698</v>
      </c>
      <c r="E83" s="24">
        <v>-2.4066666666666698</v>
      </c>
      <c r="F83" s="24">
        <v>-2.2355179601928108</v>
      </c>
      <c r="G83" s="24">
        <v>0.12431030952038154</v>
      </c>
      <c r="H83" s="24">
        <v>4.9116874203802876</v>
      </c>
      <c r="I83" s="24">
        <v>5.4016459129530521</v>
      </c>
      <c r="J83" s="24">
        <v>1.0837121536792103</v>
      </c>
      <c r="K83" s="24">
        <v>3.0209871110124658</v>
      </c>
      <c r="L83" s="24">
        <v>7.2923462223208739</v>
      </c>
    </row>
    <row r="84" spans="1:12">
      <c r="A84" s="9" t="s">
        <v>184</v>
      </c>
      <c r="B84" s="16">
        <v>1</v>
      </c>
      <c r="C84" s="24">
        <v>5.5</v>
      </c>
      <c r="D84" s="24">
        <v>5.1566666666666698</v>
      </c>
      <c r="E84" s="24">
        <v>0.34333333333333016</v>
      </c>
      <c r="F84" s="24">
        <v>0.31891738213276605</v>
      </c>
      <c r="G84" s="24">
        <v>0.12431030952038154</v>
      </c>
      <c r="H84" s="24">
        <v>4.9116874203802876</v>
      </c>
      <c r="I84" s="24">
        <v>5.4016459129530521</v>
      </c>
      <c r="J84" s="24">
        <v>1.0837121536792103</v>
      </c>
      <c r="K84" s="24">
        <v>3.0209871110124658</v>
      </c>
      <c r="L84" s="24">
        <v>7.2923462223208739</v>
      </c>
    </row>
    <row r="85" spans="1:12">
      <c r="A85" s="9" t="s">
        <v>185</v>
      </c>
      <c r="B85" s="16">
        <v>1</v>
      </c>
      <c r="C85" s="24">
        <v>6</v>
      </c>
      <c r="D85" s="24">
        <v>5.1566666666666698</v>
      </c>
      <c r="E85" s="24">
        <v>0.84333333333333016</v>
      </c>
      <c r="F85" s="24">
        <v>0.78336017164650729</v>
      </c>
      <c r="G85" s="24">
        <v>0.12431030952038154</v>
      </c>
      <c r="H85" s="24">
        <v>4.9116874203802876</v>
      </c>
      <c r="I85" s="24">
        <v>5.4016459129530521</v>
      </c>
      <c r="J85" s="24">
        <v>1.0837121536792103</v>
      </c>
      <c r="K85" s="24">
        <v>3.0209871110124658</v>
      </c>
      <c r="L85" s="24">
        <v>7.2923462223208739</v>
      </c>
    </row>
    <row r="86" spans="1:12">
      <c r="A86" s="9" t="s">
        <v>186</v>
      </c>
      <c r="B86" s="16">
        <v>1</v>
      </c>
      <c r="C86" s="24">
        <v>4.25</v>
      </c>
      <c r="D86" s="24">
        <v>5.1566666666666698</v>
      </c>
      <c r="E86" s="24">
        <v>-0.90666666666666984</v>
      </c>
      <c r="F86" s="24">
        <v>-0.84218959165158713</v>
      </c>
      <c r="G86" s="24">
        <v>0.12431030952038154</v>
      </c>
      <c r="H86" s="24">
        <v>4.9116874203802876</v>
      </c>
      <c r="I86" s="24">
        <v>5.4016459129530521</v>
      </c>
      <c r="J86" s="24">
        <v>1.0837121536792103</v>
      </c>
      <c r="K86" s="24">
        <v>3.0209871110124658</v>
      </c>
      <c r="L86" s="24">
        <v>7.2923462223208739</v>
      </c>
    </row>
    <row r="87" spans="1:12">
      <c r="A87" s="9" t="s">
        <v>187</v>
      </c>
      <c r="B87" s="16">
        <v>1</v>
      </c>
      <c r="C87" s="24">
        <v>4.5</v>
      </c>
      <c r="D87" s="24">
        <v>5.1566666666666698</v>
      </c>
      <c r="E87" s="24">
        <v>-0.65666666666666984</v>
      </c>
      <c r="F87" s="24">
        <v>-0.60996819689471649</v>
      </c>
      <c r="G87" s="24">
        <v>0.12431030952038154</v>
      </c>
      <c r="H87" s="24">
        <v>4.9116874203802876</v>
      </c>
      <c r="I87" s="24">
        <v>5.4016459129530521</v>
      </c>
      <c r="J87" s="24">
        <v>1.0837121536792103</v>
      </c>
      <c r="K87" s="24">
        <v>3.0209871110124658</v>
      </c>
      <c r="L87" s="24">
        <v>7.2923462223208739</v>
      </c>
    </row>
    <row r="88" spans="1:12">
      <c r="A88" s="9" t="s">
        <v>188</v>
      </c>
      <c r="B88" s="16">
        <v>1</v>
      </c>
      <c r="C88" s="24">
        <v>5.25</v>
      </c>
      <c r="D88" s="24">
        <v>5.1566666666666698</v>
      </c>
      <c r="E88" s="24">
        <v>9.333333333333016E-2</v>
      </c>
      <c r="F88" s="24">
        <v>8.6695987375895414E-2</v>
      </c>
      <c r="G88" s="24">
        <v>0.12431030952038154</v>
      </c>
      <c r="H88" s="24">
        <v>4.9116874203802876</v>
      </c>
      <c r="I88" s="24">
        <v>5.4016459129530521</v>
      </c>
      <c r="J88" s="24">
        <v>1.0837121536792103</v>
      </c>
      <c r="K88" s="24">
        <v>3.0209871110124658</v>
      </c>
      <c r="L88" s="24">
        <v>7.2923462223208739</v>
      </c>
    </row>
    <row r="89" spans="1:12">
      <c r="A89" s="9" t="s">
        <v>189</v>
      </c>
      <c r="B89" s="16">
        <v>1</v>
      </c>
      <c r="C89" s="24">
        <v>6</v>
      </c>
      <c r="D89" s="24">
        <v>5.1566666666666698</v>
      </c>
      <c r="E89" s="24">
        <v>0.84333333333333016</v>
      </c>
      <c r="F89" s="24">
        <v>0.78336017164650729</v>
      </c>
      <c r="G89" s="24">
        <v>0.12431030952038154</v>
      </c>
      <c r="H89" s="24">
        <v>4.9116874203802876</v>
      </c>
      <c r="I89" s="24">
        <v>5.4016459129530521</v>
      </c>
      <c r="J89" s="24">
        <v>1.0837121536792103</v>
      </c>
      <c r="K89" s="24">
        <v>3.0209871110124658</v>
      </c>
      <c r="L89" s="24">
        <v>7.2923462223208739</v>
      </c>
    </row>
    <row r="90" spans="1:12">
      <c r="A90" s="9" t="s">
        <v>190</v>
      </c>
      <c r="B90" s="16">
        <v>1</v>
      </c>
      <c r="C90" s="24">
        <v>5.25</v>
      </c>
      <c r="D90" s="24">
        <v>5.1566666666666698</v>
      </c>
      <c r="E90" s="24">
        <v>9.333333333333016E-2</v>
      </c>
      <c r="F90" s="24">
        <v>8.6695987375895414E-2</v>
      </c>
      <c r="G90" s="24">
        <v>0.12431030952038154</v>
      </c>
      <c r="H90" s="24">
        <v>4.9116874203802876</v>
      </c>
      <c r="I90" s="24">
        <v>5.4016459129530521</v>
      </c>
      <c r="J90" s="24">
        <v>1.0837121536792103</v>
      </c>
      <c r="K90" s="24">
        <v>3.0209871110124658</v>
      </c>
      <c r="L90" s="24">
        <v>7.2923462223208739</v>
      </c>
    </row>
    <row r="91" spans="1:12">
      <c r="A91" s="9" t="s">
        <v>191</v>
      </c>
      <c r="B91" s="16">
        <v>1</v>
      </c>
      <c r="C91" s="24">
        <v>6.5</v>
      </c>
      <c r="D91" s="24">
        <v>5.1566666666666698</v>
      </c>
      <c r="E91" s="24">
        <v>1.3433333333333302</v>
      </c>
      <c r="F91" s="24">
        <v>1.2478029611602486</v>
      </c>
      <c r="G91" s="24">
        <v>0.12431030952038154</v>
      </c>
      <c r="H91" s="24">
        <v>4.9116874203802876</v>
      </c>
      <c r="I91" s="24">
        <v>5.4016459129530521</v>
      </c>
      <c r="J91" s="24">
        <v>1.0837121536792103</v>
      </c>
      <c r="K91" s="24">
        <v>3.0209871110124658</v>
      </c>
      <c r="L91" s="24">
        <v>7.2923462223208739</v>
      </c>
    </row>
    <row r="92" spans="1:12">
      <c r="A92" s="9" t="s">
        <v>192</v>
      </c>
      <c r="B92" s="16">
        <v>1</v>
      </c>
      <c r="C92" s="24">
        <v>6.25</v>
      </c>
      <c r="D92" s="24">
        <v>5.1566666666666698</v>
      </c>
      <c r="E92" s="24">
        <v>1.0933333333333302</v>
      </c>
      <c r="F92" s="24">
        <v>1.015581566403378</v>
      </c>
      <c r="G92" s="24">
        <v>0.12431030952038154</v>
      </c>
      <c r="H92" s="24">
        <v>4.9116874203802876</v>
      </c>
      <c r="I92" s="24">
        <v>5.4016459129530521</v>
      </c>
      <c r="J92" s="24">
        <v>1.0837121536792103</v>
      </c>
      <c r="K92" s="24">
        <v>3.0209871110124658</v>
      </c>
      <c r="L92" s="24">
        <v>7.2923462223208739</v>
      </c>
    </row>
    <row r="93" spans="1:12">
      <c r="A93" s="9" t="s">
        <v>193</v>
      </c>
      <c r="B93" s="16">
        <v>1</v>
      </c>
      <c r="C93" s="24">
        <v>5.75</v>
      </c>
      <c r="D93" s="24">
        <v>5.1566666666666698</v>
      </c>
      <c r="E93" s="24">
        <v>0.59333333333333016</v>
      </c>
      <c r="F93" s="24">
        <v>0.55113877688963664</v>
      </c>
      <c r="G93" s="24">
        <v>0.12431030952038154</v>
      </c>
      <c r="H93" s="24">
        <v>4.9116874203802876</v>
      </c>
      <c r="I93" s="24">
        <v>5.4016459129530521</v>
      </c>
      <c r="J93" s="24">
        <v>1.0837121536792103</v>
      </c>
      <c r="K93" s="24">
        <v>3.0209871110124658</v>
      </c>
      <c r="L93" s="24">
        <v>7.2923462223208739</v>
      </c>
    </row>
    <row r="94" spans="1:12">
      <c r="A94" s="9" t="s">
        <v>194</v>
      </c>
      <c r="B94" s="16">
        <v>1</v>
      </c>
      <c r="C94" s="24">
        <v>5.75</v>
      </c>
      <c r="D94" s="24">
        <v>5.1566666666666698</v>
      </c>
      <c r="E94" s="24">
        <v>0.59333333333333016</v>
      </c>
      <c r="F94" s="24">
        <v>0.55113877688963664</v>
      </c>
      <c r="G94" s="24">
        <v>0.12431030952038154</v>
      </c>
      <c r="H94" s="24">
        <v>4.9116874203802876</v>
      </c>
      <c r="I94" s="24">
        <v>5.4016459129530521</v>
      </c>
      <c r="J94" s="24">
        <v>1.0837121536792103</v>
      </c>
      <c r="K94" s="24">
        <v>3.0209871110124658</v>
      </c>
      <c r="L94" s="24">
        <v>7.2923462223208739</v>
      </c>
    </row>
    <row r="95" spans="1:12">
      <c r="A95" s="9" t="s">
        <v>195</v>
      </c>
      <c r="B95" s="16">
        <v>1</v>
      </c>
      <c r="C95" s="24">
        <v>5.5</v>
      </c>
      <c r="D95" s="24">
        <v>5.1566666666666698</v>
      </c>
      <c r="E95" s="24">
        <v>0.34333333333333016</v>
      </c>
      <c r="F95" s="24">
        <v>0.31891738213276605</v>
      </c>
      <c r="G95" s="24">
        <v>0.12431030952038154</v>
      </c>
      <c r="H95" s="24">
        <v>4.9116874203802876</v>
      </c>
      <c r="I95" s="24">
        <v>5.4016459129530521</v>
      </c>
      <c r="J95" s="24">
        <v>1.0837121536792103</v>
      </c>
      <c r="K95" s="24">
        <v>3.0209871110124658</v>
      </c>
      <c r="L95" s="24">
        <v>7.2923462223208739</v>
      </c>
    </row>
    <row r="96" spans="1:12">
      <c r="A96" s="9" t="s">
        <v>196</v>
      </c>
      <c r="B96" s="16">
        <v>1</v>
      </c>
      <c r="C96" s="24">
        <v>4.5</v>
      </c>
      <c r="D96" s="24">
        <v>5.1566666666666698</v>
      </c>
      <c r="E96" s="24">
        <v>-0.65666666666666984</v>
      </c>
      <c r="F96" s="24">
        <v>-0.60996819689471649</v>
      </c>
      <c r="G96" s="24">
        <v>0.12431030952038154</v>
      </c>
      <c r="H96" s="24">
        <v>4.9116874203802876</v>
      </c>
      <c r="I96" s="24">
        <v>5.4016459129530521</v>
      </c>
      <c r="J96" s="24">
        <v>1.0837121536792103</v>
      </c>
      <c r="K96" s="24">
        <v>3.0209871110124658</v>
      </c>
      <c r="L96" s="24">
        <v>7.2923462223208739</v>
      </c>
    </row>
    <row r="97" spans="1:12">
      <c r="A97" s="9" t="s">
        <v>197</v>
      </c>
      <c r="B97" s="16">
        <v>1</v>
      </c>
      <c r="C97" s="24">
        <v>6.5</v>
      </c>
      <c r="D97" s="24">
        <v>5.1566666666666698</v>
      </c>
      <c r="E97" s="24">
        <v>1.3433333333333302</v>
      </c>
      <c r="F97" s="24">
        <v>1.2478029611602486</v>
      </c>
      <c r="G97" s="24">
        <v>0.12431030952038154</v>
      </c>
      <c r="H97" s="24">
        <v>4.9116874203802876</v>
      </c>
      <c r="I97" s="24">
        <v>5.4016459129530521</v>
      </c>
      <c r="J97" s="24">
        <v>1.0837121536792103</v>
      </c>
      <c r="K97" s="24">
        <v>3.0209871110124658</v>
      </c>
      <c r="L97" s="24">
        <v>7.2923462223208739</v>
      </c>
    </row>
    <row r="98" spans="1:12">
      <c r="A98" s="9" t="s">
        <v>198</v>
      </c>
      <c r="B98" s="16">
        <v>1</v>
      </c>
      <c r="C98" s="24">
        <v>5.75</v>
      </c>
      <c r="D98" s="24">
        <v>5.1566666666666698</v>
      </c>
      <c r="E98" s="24">
        <v>0.59333333333333016</v>
      </c>
      <c r="F98" s="24">
        <v>0.55113877688963664</v>
      </c>
      <c r="G98" s="24">
        <v>0.12431030952038154</v>
      </c>
      <c r="H98" s="24">
        <v>4.9116874203802876</v>
      </c>
      <c r="I98" s="24">
        <v>5.4016459129530521</v>
      </c>
      <c r="J98" s="24">
        <v>1.0837121536792103</v>
      </c>
      <c r="K98" s="24">
        <v>3.0209871110124658</v>
      </c>
      <c r="L98" s="24">
        <v>7.2923462223208739</v>
      </c>
    </row>
    <row r="99" spans="1:12">
      <c r="A99" s="9" t="s">
        <v>199</v>
      </c>
      <c r="B99" s="16">
        <v>1</v>
      </c>
      <c r="C99" s="24">
        <v>4.75</v>
      </c>
      <c r="D99" s="24">
        <v>5.1566666666666698</v>
      </c>
      <c r="E99" s="24">
        <v>-0.40666666666666984</v>
      </c>
      <c r="F99" s="24">
        <v>-0.37774680213784584</v>
      </c>
      <c r="G99" s="24">
        <v>0.12431030952038154</v>
      </c>
      <c r="H99" s="24">
        <v>4.9116874203802876</v>
      </c>
      <c r="I99" s="24">
        <v>5.4016459129530521</v>
      </c>
      <c r="J99" s="24">
        <v>1.0837121536792103</v>
      </c>
      <c r="K99" s="24">
        <v>3.0209871110124658</v>
      </c>
      <c r="L99" s="24">
        <v>7.2923462223208739</v>
      </c>
    </row>
    <row r="100" spans="1:12">
      <c r="A100" s="9" t="s">
        <v>200</v>
      </c>
      <c r="B100" s="16">
        <v>1</v>
      </c>
      <c r="C100" s="24">
        <v>5.25</v>
      </c>
      <c r="D100" s="24">
        <v>5.1566666666666698</v>
      </c>
      <c r="E100" s="24">
        <v>9.333333333333016E-2</v>
      </c>
      <c r="F100" s="24">
        <v>8.6695987375895414E-2</v>
      </c>
      <c r="G100" s="24">
        <v>0.12431030952038154</v>
      </c>
      <c r="H100" s="24">
        <v>4.9116874203802876</v>
      </c>
      <c r="I100" s="24">
        <v>5.4016459129530521</v>
      </c>
      <c r="J100" s="24">
        <v>1.0837121536792103</v>
      </c>
      <c r="K100" s="24">
        <v>3.0209871110124658</v>
      </c>
      <c r="L100" s="24">
        <v>7.2923462223208739</v>
      </c>
    </row>
    <row r="101" spans="1:12">
      <c r="A101" s="9" t="s">
        <v>201</v>
      </c>
      <c r="B101" s="16">
        <v>1</v>
      </c>
      <c r="C101" s="24">
        <v>3.75</v>
      </c>
      <c r="D101" s="24">
        <v>5.1566666666666698</v>
      </c>
      <c r="E101" s="24">
        <v>-1.4066666666666698</v>
      </c>
      <c r="F101" s="24">
        <v>-1.3066323811653284</v>
      </c>
      <c r="G101" s="24">
        <v>0.12431030952038154</v>
      </c>
      <c r="H101" s="24">
        <v>4.9116874203802876</v>
      </c>
      <c r="I101" s="24">
        <v>5.4016459129530521</v>
      </c>
      <c r="J101" s="24">
        <v>1.0837121536792103</v>
      </c>
      <c r="K101" s="24">
        <v>3.0209871110124658</v>
      </c>
      <c r="L101" s="24">
        <v>7.2923462223208739</v>
      </c>
    </row>
    <row r="102" spans="1:12">
      <c r="A102" s="9" t="s">
        <v>202</v>
      </c>
      <c r="B102" s="16">
        <v>1</v>
      </c>
      <c r="C102" s="24">
        <v>6</v>
      </c>
      <c r="D102" s="24">
        <v>5.1566666666666698</v>
      </c>
      <c r="E102" s="24">
        <v>0.84333333333333016</v>
      </c>
      <c r="F102" s="24">
        <v>0.78336017164650729</v>
      </c>
      <c r="G102" s="24">
        <v>0.12431030952038154</v>
      </c>
      <c r="H102" s="24">
        <v>4.9116874203802876</v>
      </c>
      <c r="I102" s="24">
        <v>5.4016459129530521</v>
      </c>
      <c r="J102" s="24">
        <v>1.0837121536792103</v>
      </c>
      <c r="K102" s="24">
        <v>3.0209871110124658</v>
      </c>
      <c r="L102" s="24">
        <v>7.2923462223208739</v>
      </c>
    </row>
    <row r="103" spans="1:12">
      <c r="A103" s="9" t="s">
        <v>203</v>
      </c>
      <c r="B103" s="16">
        <v>1</v>
      </c>
      <c r="C103" s="24">
        <v>4.25</v>
      </c>
      <c r="D103" s="24">
        <v>5.1566666666666698</v>
      </c>
      <c r="E103" s="24">
        <v>-0.90666666666666984</v>
      </c>
      <c r="F103" s="24">
        <v>-0.84218959165158713</v>
      </c>
      <c r="G103" s="24">
        <v>0.12431030952038154</v>
      </c>
      <c r="H103" s="24">
        <v>4.9116874203802876</v>
      </c>
      <c r="I103" s="24">
        <v>5.4016459129530521</v>
      </c>
      <c r="J103" s="24">
        <v>1.0837121536792103</v>
      </c>
      <c r="K103" s="24">
        <v>3.0209871110124658</v>
      </c>
      <c r="L103" s="24">
        <v>7.2923462223208739</v>
      </c>
    </row>
    <row r="104" spans="1:12">
      <c r="A104" s="9" t="s">
        <v>204</v>
      </c>
      <c r="B104" s="16">
        <v>1</v>
      </c>
      <c r="C104" s="24">
        <v>4</v>
      </c>
      <c r="D104" s="24">
        <v>5.1566666666666698</v>
      </c>
      <c r="E104" s="24">
        <v>-1.1566666666666698</v>
      </c>
      <c r="F104" s="24">
        <v>-1.0744109864084577</v>
      </c>
      <c r="G104" s="24">
        <v>0.12431030952038154</v>
      </c>
      <c r="H104" s="24">
        <v>4.9116874203802876</v>
      </c>
      <c r="I104" s="24">
        <v>5.4016459129530521</v>
      </c>
      <c r="J104" s="24">
        <v>1.0837121536792103</v>
      </c>
      <c r="K104" s="24">
        <v>3.0209871110124658</v>
      </c>
      <c r="L104" s="24">
        <v>7.2923462223208739</v>
      </c>
    </row>
    <row r="105" spans="1:12">
      <c r="A105" s="9" t="s">
        <v>205</v>
      </c>
      <c r="B105" s="16">
        <v>1</v>
      </c>
      <c r="C105" s="24">
        <v>7</v>
      </c>
      <c r="D105" s="24">
        <v>5.1566666666666698</v>
      </c>
      <c r="E105" s="24">
        <v>1.8433333333333302</v>
      </c>
      <c r="F105" s="24">
        <v>1.7122457506739899</v>
      </c>
      <c r="G105" s="24">
        <v>0.12431030952038154</v>
      </c>
      <c r="H105" s="24">
        <v>4.9116874203802876</v>
      </c>
      <c r="I105" s="24">
        <v>5.4016459129530521</v>
      </c>
      <c r="J105" s="24">
        <v>1.0837121536792103</v>
      </c>
      <c r="K105" s="24">
        <v>3.0209871110124658</v>
      </c>
      <c r="L105" s="24">
        <v>7.2923462223208739</v>
      </c>
    </row>
    <row r="106" spans="1:12">
      <c r="A106" s="9" t="s">
        <v>206</v>
      </c>
      <c r="B106" s="16">
        <v>1</v>
      </c>
      <c r="C106" s="24">
        <v>4.75</v>
      </c>
      <c r="D106" s="24">
        <v>5.1566666666666698</v>
      </c>
      <c r="E106" s="24">
        <v>-0.40666666666666984</v>
      </c>
      <c r="F106" s="24">
        <v>-0.37774680213784584</v>
      </c>
      <c r="G106" s="24">
        <v>0.12431030952038154</v>
      </c>
      <c r="H106" s="24">
        <v>4.9116874203802876</v>
      </c>
      <c r="I106" s="24">
        <v>5.4016459129530521</v>
      </c>
      <c r="J106" s="24">
        <v>1.0837121536792103</v>
      </c>
      <c r="K106" s="24">
        <v>3.0209871110124658</v>
      </c>
      <c r="L106" s="24">
        <v>7.2923462223208739</v>
      </c>
    </row>
    <row r="107" spans="1:12">
      <c r="A107" s="9" t="s">
        <v>207</v>
      </c>
      <c r="B107" s="16">
        <v>1</v>
      </c>
      <c r="C107" s="24">
        <v>4</v>
      </c>
      <c r="D107" s="24">
        <v>5.1566666666666698</v>
      </c>
      <c r="E107" s="24">
        <v>-1.1566666666666698</v>
      </c>
      <c r="F107" s="24">
        <v>-1.0744109864084577</v>
      </c>
      <c r="G107" s="24">
        <v>0.12431030952038154</v>
      </c>
      <c r="H107" s="24">
        <v>4.9116874203802876</v>
      </c>
      <c r="I107" s="24">
        <v>5.4016459129530521</v>
      </c>
      <c r="J107" s="24">
        <v>1.0837121536792103</v>
      </c>
      <c r="K107" s="24">
        <v>3.0209871110124658</v>
      </c>
      <c r="L107" s="24">
        <v>7.2923462223208739</v>
      </c>
    </row>
    <row r="108" spans="1:12">
      <c r="A108" s="9" t="s">
        <v>208</v>
      </c>
      <c r="B108" s="16">
        <v>1</v>
      </c>
      <c r="C108" s="24">
        <v>6.75</v>
      </c>
      <c r="D108" s="24">
        <v>5.1566666666666698</v>
      </c>
      <c r="E108" s="24">
        <v>1.5933333333333302</v>
      </c>
      <c r="F108" s="24">
        <v>1.4800243559171191</v>
      </c>
      <c r="G108" s="24">
        <v>0.12431030952038154</v>
      </c>
      <c r="H108" s="24">
        <v>4.9116874203802876</v>
      </c>
      <c r="I108" s="24">
        <v>5.4016459129530521</v>
      </c>
      <c r="J108" s="24">
        <v>1.0837121536792103</v>
      </c>
      <c r="K108" s="24">
        <v>3.0209871110124658</v>
      </c>
      <c r="L108" s="24">
        <v>7.2923462223208739</v>
      </c>
    </row>
    <row r="109" spans="1:12">
      <c r="A109" s="9" t="s">
        <v>209</v>
      </c>
      <c r="B109" s="16">
        <v>1</v>
      </c>
      <c r="C109" s="24">
        <v>6</v>
      </c>
      <c r="D109" s="24">
        <v>5.1566666666666698</v>
      </c>
      <c r="E109" s="24">
        <v>0.84333333333333016</v>
      </c>
      <c r="F109" s="24">
        <v>0.78336017164650729</v>
      </c>
      <c r="G109" s="24">
        <v>0.12431030952038154</v>
      </c>
      <c r="H109" s="24">
        <v>4.9116874203802876</v>
      </c>
      <c r="I109" s="24">
        <v>5.4016459129530521</v>
      </c>
      <c r="J109" s="24">
        <v>1.0837121536792103</v>
      </c>
      <c r="K109" s="24">
        <v>3.0209871110124658</v>
      </c>
      <c r="L109" s="24">
        <v>7.2923462223208739</v>
      </c>
    </row>
    <row r="110" spans="1:12">
      <c r="A110" s="9" t="s">
        <v>210</v>
      </c>
      <c r="B110" s="16">
        <v>1</v>
      </c>
      <c r="C110" s="24">
        <v>6.5</v>
      </c>
      <c r="D110" s="24">
        <v>5.1566666666666698</v>
      </c>
      <c r="E110" s="24">
        <v>1.3433333333333302</v>
      </c>
      <c r="F110" s="24">
        <v>1.2478029611602486</v>
      </c>
      <c r="G110" s="24">
        <v>0.12431030952038154</v>
      </c>
      <c r="H110" s="24">
        <v>4.9116874203802876</v>
      </c>
      <c r="I110" s="24">
        <v>5.4016459129530521</v>
      </c>
      <c r="J110" s="24">
        <v>1.0837121536792103</v>
      </c>
      <c r="K110" s="24">
        <v>3.0209871110124658</v>
      </c>
      <c r="L110" s="24">
        <v>7.2923462223208739</v>
      </c>
    </row>
    <row r="111" spans="1:12">
      <c r="A111" s="9" t="s">
        <v>211</v>
      </c>
      <c r="B111" s="16">
        <v>1</v>
      </c>
      <c r="C111" s="24">
        <v>4.5</v>
      </c>
      <c r="D111" s="24">
        <v>5.1566666666666698</v>
      </c>
      <c r="E111" s="24">
        <v>-0.65666666666666984</v>
      </c>
      <c r="F111" s="24">
        <v>-0.60996819689471649</v>
      </c>
      <c r="G111" s="24">
        <v>0.12431030952038154</v>
      </c>
      <c r="H111" s="24">
        <v>4.9116874203802876</v>
      </c>
      <c r="I111" s="24">
        <v>5.4016459129530521</v>
      </c>
      <c r="J111" s="24">
        <v>1.0837121536792103</v>
      </c>
      <c r="K111" s="24">
        <v>3.0209871110124658</v>
      </c>
      <c r="L111" s="24">
        <v>7.2923462223208739</v>
      </c>
    </row>
    <row r="112" spans="1:12">
      <c r="A112" s="9" t="s">
        <v>212</v>
      </c>
      <c r="B112" s="16">
        <v>1</v>
      </c>
      <c r="C112" s="24">
        <v>5.5</v>
      </c>
      <c r="D112" s="24">
        <v>5.1566666666666698</v>
      </c>
      <c r="E112" s="24">
        <v>0.34333333333333016</v>
      </c>
      <c r="F112" s="24">
        <v>0.31891738213276605</v>
      </c>
      <c r="G112" s="24">
        <v>0.12431030952038154</v>
      </c>
      <c r="H112" s="24">
        <v>4.9116874203802876</v>
      </c>
      <c r="I112" s="24">
        <v>5.4016459129530521</v>
      </c>
      <c r="J112" s="24">
        <v>1.0837121536792103</v>
      </c>
      <c r="K112" s="24">
        <v>3.0209871110124658</v>
      </c>
      <c r="L112" s="24">
        <v>7.2923462223208739</v>
      </c>
    </row>
    <row r="113" spans="1:12">
      <c r="A113" s="9" t="s">
        <v>213</v>
      </c>
      <c r="B113" s="16">
        <v>1</v>
      </c>
      <c r="C113" s="24">
        <v>4.25</v>
      </c>
      <c r="D113" s="24">
        <v>5.1566666666666698</v>
      </c>
      <c r="E113" s="24">
        <v>-0.90666666666666984</v>
      </c>
      <c r="F113" s="24">
        <v>-0.84218959165158713</v>
      </c>
      <c r="G113" s="24">
        <v>0.12431030952038154</v>
      </c>
      <c r="H113" s="24">
        <v>4.9116874203802876</v>
      </c>
      <c r="I113" s="24">
        <v>5.4016459129530521</v>
      </c>
      <c r="J113" s="24">
        <v>1.0837121536792103</v>
      </c>
      <c r="K113" s="24">
        <v>3.0209871110124658</v>
      </c>
      <c r="L113" s="24">
        <v>7.2923462223208739</v>
      </c>
    </row>
    <row r="114" spans="1:12">
      <c r="A114" s="9" t="s">
        <v>214</v>
      </c>
      <c r="B114" s="16">
        <v>1</v>
      </c>
      <c r="C114" s="24">
        <v>5.5</v>
      </c>
      <c r="D114" s="24">
        <v>5.1566666666666698</v>
      </c>
      <c r="E114" s="24">
        <v>0.34333333333333016</v>
      </c>
      <c r="F114" s="24">
        <v>0.31891738213276605</v>
      </c>
      <c r="G114" s="24">
        <v>0.12431030952038154</v>
      </c>
      <c r="H114" s="24">
        <v>4.9116874203802876</v>
      </c>
      <c r="I114" s="24">
        <v>5.4016459129530521</v>
      </c>
      <c r="J114" s="24">
        <v>1.0837121536792103</v>
      </c>
      <c r="K114" s="24">
        <v>3.0209871110124658</v>
      </c>
      <c r="L114" s="24">
        <v>7.2923462223208739</v>
      </c>
    </row>
    <row r="115" spans="1:12">
      <c r="A115" s="9" t="s">
        <v>215</v>
      </c>
      <c r="B115" s="16">
        <v>1</v>
      </c>
      <c r="C115" s="24">
        <v>2.25</v>
      </c>
      <c r="D115" s="24">
        <v>5.1566666666666698</v>
      </c>
      <c r="E115" s="24">
        <v>-2.9066666666666698</v>
      </c>
      <c r="F115" s="24">
        <v>-2.6999607497065523</v>
      </c>
      <c r="G115" s="24">
        <v>0.12431030952038154</v>
      </c>
      <c r="H115" s="24">
        <v>4.9116874203802876</v>
      </c>
      <c r="I115" s="24">
        <v>5.4016459129530521</v>
      </c>
      <c r="J115" s="24">
        <v>1.0837121536792103</v>
      </c>
      <c r="K115" s="24">
        <v>3.0209871110124658</v>
      </c>
      <c r="L115" s="24">
        <v>7.2923462223208739</v>
      </c>
    </row>
    <row r="116" spans="1:12">
      <c r="A116" s="9" t="s">
        <v>216</v>
      </c>
      <c r="B116" s="16">
        <v>1</v>
      </c>
      <c r="C116" s="24">
        <v>6.75</v>
      </c>
      <c r="D116" s="24">
        <v>5.1566666666666698</v>
      </c>
      <c r="E116" s="24">
        <v>1.5933333333333302</v>
      </c>
      <c r="F116" s="24">
        <v>1.4800243559171191</v>
      </c>
      <c r="G116" s="24">
        <v>0.12431030952038154</v>
      </c>
      <c r="H116" s="24">
        <v>4.9116874203802876</v>
      </c>
      <c r="I116" s="24">
        <v>5.4016459129530521</v>
      </c>
      <c r="J116" s="24">
        <v>1.0837121536792103</v>
      </c>
      <c r="K116" s="24">
        <v>3.0209871110124658</v>
      </c>
      <c r="L116" s="24">
        <v>7.2923462223208739</v>
      </c>
    </row>
    <row r="117" spans="1:12">
      <c r="A117" s="9" t="s">
        <v>217</v>
      </c>
      <c r="B117" s="16">
        <v>1</v>
      </c>
      <c r="C117" s="24">
        <v>7</v>
      </c>
      <c r="D117" s="24">
        <v>5.1566666666666698</v>
      </c>
      <c r="E117" s="24">
        <v>1.8433333333333302</v>
      </c>
      <c r="F117" s="24">
        <v>1.7122457506739899</v>
      </c>
      <c r="G117" s="24">
        <v>0.12431030952038154</v>
      </c>
      <c r="H117" s="24">
        <v>4.9116874203802876</v>
      </c>
      <c r="I117" s="24">
        <v>5.4016459129530521</v>
      </c>
      <c r="J117" s="24">
        <v>1.0837121536792103</v>
      </c>
      <c r="K117" s="24">
        <v>3.0209871110124658</v>
      </c>
      <c r="L117" s="24">
        <v>7.2923462223208739</v>
      </c>
    </row>
    <row r="118" spans="1:12">
      <c r="A118" s="9" t="s">
        <v>218</v>
      </c>
      <c r="B118" s="16">
        <v>1</v>
      </c>
      <c r="C118" s="24">
        <v>4</v>
      </c>
      <c r="D118" s="24">
        <v>5.1566666666666698</v>
      </c>
      <c r="E118" s="24">
        <v>-1.1566666666666698</v>
      </c>
      <c r="F118" s="24">
        <v>-1.0744109864084577</v>
      </c>
      <c r="G118" s="24">
        <v>0.12431030952038154</v>
      </c>
      <c r="H118" s="24">
        <v>4.9116874203802876</v>
      </c>
      <c r="I118" s="24">
        <v>5.4016459129530521</v>
      </c>
      <c r="J118" s="24">
        <v>1.0837121536792103</v>
      </c>
      <c r="K118" s="24">
        <v>3.0209871110124658</v>
      </c>
      <c r="L118" s="24">
        <v>7.2923462223208739</v>
      </c>
    </row>
    <row r="119" spans="1:12">
      <c r="A119" s="9" t="s">
        <v>219</v>
      </c>
      <c r="B119" s="16">
        <v>1</v>
      </c>
      <c r="C119" s="24">
        <v>4</v>
      </c>
      <c r="D119" s="24">
        <v>5.1566666666666698</v>
      </c>
      <c r="E119" s="24">
        <v>-1.1566666666666698</v>
      </c>
      <c r="F119" s="24">
        <v>-1.0744109864084577</v>
      </c>
      <c r="G119" s="24">
        <v>0.12431030952038154</v>
      </c>
      <c r="H119" s="24">
        <v>4.9116874203802876</v>
      </c>
      <c r="I119" s="24">
        <v>5.4016459129530521</v>
      </c>
      <c r="J119" s="24">
        <v>1.0837121536792103</v>
      </c>
      <c r="K119" s="24">
        <v>3.0209871110124658</v>
      </c>
      <c r="L119" s="24">
        <v>7.2923462223208739</v>
      </c>
    </row>
    <row r="120" spans="1:12">
      <c r="A120" s="9" t="s">
        <v>220</v>
      </c>
      <c r="B120" s="16">
        <v>1</v>
      </c>
      <c r="C120" s="24">
        <v>4.5</v>
      </c>
      <c r="D120" s="24">
        <v>5.1566666666666698</v>
      </c>
      <c r="E120" s="24">
        <v>-0.65666666666666984</v>
      </c>
      <c r="F120" s="24">
        <v>-0.60996819689471649</v>
      </c>
      <c r="G120" s="24">
        <v>0.12431030952038154</v>
      </c>
      <c r="H120" s="24">
        <v>4.9116874203802876</v>
      </c>
      <c r="I120" s="24">
        <v>5.4016459129530521</v>
      </c>
      <c r="J120" s="24">
        <v>1.0837121536792103</v>
      </c>
      <c r="K120" s="24">
        <v>3.0209871110124658</v>
      </c>
      <c r="L120" s="24">
        <v>7.2923462223208739</v>
      </c>
    </row>
    <row r="121" spans="1:12">
      <c r="A121" s="9" t="s">
        <v>221</v>
      </c>
      <c r="B121" s="16">
        <v>1</v>
      </c>
      <c r="C121" s="24">
        <v>4.25</v>
      </c>
      <c r="D121" s="24">
        <v>5.1566666666666698</v>
      </c>
      <c r="E121" s="24">
        <v>-0.90666666666666984</v>
      </c>
      <c r="F121" s="24">
        <v>-0.84218959165158713</v>
      </c>
      <c r="G121" s="24">
        <v>0.12431030952038154</v>
      </c>
      <c r="H121" s="24">
        <v>4.9116874203802876</v>
      </c>
      <c r="I121" s="24">
        <v>5.4016459129530521</v>
      </c>
      <c r="J121" s="24">
        <v>1.0837121536792103</v>
      </c>
      <c r="K121" s="24">
        <v>3.0209871110124658</v>
      </c>
      <c r="L121" s="24">
        <v>7.2923462223208739</v>
      </c>
    </row>
    <row r="122" spans="1:12">
      <c r="A122" s="9" t="s">
        <v>222</v>
      </c>
      <c r="B122" s="16">
        <v>1</v>
      </c>
      <c r="C122" s="24">
        <v>4</v>
      </c>
      <c r="D122" s="24">
        <v>5.1566666666666698</v>
      </c>
      <c r="E122" s="24">
        <v>-1.1566666666666698</v>
      </c>
      <c r="F122" s="24">
        <v>-1.0744109864084577</v>
      </c>
      <c r="G122" s="24">
        <v>0.12431030952038154</v>
      </c>
      <c r="H122" s="24">
        <v>4.9116874203802876</v>
      </c>
      <c r="I122" s="24">
        <v>5.4016459129530521</v>
      </c>
      <c r="J122" s="24">
        <v>1.0837121536792103</v>
      </c>
      <c r="K122" s="24">
        <v>3.0209871110124658</v>
      </c>
      <c r="L122" s="24">
        <v>7.2923462223208739</v>
      </c>
    </row>
    <row r="123" spans="1:12">
      <c r="A123" s="9" t="s">
        <v>223</v>
      </c>
      <c r="B123" s="16">
        <v>1</v>
      </c>
      <c r="C123" s="24">
        <v>5</v>
      </c>
      <c r="D123" s="24">
        <v>5.1566666666666698</v>
      </c>
      <c r="E123" s="24">
        <v>-0.15666666666666984</v>
      </c>
      <c r="F123" s="24">
        <v>-0.14552540738097522</v>
      </c>
      <c r="G123" s="24">
        <v>0.12431030952038154</v>
      </c>
      <c r="H123" s="24">
        <v>4.9116874203802876</v>
      </c>
      <c r="I123" s="24">
        <v>5.4016459129530521</v>
      </c>
      <c r="J123" s="24">
        <v>1.0837121536792103</v>
      </c>
      <c r="K123" s="24">
        <v>3.0209871110124658</v>
      </c>
      <c r="L123" s="24">
        <v>7.2923462223208739</v>
      </c>
    </row>
    <row r="124" spans="1:12">
      <c r="A124" s="9" t="s">
        <v>224</v>
      </c>
      <c r="B124" s="16">
        <v>1</v>
      </c>
      <c r="C124" s="24">
        <v>5</v>
      </c>
      <c r="D124" s="24">
        <v>5.1566666666666698</v>
      </c>
      <c r="E124" s="24">
        <v>-0.15666666666666984</v>
      </c>
      <c r="F124" s="24">
        <v>-0.14552540738097522</v>
      </c>
      <c r="G124" s="24">
        <v>0.12431030952038154</v>
      </c>
      <c r="H124" s="24">
        <v>4.9116874203802876</v>
      </c>
      <c r="I124" s="24">
        <v>5.4016459129530521</v>
      </c>
      <c r="J124" s="24">
        <v>1.0837121536792103</v>
      </c>
      <c r="K124" s="24">
        <v>3.0209871110124658</v>
      </c>
      <c r="L124" s="24">
        <v>7.2923462223208739</v>
      </c>
    </row>
    <row r="125" spans="1:12">
      <c r="A125" s="9" t="s">
        <v>225</v>
      </c>
      <c r="B125" s="16">
        <v>1</v>
      </c>
      <c r="C125" s="24">
        <v>4</v>
      </c>
      <c r="D125" s="24">
        <v>5.1566666666666698</v>
      </c>
      <c r="E125" s="24">
        <v>-1.1566666666666698</v>
      </c>
      <c r="F125" s="24">
        <v>-1.0744109864084577</v>
      </c>
      <c r="G125" s="24">
        <v>0.12431030952038154</v>
      </c>
      <c r="H125" s="24">
        <v>4.9116874203802876</v>
      </c>
      <c r="I125" s="24">
        <v>5.4016459129530521</v>
      </c>
      <c r="J125" s="24">
        <v>1.0837121536792103</v>
      </c>
      <c r="K125" s="24">
        <v>3.0209871110124658</v>
      </c>
      <c r="L125" s="24">
        <v>7.2923462223208739</v>
      </c>
    </row>
    <row r="126" spans="1:12">
      <c r="A126" s="9" t="s">
        <v>226</v>
      </c>
      <c r="B126" s="16">
        <v>1</v>
      </c>
      <c r="C126" s="24">
        <v>5.75</v>
      </c>
      <c r="D126" s="24">
        <v>5.1566666666666698</v>
      </c>
      <c r="E126" s="24">
        <v>0.59333333333333016</v>
      </c>
      <c r="F126" s="24">
        <v>0.55113877688963664</v>
      </c>
      <c r="G126" s="24">
        <v>0.12431030952038154</v>
      </c>
      <c r="H126" s="24">
        <v>4.9116874203802876</v>
      </c>
      <c r="I126" s="24">
        <v>5.4016459129530521</v>
      </c>
      <c r="J126" s="24">
        <v>1.0837121536792103</v>
      </c>
      <c r="K126" s="24">
        <v>3.0209871110124658</v>
      </c>
      <c r="L126" s="24">
        <v>7.2923462223208739</v>
      </c>
    </row>
    <row r="127" spans="1:12">
      <c r="A127" s="9" t="s">
        <v>227</v>
      </c>
      <c r="B127" s="16">
        <v>1</v>
      </c>
      <c r="C127" s="24">
        <v>5</v>
      </c>
      <c r="D127" s="24">
        <v>5.1566666666666698</v>
      </c>
      <c r="E127" s="24">
        <v>-0.15666666666666984</v>
      </c>
      <c r="F127" s="24">
        <v>-0.14552540738097522</v>
      </c>
      <c r="G127" s="24">
        <v>0.12431030952038154</v>
      </c>
      <c r="H127" s="24">
        <v>4.9116874203802876</v>
      </c>
      <c r="I127" s="24">
        <v>5.4016459129530521</v>
      </c>
      <c r="J127" s="24">
        <v>1.0837121536792103</v>
      </c>
      <c r="K127" s="24">
        <v>3.0209871110124658</v>
      </c>
      <c r="L127" s="24">
        <v>7.2923462223208739</v>
      </c>
    </row>
    <row r="128" spans="1:12">
      <c r="A128" s="9" t="s">
        <v>228</v>
      </c>
      <c r="B128" s="16">
        <v>1</v>
      </c>
      <c r="C128" s="24">
        <v>5</v>
      </c>
      <c r="D128" s="24">
        <v>5.1566666666666698</v>
      </c>
      <c r="E128" s="24">
        <v>-0.15666666666666984</v>
      </c>
      <c r="F128" s="24">
        <v>-0.14552540738097522</v>
      </c>
      <c r="G128" s="24">
        <v>0.12431030952038154</v>
      </c>
      <c r="H128" s="24">
        <v>4.9116874203802876</v>
      </c>
      <c r="I128" s="24">
        <v>5.4016459129530521</v>
      </c>
      <c r="J128" s="24">
        <v>1.0837121536792103</v>
      </c>
      <c r="K128" s="24">
        <v>3.0209871110124658</v>
      </c>
      <c r="L128" s="24">
        <v>7.2923462223208739</v>
      </c>
    </row>
    <row r="129" spans="1:12">
      <c r="A129" s="9" t="s">
        <v>229</v>
      </c>
      <c r="B129" s="16">
        <v>1</v>
      </c>
      <c r="C129" s="24">
        <v>6</v>
      </c>
      <c r="D129" s="24">
        <v>5.1566666666666698</v>
      </c>
      <c r="E129" s="24">
        <v>0.84333333333333016</v>
      </c>
      <c r="F129" s="24">
        <v>0.78336017164650729</v>
      </c>
      <c r="G129" s="24">
        <v>0.12431030952038154</v>
      </c>
      <c r="H129" s="24">
        <v>4.9116874203802876</v>
      </c>
      <c r="I129" s="24">
        <v>5.4016459129530521</v>
      </c>
      <c r="J129" s="24">
        <v>1.0837121536792103</v>
      </c>
      <c r="K129" s="24">
        <v>3.0209871110124658</v>
      </c>
      <c r="L129" s="24">
        <v>7.2923462223208739</v>
      </c>
    </row>
    <row r="130" spans="1:12">
      <c r="A130" s="9" t="s">
        <v>230</v>
      </c>
      <c r="B130" s="16">
        <v>1</v>
      </c>
      <c r="C130" s="24">
        <v>5.25</v>
      </c>
      <c r="D130" s="24">
        <v>5.1566666666666698</v>
      </c>
      <c r="E130" s="24">
        <v>9.333333333333016E-2</v>
      </c>
      <c r="F130" s="24">
        <v>8.6695987375895414E-2</v>
      </c>
      <c r="G130" s="24">
        <v>0.12431030952038154</v>
      </c>
      <c r="H130" s="24">
        <v>4.9116874203802876</v>
      </c>
      <c r="I130" s="24">
        <v>5.4016459129530521</v>
      </c>
      <c r="J130" s="24">
        <v>1.0837121536792103</v>
      </c>
      <c r="K130" s="24">
        <v>3.0209871110124658</v>
      </c>
      <c r="L130" s="24">
        <v>7.2923462223208739</v>
      </c>
    </row>
    <row r="131" spans="1:12">
      <c r="A131" s="9" t="s">
        <v>231</v>
      </c>
      <c r="B131" s="16">
        <v>1</v>
      </c>
      <c r="C131" s="24">
        <v>3</v>
      </c>
      <c r="D131" s="24">
        <v>5.1566666666666698</v>
      </c>
      <c r="E131" s="24">
        <v>-2.1566666666666698</v>
      </c>
      <c r="F131" s="24">
        <v>-2.00329656543594</v>
      </c>
      <c r="G131" s="24">
        <v>0.12431030952038154</v>
      </c>
      <c r="H131" s="24">
        <v>4.9116874203802876</v>
      </c>
      <c r="I131" s="24">
        <v>5.4016459129530521</v>
      </c>
      <c r="J131" s="24">
        <v>1.0837121536792103</v>
      </c>
      <c r="K131" s="24">
        <v>3.0209871110124658</v>
      </c>
      <c r="L131" s="24">
        <v>7.2923462223208739</v>
      </c>
    </row>
    <row r="132" spans="1:12">
      <c r="A132" s="9" t="s">
        <v>232</v>
      </c>
      <c r="B132" s="16">
        <v>1</v>
      </c>
      <c r="C132" s="24">
        <v>5.75</v>
      </c>
      <c r="D132" s="24">
        <v>5.1566666666666698</v>
      </c>
      <c r="E132" s="24">
        <v>0.59333333333333016</v>
      </c>
      <c r="F132" s="24">
        <v>0.55113877688963664</v>
      </c>
      <c r="G132" s="24">
        <v>0.12431030952038154</v>
      </c>
      <c r="H132" s="24">
        <v>4.9116874203802876</v>
      </c>
      <c r="I132" s="24">
        <v>5.4016459129530521</v>
      </c>
      <c r="J132" s="24">
        <v>1.0837121536792103</v>
      </c>
      <c r="K132" s="24">
        <v>3.0209871110124658</v>
      </c>
      <c r="L132" s="24">
        <v>7.2923462223208739</v>
      </c>
    </row>
    <row r="133" spans="1:12">
      <c r="A133" s="9" t="s">
        <v>233</v>
      </c>
      <c r="B133" s="16">
        <v>1</v>
      </c>
      <c r="C133" s="24">
        <v>6.75</v>
      </c>
      <c r="D133" s="24">
        <v>5.1566666666666698</v>
      </c>
      <c r="E133" s="24">
        <v>1.5933333333333302</v>
      </c>
      <c r="F133" s="24">
        <v>1.4800243559171191</v>
      </c>
      <c r="G133" s="24">
        <v>0.12431030952038154</v>
      </c>
      <c r="H133" s="24">
        <v>4.9116874203802876</v>
      </c>
      <c r="I133" s="24">
        <v>5.4016459129530521</v>
      </c>
      <c r="J133" s="24">
        <v>1.0837121536792103</v>
      </c>
      <c r="K133" s="24">
        <v>3.0209871110124658</v>
      </c>
      <c r="L133" s="24">
        <v>7.2923462223208739</v>
      </c>
    </row>
    <row r="134" spans="1:12">
      <c r="A134" s="9" t="s">
        <v>234</v>
      </c>
      <c r="B134" s="16">
        <v>1</v>
      </c>
      <c r="C134" s="24">
        <v>6.25</v>
      </c>
      <c r="D134" s="24">
        <v>5.1566666666666698</v>
      </c>
      <c r="E134" s="24">
        <v>1.0933333333333302</v>
      </c>
      <c r="F134" s="24">
        <v>1.015581566403378</v>
      </c>
      <c r="G134" s="24">
        <v>0.12431030952038154</v>
      </c>
      <c r="H134" s="24">
        <v>4.9116874203802876</v>
      </c>
      <c r="I134" s="24">
        <v>5.4016459129530521</v>
      </c>
      <c r="J134" s="24">
        <v>1.0837121536792103</v>
      </c>
      <c r="K134" s="24">
        <v>3.0209871110124658</v>
      </c>
      <c r="L134" s="24">
        <v>7.2923462223208739</v>
      </c>
    </row>
    <row r="135" spans="1:12">
      <c r="A135" s="9" t="s">
        <v>235</v>
      </c>
      <c r="B135" s="16">
        <v>1</v>
      </c>
      <c r="C135" s="24">
        <v>4.75</v>
      </c>
      <c r="D135" s="24">
        <v>5.1566666666666698</v>
      </c>
      <c r="E135" s="24">
        <v>-0.40666666666666984</v>
      </c>
      <c r="F135" s="24">
        <v>-0.37774680213784584</v>
      </c>
      <c r="G135" s="24">
        <v>0.12431030952038154</v>
      </c>
      <c r="H135" s="24">
        <v>4.9116874203802876</v>
      </c>
      <c r="I135" s="24">
        <v>5.4016459129530521</v>
      </c>
      <c r="J135" s="24">
        <v>1.0837121536792103</v>
      </c>
      <c r="K135" s="24">
        <v>3.0209871110124658</v>
      </c>
      <c r="L135" s="24">
        <v>7.2923462223208739</v>
      </c>
    </row>
    <row r="136" spans="1:12">
      <c r="A136" s="9" t="s">
        <v>236</v>
      </c>
      <c r="B136" s="16">
        <v>1</v>
      </c>
      <c r="C136" s="24">
        <v>4.25</v>
      </c>
      <c r="D136" s="24">
        <v>5.1566666666666698</v>
      </c>
      <c r="E136" s="24">
        <v>-0.90666666666666984</v>
      </c>
      <c r="F136" s="24">
        <v>-0.84218959165158713</v>
      </c>
      <c r="G136" s="24">
        <v>0.12431030952038154</v>
      </c>
      <c r="H136" s="24">
        <v>4.9116874203802876</v>
      </c>
      <c r="I136" s="24">
        <v>5.4016459129530521</v>
      </c>
      <c r="J136" s="24">
        <v>1.0837121536792103</v>
      </c>
      <c r="K136" s="24">
        <v>3.0209871110124658</v>
      </c>
      <c r="L136" s="24">
        <v>7.2923462223208739</v>
      </c>
    </row>
    <row r="137" spans="1:12">
      <c r="A137" s="9" t="s">
        <v>237</v>
      </c>
      <c r="B137" s="16">
        <v>1</v>
      </c>
      <c r="C137" s="24">
        <v>4.75</v>
      </c>
      <c r="D137" s="24">
        <v>5.1566666666666698</v>
      </c>
      <c r="E137" s="24">
        <v>-0.40666666666666984</v>
      </c>
      <c r="F137" s="24">
        <v>-0.37774680213784584</v>
      </c>
      <c r="G137" s="24">
        <v>0.12431030952038154</v>
      </c>
      <c r="H137" s="24">
        <v>4.9116874203802876</v>
      </c>
      <c r="I137" s="24">
        <v>5.4016459129530521</v>
      </c>
      <c r="J137" s="24">
        <v>1.0837121536792103</v>
      </c>
      <c r="K137" s="24">
        <v>3.0209871110124658</v>
      </c>
      <c r="L137" s="24">
        <v>7.2923462223208739</v>
      </c>
    </row>
    <row r="138" spans="1:12">
      <c r="A138" s="9" t="s">
        <v>238</v>
      </c>
      <c r="B138" s="16">
        <v>1</v>
      </c>
      <c r="C138" s="24">
        <v>5.25</v>
      </c>
      <c r="D138" s="24">
        <v>5.1566666666666698</v>
      </c>
      <c r="E138" s="24">
        <v>9.333333333333016E-2</v>
      </c>
      <c r="F138" s="24">
        <v>8.6695987375895414E-2</v>
      </c>
      <c r="G138" s="24">
        <v>0.12431030952038154</v>
      </c>
      <c r="H138" s="24">
        <v>4.9116874203802876</v>
      </c>
      <c r="I138" s="24">
        <v>5.4016459129530521</v>
      </c>
      <c r="J138" s="24">
        <v>1.0837121536792103</v>
      </c>
      <c r="K138" s="24">
        <v>3.0209871110124658</v>
      </c>
      <c r="L138" s="24">
        <v>7.2923462223208739</v>
      </c>
    </row>
    <row r="139" spans="1:12">
      <c r="A139" s="9" t="s">
        <v>239</v>
      </c>
      <c r="B139" s="16">
        <v>1</v>
      </c>
      <c r="C139" s="24">
        <v>5.25</v>
      </c>
      <c r="D139" s="24">
        <v>5.1566666666666698</v>
      </c>
      <c r="E139" s="24">
        <v>9.333333333333016E-2</v>
      </c>
      <c r="F139" s="24">
        <v>8.6695987375895414E-2</v>
      </c>
      <c r="G139" s="24">
        <v>0.12431030952038154</v>
      </c>
      <c r="H139" s="24">
        <v>4.9116874203802876</v>
      </c>
      <c r="I139" s="24">
        <v>5.4016459129530521</v>
      </c>
      <c r="J139" s="24">
        <v>1.0837121536792103</v>
      </c>
      <c r="K139" s="24">
        <v>3.0209871110124658</v>
      </c>
      <c r="L139" s="24">
        <v>7.2923462223208739</v>
      </c>
    </row>
    <row r="140" spans="1:12">
      <c r="A140" s="9" t="s">
        <v>240</v>
      </c>
      <c r="B140" s="16">
        <v>1</v>
      </c>
      <c r="C140" s="24">
        <v>4.25</v>
      </c>
      <c r="D140" s="24">
        <v>5.1566666666666698</v>
      </c>
      <c r="E140" s="24">
        <v>-0.90666666666666984</v>
      </c>
      <c r="F140" s="24">
        <v>-0.84218959165158713</v>
      </c>
      <c r="G140" s="24">
        <v>0.12431030952038154</v>
      </c>
      <c r="H140" s="24">
        <v>4.9116874203802876</v>
      </c>
      <c r="I140" s="24">
        <v>5.4016459129530521</v>
      </c>
      <c r="J140" s="24">
        <v>1.0837121536792103</v>
      </c>
      <c r="K140" s="24">
        <v>3.0209871110124658</v>
      </c>
      <c r="L140" s="24">
        <v>7.2923462223208739</v>
      </c>
    </row>
    <row r="141" spans="1:12">
      <c r="A141" s="9" t="s">
        <v>241</v>
      </c>
      <c r="B141" s="16">
        <v>1</v>
      </c>
      <c r="C141" s="24">
        <v>6</v>
      </c>
      <c r="D141" s="24">
        <v>5.1566666666666698</v>
      </c>
      <c r="E141" s="24">
        <v>0.84333333333333016</v>
      </c>
      <c r="F141" s="24">
        <v>0.78336017164650729</v>
      </c>
      <c r="G141" s="24">
        <v>0.12431030952038154</v>
      </c>
      <c r="H141" s="24">
        <v>4.9116874203802876</v>
      </c>
      <c r="I141" s="24">
        <v>5.4016459129530521</v>
      </c>
      <c r="J141" s="24">
        <v>1.0837121536792103</v>
      </c>
      <c r="K141" s="24">
        <v>3.0209871110124658</v>
      </c>
      <c r="L141" s="24">
        <v>7.2923462223208739</v>
      </c>
    </row>
    <row r="142" spans="1:12">
      <c r="A142" s="9" t="s">
        <v>242</v>
      </c>
      <c r="B142" s="16">
        <v>1</v>
      </c>
      <c r="C142" s="24">
        <v>4.5</v>
      </c>
      <c r="D142" s="24">
        <v>5.1566666666666698</v>
      </c>
      <c r="E142" s="24">
        <v>-0.65666666666666984</v>
      </c>
      <c r="F142" s="24">
        <v>-0.60996819689471649</v>
      </c>
      <c r="G142" s="24">
        <v>0.12431030952038154</v>
      </c>
      <c r="H142" s="24">
        <v>4.9116874203802876</v>
      </c>
      <c r="I142" s="24">
        <v>5.4016459129530521</v>
      </c>
      <c r="J142" s="24">
        <v>1.0837121536792103</v>
      </c>
      <c r="K142" s="24">
        <v>3.0209871110124658</v>
      </c>
      <c r="L142" s="24">
        <v>7.2923462223208739</v>
      </c>
    </row>
    <row r="143" spans="1:12">
      <c r="A143" s="9" t="s">
        <v>243</v>
      </c>
      <c r="B143" s="16">
        <v>1</v>
      </c>
      <c r="C143" s="24">
        <v>4.25</v>
      </c>
      <c r="D143" s="24">
        <v>5.1566666666666698</v>
      </c>
      <c r="E143" s="24">
        <v>-0.90666666666666984</v>
      </c>
      <c r="F143" s="24">
        <v>-0.84218959165158713</v>
      </c>
      <c r="G143" s="24">
        <v>0.12431030952038154</v>
      </c>
      <c r="H143" s="24">
        <v>4.9116874203802876</v>
      </c>
      <c r="I143" s="24">
        <v>5.4016459129530521</v>
      </c>
      <c r="J143" s="24">
        <v>1.0837121536792103</v>
      </c>
      <c r="K143" s="24">
        <v>3.0209871110124658</v>
      </c>
      <c r="L143" s="24">
        <v>7.2923462223208739</v>
      </c>
    </row>
    <row r="144" spans="1:12">
      <c r="A144" s="9" t="s">
        <v>244</v>
      </c>
      <c r="B144" s="16">
        <v>1</v>
      </c>
      <c r="C144" s="24">
        <v>5.25</v>
      </c>
      <c r="D144" s="24">
        <v>5.1566666666666698</v>
      </c>
      <c r="E144" s="24">
        <v>9.333333333333016E-2</v>
      </c>
      <c r="F144" s="24">
        <v>8.6695987375895414E-2</v>
      </c>
      <c r="G144" s="24">
        <v>0.12431030952038154</v>
      </c>
      <c r="H144" s="24">
        <v>4.9116874203802876</v>
      </c>
      <c r="I144" s="24">
        <v>5.4016459129530521</v>
      </c>
      <c r="J144" s="24">
        <v>1.0837121536792103</v>
      </c>
      <c r="K144" s="24">
        <v>3.0209871110124658</v>
      </c>
      <c r="L144" s="24">
        <v>7.2923462223208739</v>
      </c>
    </row>
    <row r="145" spans="1:12">
      <c r="A145" s="9" t="s">
        <v>245</v>
      </c>
      <c r="B145" s="16">
        <v>1</v>
      </c>
      <c r="C145" s="24">
        <v>5.5</v>
      </c>
      <c r="D145" s="24">
        <v>5.1566666666666698</v>
      </c>
      <c r="E145" s="24">
        <v>0.34333333333333016</v>
      </c>
      <c r="F145" s="24">
        <v>0.31891738213276605</v>
      </c>
      <c r="G145" s="24">
        <v>0.12431030952038154</v>
      </c>
      <c r="H145" s="24">
        <v>4.9116874203802876</v>
      </c>
      <c r="I145" s="24">
        <v>5.4016459129530521</v>
      </c>
      <c r="J145" s="24">
        <v>1.0837121536792103</v>
      </c>
      <c r="K145" s="24">
        <v>3.0209871110124658</v>
      </c>
      <c r="L145" s="24">
        <v>7.2923462223208739</v>
      </c>
    </row>
    <row r="146" spans="1:12">
      <c r="A146" s="9" t="s">
        <v>246</v>
      </c>
      <c r="B146" s="16">
        <v>1</v>
      </c>
      <c r="C146" s="24">
        <v>6</v>
      </c>
      <c r="D146" s="24">
        <v>5.1566666666666698</v>
      </c>
      <c r="E146" s="24">
        <v>0.84333333333333016</v>
      </c>
      <c r="F146" s="24">
        <v>0.78336017164650729</v>
      </c>
      <c r="G146" s="24">
        <v>0.12431030952038154</v>
      </c>
      <c r="H146" s="24">
        <v>4.9116874203802876</v>
      </c>
      <c r="I146" s="24">
        <v>5.4016459129530521</v>
      </c>
      <c r="J146" s="24">
        <v>1.0837121536792103</v>
      </c>
      <c r="K146" s="24">
        <v>3.0209871110124658</v>
      </c>
      <c r="L146" s="24">
        <v>7.2923462223208739</v>
      </c>
    </row>
    <row r="147" spans="1:12">
      <c r="A147" s="9" t="s">
        <v>247</v>
      </c>
      <c r="B147" s="16">
        <v>1</v>
      </c>
      <c r="C147" s="24">
        <v>4</v>
      </c>
      <c r="D147" s="24">
        <v>5.1566666666666698</v>
      </c>
      <c r="E147" s="24">
        <v>-1.1566666666666698</v>
      </c>
      <c r="F147" s="24">
        <v>-1.0744109864084577</v>
      </c>
      <c r="G147" s="24">
        <v>0.12431030952038154</v>
      </c>
      <c r="H147" s="24">
        <v>4.9116874203802876</v>
      </c>
      <c r="I147" s="24">
        <v>5.4016459129530521</v>
      </c>
      <c r="J147" s="24">
        <v>1.0837121536792103</v>
      </c>
      <c r="K147" s="24">
        <v>3.0209871110124658</v>
      </c>
      <c r="L147" s="24">
        <v>7.2923462223208739</v>
      </c>
    </row>
    <row r="148" spans="1:12">
      <c r="A148" s="9" t="s">
        <v>248</v>
      </c>
      <c r="B148" s="16">
        <v>1</v>
      </c>
      <c r="C148" s="24">
        <v>6.5</v>
      </c>
      <c r="D148" s="24">
        <v>5.1566666666666698</v>
      </c>
      <c r="E148" s="24">
        <v>1.3433333333333302</v>
      </c>
      <c r="F148" s="24">
        <v>1.2478029611602486</v>
      </c>
      <c r="G148" s="24">
        <v>0.12431030952038154</v>
      </c>
      <c r="H148" s="24">
        <v>4.9116874203802876</v>
      </c>
      <c r="I148" s="24">
        <v>5.4016459129530521</v>
      </c>
      <c r="J148" s="24">
        <v>1.0837121536792103</v>
      </c>
      <c r="K148" s="24">
        <v>3.0209871110124658</v>
      </c>
      <c r="L148" s="24">
        <v>7.2923462223208739</v>
      </c>
    </row>
    <row r="149" spans="1:12">
      <c r="A149" s="9" t="s">
        <v>249</v>
      </c>
      <c r="B149" s="16">
        <v>1</v>
      </c>
      <c r="C149" s="24">
        <v>4</v>
      </c>
      <c r="D149" s="24">
        <v>5.1566666666666698</v>
      </c>
      <c r="E149" s="24">
        <v>-1.1566666666666698</v>
      </c>
      <c r="F149" s="24">
        <v>-1.0744109864084577</v>
      </c>
      <c r="G149" s="24">
        <v>0.12431030952038154</v>
      </c>
      <c r="H149" s="24">
        <v>4.9116874203802876</v>
      </c>
      <c r="I149" s="24">
        <v>5.4016459129530521</v>
      </c>
      <c r="J149" s="24">
        <v>1.0837121536792103</v>
      </c>
      <c r="K149" s="24">
        <v>3.0209871110124658</v>
      </c>
      <c r="L149" s="24">
        <v>7.2923462223208739</v>
      </c>
    </row>
    <row r="150" spans="1:12">
      <c r="A150" s="9" t="s">
        <v>250</v>
      </c>
      <c r="B150" s="16">
        <v>1</v>
      </c>
      <c r="C150" s="24">
        <v>5.25</v>
      </c>
      <c r="D150" s="24">
        <v>5.1566666666666698</v>
      </c>
      <c r="E150" s="24">
        <v>9.333333333333016E-2</v>
      </c>
      <c r="F150" s="24">
        <v>8.6695987375895414E-2</v>
      </c>
      <c r="G150" s="24">
        <v>0.12431030952038154</v>
      </c>
      <c r="H150" s="24">
        <v>4.9116874203802876</v>
      </c>
      <c r="I150" s="24">
        <v>5.4016459129530521</v>
      </c>
      <c r="J150" s="24">
        <v>1.0837121536792103</v>
      </c>
      <c r="K150" s="24">
        <v>3.0209871110124658</v>
      </c>
      <c r="L150" s="24">
        <v>7.2923462223208739</v>
      </c>
    </row>
    <row r="151" spans="1:12">
      <c r="A151" s="9" t="s">
        <v>251</v>
      </c>
      <c r="B151" s="16">
        <v>1</v>
      </c>
      <c r="C151" s="24">
        <v>5.5</v>
      </c>
      <c r="D151" s="24">
        <v>5.1566666666666698</v>
      </c>
      <c r="E151" s="24">
        <v>0.34333333333333016</v>
      </c>
      <c r="F151" s="24">
        <v>0.31891738213276605</v>
      </c>
      <c r="G151" s="24">
        <v>0.12431030952038154</v>
      </c>
      <c r="H151" s="24">
        <v>4.9116874203802876</v>
      </c>
      <c r="I151" s="24">
        <v>5.4016459129530521</v>
      </c>
      <c r="J151" s="24">
        <v>1.0837121536792103</v>
      </c>
      <c r="K151" s="24">
        <v>3.0209871110124658</v>
      </c>
      <c r="L151" s="24">
        <v>7.2923462223208739</v>
      </c>
    </row>
    <row r="152" spans="1:12">
      <c r="A152" s="9" t="s">
        <v>252</v>
      </c>
      <c r="B152" s="16">
        <v>1</v>
      </c>
      <c r="C152" s="24">
        <v>6</v>
      </c>
      <c r="D152" s="24">
        <v>5.1566666666666698</v>
      </c>
      <c r="E152" s="24">
        <v>0.84333333333333016</v>
      </c>
      <c r="F152" s="24">
        <v>0.78336017164650729</v>
      </c>
      <c r="G152" s="24">
        <v>0.12431030952038154</v>
      </c>
      <c r="H152" s="24">
        <v>4.9116874203802876</v>
      </c>
      <c r="I152" s="24">
        <v>5.4016459129530521</v>
      </c>
      <c r="J152" s="24">
        <v>1.0837121536792103</v>
      </c>
      <c r="K152" s="24">
        <v>3.0209871110124658</v>
      </c>
      <c r="L152" s="24">
        <v>7.2923462223208739</v>
      </c>
    </row>
    <row r="153" spans="1:12">
      <c r="A153" s="9" t="s">
        <v>253</v>
      </c>
      <c r="B153" s="16">
        <v>1</v>
      </c>
      <c r="C153" s="24">
        <v>6.25</v>
      </c>
      <c r="D153" s="24">
        <v>5.1566666666666698</v>
      </c>
      <c r="E153" s="24">
        <v>1.0933333333333302</v>
      </c>
      <c r="F153" s="24">
        <v>1.015581566403378</v>
      </c>
      <c r="G153" s="24">
        <v>0.12431030952038154</v>
      </c>
      <c r="H153" s="24">
        <v>4.9116874203802876</v>
      </c>
      <c r="I153" s="24">
        <v>5.4016459129530521</v>
      </c>
      <c r="J153" s="24">
        <v>1.0837121536792103</v>
      </c>
      <c r="K153" s="24">
        <v>3.0209871110124658</v>
      </c>
      <c r="L153" s="24">
        <v>7.2923462223208739</v>
      </c>
    </row>
    <row r="154" spans="1:12">
      <c r="A154" s="9" t="s">
        <v>254</v>
      </c>
      <c r="B154" s="16">
        <v>1</v>
      </c>
      <c r="C154" s="24">
        <v>2.75</v>
      </c>
      <c r="D154" s="24">
        <v>5.3900000000000015</v>
      </c>
      <c r="E154" s="24">
        <v>-2.6400000000000015</v>
      </c>
      <c r="F154" s="24">
        <v>-2.4522579286325552</v>
      </c>
      <c r="G154" s="24">
        <v>0.12431030952038157</v>
      </c>
      <c r="H154" s="24">
        <v>5.1450207537136192</v>
      </c>
      <c r="I154" s="24">
        <v>5.6349792462863837</v>
      </c>
      <c r="J154" s="24">
        <v>1.0837121536792103</v>
      </c>
      <c r="K154" s="24">
        <v>3.2543204443457974</v>
      </c>
      <c r="L154" s="24">
        <v>7.5256795556542055</v>
      </c>
    </row>
    <row r="155" spans="1:12">
      <c r="A155" s="9" t="s">
        <v>255</v>
      </c>
      <c r="B155" s="16">
        <v>1</v>
      </c>
      <c r="C155" s="24">
        <v>5.75</v>
      </c>
      <c r="D155" s="24">
        <v>5.3900000000000015</v>
      </c>
      <c r="E155" s="24">
        <v>0.35999999999999854</v>
      </c>
      <c r="F155" s="24">
        <v>0.33439880844989234</v>
      </c>
      <c r="G155" s="24">
        <v>0.12431030952038157</v>
      </c>
      <c r="H155" s="24">
        <v>5.1450207537136192</v>
      </c>
      <c r="I155" s="24">
        <v>5.6349792462863837</v>
      </c>
      <c r="J155" s="24">
        <v>1.0837121536792103</v>
      </c>
      <c r="K155" s="24">
        <v>3.2543204443457974</v>
      </c>
      <c r="L155" s="24">
        <v>7.5256795556542055</v>
      </c>
    </row>
    <row r="156" spans="1:12">
      <c r="A156" s="9" t="s">
        <v>256</v>
      </c>
      <c r="B156" s="16">
        <v>1</v>
      </c>
      <c r="C156" s="24">
        <v>4.5</v>
      </c>
      <c r="D156" s="24">
        <v>5.3900000000000015</v>
      </c>
      <c r="E156" s="24">
        <v>-0.89000000000000146</v>
      </c>
      <c r="F156" s="24">
        <v>-0.82670816533446079</v>
      </c>
      <c r="G156" s="24">
        <v>0.12431030952038157</v>
      </c>
      <c r="H156" s="24">
        <v>5.1450207537136192</v>
      </c>
      <c r="I156" s="24">
        <v>5.6349792462863837</v>
      </c>
      <c r="J156" s="24">
        <v>1.0837121536792103</v>
      </c>
      <c r="K156" s="24">
        <v>3.2543204443457974</v>
      </c>
      <c r="L156" s="24">
        <v>7.5256795556542055</v>
      </c>
    </row>
    <row r="157" spans="1:12">
      <c r="A157" s="9" t="s">
        <v>257</v>
      </c>
      <c r="B157" s="16">
        <v>1</v>
      </c>
      <c r="C157" s="24">
        <v>7</v>
      </c>
      <c r="D157" s="24">
        <v>5.3900000000000015</v>
      </c>
      <c r="E157" s="24">
        <v>1.6099999999999985</v>
      </c>
      <c r="F157" s="24">
        <v>1.4955057822342455</v>
      </c>
      <c r="G157" s="24">
        <v>0.12431030952038157</v>
      </c>
      <c r="H157" s="24">
        <v>5.1450207537136192</v>
      </c>
      <c r="I157" s="24">
        <v>5.6349792462863837</v>
      </c>
      <c r="J157" s="24">
        <v>1.0837121536792103</v>
      </c>
      <c r="K157" s="24">
        <v>3.2543204443457974</v>
      </c>
      <c r="L157" s="24">
        <v>7.5256795556542055</v>
      </c>
    </row>
    <row r="158" spans="1:12">
      <c r="A158" s="9" t="s">
        <v>258</v>
      </c>
      <c r="B158" s="16">
        <v>1</v>
      </c>
      <c r="C158" s="24">
        <v>3.75</v>
      </c>
      <c r="D158" s="24">
        <v>5.3900000000000015</v>
      </c>
      <c r="E158" s="24">
        <v>-1.6400000000000015</v>
      </c>
      <c r="F158" s="24">
        <v>-1.5233723496050726</v>
      </c>
      <c r="G158" s="24">
        <v>0.12431030952038157</v>
      </c>
      <c r="H158" s="24">
        <v>5.1450207537136192</v>
      </c>
      <c r="I158" s="24">
        <v>5.6349792462863837</v>
      </c>
      <c r="J158" s="24">
        <v>1.0837121536792103</v>
      </c>
      <c r="K158" s="24">
        <v>3.2543204443457974</v>
      </c>
      <c r="L158" s="24">
        <v>7.5256795556542055</v>
      </c>
    </row>
    <row r="159" spans="1:12">
      <c r="A159" s="9" t="s">
        <v>259</v>
      </c>
      <c r="B159" s="16">
        <v>1</v>
      </c>
      <c r="C159" s="24">
        <v>5.25</v>
      </c>
      <c r="D159" s="24">
        <v>5.3900000000000015</v>
      </c>
      <c r="E159" s="24">
        <v>-0.14000000000000146</v>
      </c>
      <c r="F159" s="24">
        <v>-0.1300439810638489</v>
      </c>
      <c r="G159" s="24">
        <v>0.12431030952038157</v>
      </c>
      <c r="H159" s="24">
        <v>5.1450207537136192</v>
      </c>
      <c r="I159" s="24">
        <v>5.6349792462863837</v>
      </c>
      <c r="J159" s="24">
        <v>1.0837121536792103</v>
      </c>
      <c r="K159" s="24">
        <v>3.2543204443457974</v>
      </c>
      <c r="L159" s="24">
        <v>7.5256795556542055</v>
      </c>
    </row>
    <row r="160" spans="1:12">
      <c r="A160" s="9" t="s">
        <v>260</v>
      </c>
      <c r="B160" s="16">
        <v>1</v>
      </c>
      <c r="C160" s="24">
        <v>5.5</v>
      </c>
      <c r="D160" s="24">
        <v>5.3900000000000015</v>
      </c>
      <c r="E160" s="24">
        <v>0.10999999999999854</v>
      </c>
      <c r="F160" s="24">
        <v>0.10217741369302172</v>
      </c>
      <c r="G160" s="24">
        <v>0.12431030952038157</v>
      </c>
      <c r="H160" s="24">
        <v>5.1450207537136192</v>
      </c>
      <c r="I160" s="24">
        <v>5.6349792462863837</v>
      </c>
      <c r="J160" s="24">
        <v>1.0837121536792103</v>
      </c>
      <c r="K160" s="24">
        <v>3.2543204443457974</v>
      </c>
      <c r="L160" s="24">
        <v>7.5256795556542055</v>
      </c>
    </row>
    <row r="161" spans="1:12">
      <c r="A161" s="9" t="s">
        <v>261</v>
      </c>
      <c r="B161" s="16">
        <v>1</v>
      </c>
      <c r="C161" s="24">
        <v>5</v>
      </c>
      <c r="D161" s="24">
        <v>5.3900000000000015</v>
      </c>
      <c r="E161" s="24">
        <v>-0.39000000000000146</v>
      </c>
      <c r="F161" s="24">
        <v>-0.36226537582071955</v>
      </c>
      <c r="G161" s="24">
        <v>0.12431030952038157</v>
      </c>
      <c r="H161" s="24">
        <v>5.1450207537136192</v>
      </c>
      <c r="I161" s="24">
        <v>5.6349792462863837</v>
      </c>
      <c r="J161" s="24">
        <v>1.0837121536792103</v>
      </c>
      <c r="K161" s="24">
        <v>3.2543204443457974</v>
      </c>
      <c r="L161" s="24">
        <v>7.5256795556542055</v>
      </c>
    </row>
    <row r="162" spans="1:12">
      <c r="A162" s="9" t="s">
        <v>262</v>
      </c>
      <c r="B162" s="16">
        <v>1</v>
      </c>
      <c r="C162" s="24">
        <v>2.75</v>
      </c>
      <c r="D162" s="24">
        <v>5.3900000000000015</v>
      </c>
      <c r="E162" s="24">
        <v>-2.6400000000000015</v>
      </c>
      <c r="F162" s="24">
        <v>-2.4522579286325552</v>
      </c>
      <c r="G162" s="24">
        <v>0.12431030952038157</v>
      </c>
      <c r="H162" s="24">
        <v>5.1450207537136192</v>
      </c>
      <c r="I162" s="24">
        <v>5.6349792462863837</v>
      </c>
      <c r="J162" s="24">
        <v>1.0837121536792103</v>
      </c>
      <c r="K162" s="24">
        <v>3.2543204443457974</v>
      </c>
      <c r="L162" s="24">
        <v>7.5256795556542055</v>
      </c>
    </row>
    <row r="163" spans="1:12">
      <c r="A163" s="9" t="s">
        <v>263</v>
      </c>
      <c r="B163" s="16">
        <v>1</v>
      </c>
      <c r="C163" s="24">
        <v>5.75</v>
      </c>
      <c r="D163" s="24">
        <v>5.3900000000000015</v>
      </c>
      <c r="E163" s="24">
        <v>0.35999999999999854</v>
      </c>
      <c r="F163" s="24">
        <v>0.33439880844989234</v>
      </c>
      <c r="G163" s="24">
        <v>0.12431030952038157</v>
      </c>
      <c r="H163" s="24">
        <v>5.1450207537136192</v>
      </c>
      <c r="I163" s="24">
        <v>5.6349792462863837</v>
      </c>
      <c r="J163" s="24">
        <v>1.0837121536792103</v>
      </c>
      <c r="K163" s="24">
        <v>3.2543204443457974</v>
      </c>
      <c r="L163" s="24">
        <v>7.5256795556542055</v>
      </c>
    </row>
    <row r="164" spans="1:12">
      <c r="A164" s="9" t="s">
        <v>264</v>
      </c>
      <c r="B164" s="16">
        <v>1</v>
      </c>
      <c r="C164" s="24">
        <v>5.25</v>
      </c>
      <c r="D164" s="24">
        <v>5.3900000000000015</v>
      </c>
      <c r="E164" s="24">
        <v>-0.14000000000000146</v>
      </c>
      <c r="F164" s="24">
        <v>-0.1300439810638489</v>
      </c>
      <c r="G164" s="24">
        <v>0.12431030952038157</v>
      </c>
      <c r="H164" s="24">
        <v>5.1450207537136192</v>
      </c>
      <c r="I164" s="24">
        <v>5.6349792462863837</v>
      </c>
      <c r="J164" s="24">
        <v>1.0837121536792103</v>
      </c>
      <c r="K164" s="24">
        <v>3.2543204443457974</v>
      </c>
      <c r="L164" s="24">
        <v>7.5256795556542055</v>
      </c>
    </row>
    <row r="165" spans="1:12">
      <c r="A165" s="9" t="s">
        <v>265</v>
      </c>
      <c r="B165" s="16">
        <v>1</v>
      </c>
      <c r="C165" s="24">
        <v>6</v>
      </c>
      <c r="D165" s="24">
        <v>5.3900000000000015</v>
      </c>
      <c r="E165" s="24">
        <v>0.60999999999999854</v>
      </c>
      <c r="F165" s="24">
        <v>0.56662020320676298</v>
      </c>
      <c r="G165" s="24">
        <v>0.12431030952038157</v>
      </c>
      <c r="H165" s="24">
        <v>5.1450207537136192</v>
      </c>
      <c r="I165" s="24">
        <v>5.6349792462863837</v>
      </c>
      <c r="J165" s="24">
        <v>1.0837121536792103</v>
      </c>
      <c r="K165" s="24">
        <v>3.2543204443457974</v>
      </c>
      <c r="L165" s="24">
        <v>7.5256795556542055</v>
      </c>
    </row>
    <row r="166" spans="1:12">
      <c r="A166" s="9" t="s">
        <v>266</v>
      </c>
      <c r="B166" s="16">
        <v>1</v>
      </c>
      <c r="C166" s="24">
        <v>6</v>
      </c>
      <c r="D166" s="24">
        <v>5.3900000000000015</v>
      </c>
      <c r="E166" s="24">
        <v>0.60999999999999854</v>
      </c>
      <c r="F166" s="24">
        <v>0.56662020320676298</v>
      </c>
      <c r="G166" s="24">
        <v>0.12431030952038157</v>
      </c>
      <c r="H166" s="24">
        <v>5.1450207537136192</v>
      </c>
      <c r="I166" s="24">
        <v>5.6349792462863837</v>
      </c>
      <c r="J166" s="24">
        <v>1.0837121536792103</v>
      </c>
      <c r="K166" s="24">
        <v>3.2543204443457974</v>
      </c>
      <c r="L166" s="24">
        <v>7.5256795556542055</v>
      </c>
    </row>
    <row r="167" spans="1:12">
      <c r="A167" s="9" t="s">
        <v>267</v>
      </c>
      <c r="B167" s="16">
        <v>1</v>
      </c>
      <c r="C167" s="24">
        <v>6.5</v>
      </c>
      <c r="D167" s="24">
        <v>5.3900000000000015</v>
      </c>
      <c r="E167" s="24">
        <v>1.1099999999999985</v>
      </c>
      <c r="F167" s="24">
        <v>1.0310629927205042</v>
      </c>
      <c r="G167" s="24">
        <v>0.12431030952038157</v>
      </c>
      <c r="H167" s="24">
        <v>5.1450207537136192</v>
      </c>
      <c r="I167" s="24">
        <v>5.6349792462863837</v>
      </c>
      <c r="J167" s="24">
        <v>1.0837121536792103</v>
      </c>
      <c r="K167" s="24">
        <v>3.2543204443457974</v>
      </c>
      <c r="L167" s="24">
        <v>7.5256795556542055</v>
      </c>
    </row>
    <row r="168" spans="1:12">
      <c r="A168" s="9" t="s">
        <v>268</v>
      </c>
      <c r="B168" s="16">
        <v>1</v>
      </c>
      <c r="C168" s="24">
        <v>5.25</v>
      </c>
      <c r="D168" s="24">
        <v>5.3900000000000015</v>
      </c>
      <c r="E168" s="24">
        <v>-0.14000000000000146</v>
      </c>
      <c r="F168" s="24">
        <v>-0.1300439810638489</v>
      </c>
      <c r="G168" s="24">
        <v>0.12431030952038157</v>
      </c>
      <c r="H168" s="24">
        <v>5.1450207537136192</v>
      </c>
      <c r="I168" s="24">
        <v>5.6349792462863837</v>
      </c>
      <c r="J168" s="24">
        <v>1.0837121536792103</v>
      </c>
      <c r="K168" s="24">
        <v>3.2543204443457974</v>
      </c>
      <c r="L168" s="24">
        <v>7.5256795556542055</v>
      </c>
    </row>
    <row r="169" spans="1:12">
      <c r="A169" s="9" t="s">
        <v>269</v>
      </c>
      <c r="B169" s="16">
        <v>1</v>
      </c>
      <c r="C169" s="24">
        <v>7</v>
      </c>
      <c r="D169" s="24">
        <v>5.3900000000000015</v>
      </c>
      <c r="E169" s="24">
        <v>1.6099999999999985</v>
      </c>
      <c r="F169" s="24">
        <v>1.4955057822342455</v>
      </c>
      <c r="G169" s="24">
        <v>0.12431030952038157</v>
      </c>
      <c r="H169" s="24">
        <v>5.1450207537136192</v>
      </c>
      <c r="I169" s="24">
        <v>5.6349792462863837</v>
      </c>
      <c r="J169" s="24">
        <v>1.0837121536792103</v>
      </c>
      <c r="K169" s="24">
        <v>3.2543204443457974</v>
      </c>
      <c r="L169" s="24">
        <v>7.5256795556542055</v>
      </c>
    </row>
    <row r="170" spans="1:12">
      <c r="A170" s="9" t="s">
        <v>270</v>
      </c>
      <c r="B170" s="16">
        <v>1</v>
      </c>
      <c r="C170" s="24">
        <v>7</v>
      </c>
      <c r="D170" s="24">
        <v>5.3900000000000015</v>
      </c>
      <c r="E170" s="24">
        <v>1.6099999999999985</v>
      </c>
      <c r="F170" s="24">
        <v>1.4955057822342455</v>
      </c>
      <c r="G170" s="24">
        <v>0.12431030952038157</v>
      </c>
      <c r="H170" s="24">
        <v>5.1450207537136192</v>
      </c>
      <c r="I170" s="24">
        <v>5.6349792462863837</v>
      </c>
      <c r="J170" s="24">
        <v>1.0837121536792103</v>
      </c>
      <c r="K170" s="24">
        <v>3.2543204443457974</v>
      </c>
      <c r="L170" s="24">
        <v>7.5256795556542055</v>
      </c>
    </row>
    <row r="171" spans="1:12">
      <c r="A171" s="9" t="s">
        <v>271</v>
      </c>
      <c r="B171" s="16">
        <v>1</v>
      </c>
      <c r="C171" s="24">
        <v>4</v>
      </c>
      <c r="D171" s="24">
        <v>5.3900000000000015</v>
      </c>
      <c r="E171" s="24">
        <v>-1.3900000000000015</v>
      </c>
      <c r="F171" s="24">
        <v>-1.2911509548482021</v>
      </c>
      <c r="G171" s="24">
        <v>0.12431030952038157</v>
      </c>
      <c r="H171" s="24">
        <v>5.1450207537136192</v>
      </c>
      <c r="I171" s="24">
        <v>5.6349792462863837</v>
      </c>
      <c r="J171" s="24">
        <v>1.0837121536792103</v>
      </c>
      <c r="K171" s="24">
        <v>3.2543204443457974</v>
      </c>
      <c r="L171" s="24">
        <v>7.5256795556542055</v>
      </c>
    </row>
    <row r="172" spans="1:12">
      <c r="A172" s="9" t="s">
        <v>272</v>
      </c>
      <c r="B172" s="16">
        <v>1</v>
      </c>
      <c r="C172" s="24">
        <v>6.75</v>
      </c>
      <c r="D172" s="24">
        <v>5.3900000000000015</v>
      </c>
      <c r="E172" s="24">
        <v>1.3599999999999985</v>
      </c>
      <c r="F172" s="24">
        <v>1.2632843874773749</v>
      </c>
      <c r="G172" s="24">
        <v>0.12431030952038157</v>
      </c>
      <c r="H172" s="24">
        <v>5.1450207537136192</v>
      </c>
      <c r="I172" s="24">
        <v>5.6349792462863837</v>
      </c>
      <c r="J172" s="24">
        <v>1.0837121536792103</v>
      </c>
      <c r="K172" s="24">
        <v>3.2543204443457974</v>
      </c>
      <c r="L172" s="24">
        <v>7.5256795556542055</v>
      </c>
    </row>
    <row r="173" spans="1:12">
      <c r="A173" s="9" t="s">
        <v>273</v>
      </c>
      <c r="B173" s="16">
        <v>1</v>
      </c>
      <c r="C173" s="24">
        <v>5.5</v>
      </c>
      <c r="D173" s="24">
        <v>5.3900000000000015</v>
      </c>
      <c r="E173" s="24">
        <v>0.10999999999999854</v>
      </c>
      <c r="F173" s="24">
        <v>0.10217741369302172</v>
      </c>
      <c r="G173" s="24">
        <v>0.12431030952038157</v>
      </c>
      <c r="H173" s="24">
        <v>5.1450207537136192</v>
      </c>
      <c r="I173" s="24">
        <v>5.6349792462863837</v>
      </c>
      <c r="J173" s="24">
        <v>1.0837121536792103</v>
      </c>
      <c r="K173" s="24">
        <v>3.2543204443457974</v>
      </c>
      <c r="L173" s="24">
        <v>7.5256795556542055</v>
      </c>
    </row>
    <row r="174" spans="1:12">
      <c r="A174" s="9" t="s">
        <v>274</v>
      </c>
      <c r="B174" s="16">
        <v>1</v>
      </c>
      <c r="C174" s="24">
        <v>4</v>
      </c>
      <c r="D174" s="24">
        <v>5.3900000000000015</v>
      </c>
      <c r="E174" s="24">
        <v>-1.3900000000000015</v>
      </c>
      <c r="F174" s="24">
        <v>-1.2911509548482021</v>
      </c>
      <c r="G174" s="24">
        <v>0.12431030952038157</v>
      </c>
      <c r="H174" s="24">
        <v>5.1450207537136192</v>
      </c>
      <c r="I174" s="24">
        <v>5.6349792462863837</v>
      </c>
      <c r="J174" s="24">
        <v>1.0837121536792103</v>
      </c>
      <c r="K174" s="24">
        <v>3.2543204443457974</v>
      </c>
      <c r="L174" s="24">
        <v>7.5256795556542055</v>
      </c>
    </row>
    <row r="175" spans="1:12">
      <c r="A175" s="9" t="s">
        <v>275</v>
      </c>
      <c r="B175" s="16">
        <v>1</v>
      </c>
      <c r="C175" s="24">
        <v>5.75</v>
      </c>
      <c r="D175" s="24">
        <v>5.3900000000000015</v>
      </c>
      <c r="E175" s="24">
        <v>0.35999999999999854</v>
      </c>
      <c r="F175" s="24">
        <v>0.33439880844989234</v>
      </c>
      <c r="G175" s="24">
        <v>0.12431030952038157</v>
      </c>
      <c r="H175" s="24">
        <v>5.1450207537136192</v>
      </c>
      <c r="I175" s="24">
        <v>5.6349792462863837</v>
      </c>
      <c r="J175" s="24">
        <v>1.0837121536792103</v>
      </c>
      <c r="K175" s="24">
        <v>3.2543204443457974</v>
      </c>
      <c r="L175" s="24">
        <v>7.5256795556542055</v>
      </c>
    </row>
    <row r="176" spans="1:12">
      <c r="A176" s="9" t="s">
        <v>276</v>
      </c>
      <c r="B176" s="16">
        <v>1</v>
      </c>
      <c r="C176" s="24">
        <v>4.5</v>
      </c>
      <c r="D176" s="24">
        <v>5.3900000000000015</v>
      </c>
      <c r="E176" s="24">
        <v>-0.89000000000000146</v>
      </c>
      <c r="F176" s="24">
        <v>-0.82670816533446079</v>
      </c>
      <c r="G176" s="24">
        <v>0.12431030952038157</v>
      </c>
      <c r="H176" s="24">
        <v>5.1450207537136192</v>
      </c>
      <c r="I176" s="24">
        <v>5.6349792462863837</v>
      </c>
      <c r="J176" s="24">
        <v>1.0837121536792103</v>
      </c>
      <c r="K176" s="24">
        <v>3.2543204443457974</v>
      </c>
      <c r="L176" s="24">
        <v>7.5256795556542055</v>
      </c>
    </row>
    <row r="177" spans="1:12">
      <c r="A177" s="9" t="s">
        <v>277</v>
      </c>
      <c r="B177" s="16">
        <v>1</v>
      </c>
      <c r="C177" s="24">
        <v>7</v>
      </c>
      <c r="D177" s="24">
        <v>5.3900000000000015</v>
      </c>
      <c r="E177" s="24">
        <v>1.6099999999999985</v>
      </c>
      <c r="F177" s="24">
        <v>1.4955057822342455</v>
      </c>
      <c r="G177" s="24">
        <v>0.12431030952038157</v>
      </c>
      <c r="H177" s="24">
        <v>5.1450207537136192</v>
      </c>
      <c r="I177" s="24">
        <v>5.6349792462863837</v>
      </c>
      <c r="J177" s="24">
        <v>1.0837121536792103</v>
      </c>
      <c r="K177" s="24">
        <v>3.2543204443457974</v>
      </c>
      <c r="L177" s="24">
        <v>7.5256795556542055</v>
      </c>
    </row>
    <row r="178" spans="1:12">
      <c r="A178" s="9" t="s">
        <v>278</v>
      </c>
      <c r="B178" s="16">
        <v>1</v>
      </c>
      <c r="C178" s="24">
        <v>4.5</v>
      </c>
      <c r="D178" s="24">
        <v>5.3900000000000015</v>
      </c>
      <c r="E178" s="24">
        <v>-0.89000000000000146</v>
      </c>
      <c r="F178" s="24">
        <v>-0.82670816533446079</v>
      </c>
      <c r="G178" s="24">
        <v>0.12431030952038157</v>
      </c>
      <c r="H178" s="24">
        <v>5.1450207537136192</v>
      </c>
      <c r="I178" s="24">
        <v>5.6349792462863837</v>
      </c>
      <c r="J178" s="24">
        <v>1.0837121536792103</v>
      </c>
      <c r="K178" s="24">
        <v>3.2543204443457974</v>
      </c>
      <c r="L178" s="24">
        <v>7.5256795556542055</v>
      </c>
    </row>
    <row r="179" spans="1:12">
      <c r="A179" s="9" t="s">
        <v>279</v>
      </c>
      <c r="B179" s="16">
        <v>1</v>
      </c>
      <c r="C179" s="24">
        <v>6.5</v>
      </c>
      <c r="D179" s="24">
        <v>5.3900000000000015</v>
      </c>
      <c r="E179" s="24">
        <v>1.1099999999999985</v>
      </c>
      <c r="F179" s="24">
        <v>1.0310629927205042</v>
      </c>
      <c r="G179" s="24">
        <v>0.12431030952038157</v>
      </c>
      <c r="H179" s="24">
        <v>5.1450207537136192</v>
      </c>
      <c r="I179" s="24">
        <v>5.6349792462863837</v>
      </c>
      <c r="J179" s="24">
        <v>1.0837121536792103</v>
      </c>
      <c r="K179" s="24">
        <v>3.2543204443457974</v>
      </c>
      <c r="L179" s="24">
        <v>7.5256795556542055</v>
      </c>
    </row>
    <row r="180" spans="1:12">
      <c r="A180" s="9" t="s">
        <v>280</v>
      </c>
      <c r="B180" s="16">
        <v>1</v>
      </c>
      <c r="C180" s="24">
        <v>7</v>
      </c>
      <c r="D180" s="24">
        <v>5.3900000000000015</v>
      </c>
      <c r="E180" s="24">
        <v>1.6099999999999985</v>
      </c>
      <c r="F180" s="24">
        <v>1.4955057822342455</v>
      </c>
      <c r="G180" s="24">
        <v>0.12431030952038157</v>
      </c>
      <c r="H180" s="24">
        <v>5.1450207537136192</v>
      </c>
      <c r="I180" s="24">
        <v>5.6349792462863837</v>
      </c>
      <c r="J180" s="24">
        <v>1.0837121536792103</v>
      </c>
      <c r="K180" s="24">
        <v>3.2543204443457974</v>
      </c>
      <c r="L180" s="24">
        <v>7.5256795556542055</v>
      </c>
    </row>
    <row r="181" spans="1:12">
      <c r="A181" s="9" t="s">
        <v>281</v>
      </c>
      <c r="B181" s="16">
        <v>1</v>
      </c>
      <c r="C181" s="24">
        <v>6.25</v>
      </c>
      <c r="D181" s="24">
        <v>5.3900000000000015</v>
      </c>
      <c r="E181" s="24">
        <v>0.85999999999999854</v>
      </c>
      <c r="F181" s="24">
        <v>0.79884159796363363</v>
      </c>
      <c r="G181" s="24">
        <v>0.12431030952038157</v>
      </c>
      <c r="H181" s="24">
        <v>5.1450207537136192</v>
      </c>
      <c r="I181" s="24">
        <v>5.6349792462863837</v>
      </c>
      <c r="J181" s="24">
        <v>1.0837121536792103</v>
      </c>
      <c r="K181" s="24">
        <v>3.2543204443457974</v>
      </c>
      <c r="L181" s="24">
        <v>7.5256795556542055</v>
      </c>
    </row>
    <row r="182" spans="1:12">
      <c r="A182" s="9" t="s">
        <v>282</v>
      </c>
      <c r="B182" s="16">
        <v>1</v>
      </c>
      <c r="C182" s="24">
        <v>3.5</v>
      </c>
      <c r="D182" s="24">
        <v>5.3900000000000015</v>
      </c>
      <c r="E182" s="24">
        <v>-1.8900000000000015</v>
      </c>
      <c r="F182" s="24">
        <v>-1.7555937443619434</v>
      </c>
      <c r="G182" s="24">
        <v>0.12431030952038157</v>
      </c>
      <c r="H182" s="24">
        <v>5.1450207537136192</v>
      </c>
      <c r="I182" s="24">
        <v>5.6349792462863837</v>
      </c>
      <c r="J182" s="24">
        <v>1.0837121536792103</v>
      </c>
      <c r="K182" s="24">
        <v>3.2543204443457974</v>
      </c>
      <c r="L182" s="24">
        <v>7.5256795556542055</v>
      </c>
    </row>
    <row r="183" spans="1:12">
      <c r="A183" s="9" t="s">
        <v>283</v>
      </c>
      <c r="B183" s="16">
        <v>1</v>
      </c>
      <c r="C183" s="24">
        <v>6.25</v>
      </c>
      <c r="D183" s="24">
        <v>5.3900000000000015</v>
      </c>
      <c r="E183" s="24">
        <v>0.85999999999999854</v>
      </c>
      <c r="F183" s="24">
        <v>0.79884159796363363</v>
      </c>
      <c r="G183" s="24">
        <v>0.12431030952038157</v>
      </c>
      <c r="H183" s="24">
        <v>5.1450207537136192</v>
      </c>
      <c r="I183" s="24">
        <v>5.6349792462863837</v>
      </c>
      <c r="J183" s="24">
        <v>1.0837121536792103</v>
      </c>
      <c r="K183" s="24">
        <v>3.2543204443457974</v>
      </c>
      <c r="L183" s="24">
        <v>7.5256795556542055</v>
      </c>
    </row>
    <row r="184" spans="1:12">
      <c r="A184" s="9" t="s">
        <v>284</v>
      </c>
      <c r="B184" s="16">
        <v>1</v>
      </c>
      <c r="C184" s="24">
        <v>6</v>
      </c>
      <c r="D184" s="24">
        <v>5.3900000000000015</v>
      </c>
      <c r="E184" s="24">
        <v>0.60999999999999854</v>
      </c>
      <c r="F184" s="24">
        <v>0.56662020320676298</v>
      </c>
      <c r="G184" s="24">
        <v>0.12431030952038157</v>
      </c>
      <c r="H184" s="24">
        <v>5.1450207537136192</v>
      </c>
      <c r="I184" s="24">
        <v>5.6349792462863837</v>
      </c>
      <c r="J184" s="24">
        <v>1.0837121536792103</v>
      </c>
      <c r="K184" s="24">
        <v>3.2543204443457974</v>
      </c>
      <c r="L184" s="24">
        <v>7.5256795556542055</v>
      </c>
    </row>
    <row r="185" spans="1:12">
      <c r="A185" s="9" t="s">
        <v>285</v>
      </c>
      <c r="B185" s="16">
        <v>1</v>
      </c>
      <c r="C185" s="24">
        <v>6.5</v>
      </c>
      <c r="D185" s="24">
        <v>5.3900000000000015</v>
      </c>
      <c r="E185" s="24">
        <v>1.1099999999999985</v>
      </c>
      <c r="F185" s="24">
        <v>1.0310629927205042</v>
      </c>
      <c r="G185" s="24">
        <v>0.12431030952038157</v>
      </c>
      <c r="H185" s="24">
        <v>5.1450207537136192</v>
      </c>
      <c r="I185" s="24">
        <v>5.6349792462863837</v>
      </c>
      <c r="J185" s="24">
        <v>1.0837121536792103</v>
      </c>
      <c r="K185" s="24">
        <v>3.2543204443457974</v>
      </c>
      <c r="L185" s="24">
        <v>7.5256795556542055</v>
      </c>
    </row>
    <row r="186" spans="1:12">
      <c r="A186" s="9" t="s">
        <v>286</v>
      </c>
      <c r="B186" s="16">
        <v>1</v>
      </c>
      <c r="C186" s="24">
        <v>4.25</v>
      </c>
      <c r="D186" s="24">
        <v>5.3900000000000015</v>
      </c>
      <c r="E186" s="24">
        <v>-1.1400000000000015</v>
      </c>
      <c r="F186" s="24">
        <v>-1.0589295600913313</v>
      </c>
      <c r="G186" s="24">
        <v>0.12431030952038157</v>
      </c>
      <c r="H186" s="24">
        <v>5.1450207537136192</v>
      </c>
      <c r="I186" s="24">
        <v>5.6349792462863837</v>
      </c>
      <c r="J186" s="24">
        <v>1.0837121536792103</v>
      </c>
      <c r="K186" s="24">
        <v>3.2543204443457974</v>
      </c>
      <c r="L186" s="24">
        <v>7.5256795556542055</v>
      </c>
    </row>
    <row r="187" spans="1:12">
      <c r="A187" s="9" t="s">
        <v>287</v>
      </c>
      <c r="B187" s="16">
        <v>1</v>
      </c>
      <c r="C187" s="24">
        <v>5</v>
      </c>
      <c r="D187" s="24">
        <v>5.3900000000000015</v>
      </c>
      <c r="E187" s="24">
        <v>-0.39000000000000146</v>
      </c>
      <c r="F187" s="24">
        <v>-0.36226537582071955</v>
      </c>
      <c r="G187" s="24">
        <v>0.12431030952038157</v>
      </c>
      <c r="H187" s="24">
        <v>5.1450207537136192</v>
      </c>
      <c r="I187" s="24">
        <v>5.6349792462863837</v>
      </c>
      <c r="J187" s="24">
        <v>1.0837121536792103</v>
      </c>
      <c r="K187" s="24">
        <v>3.2543204443457974</v>
      </c>
      <c r="L187" s="24">
        <v>7.5256795556542055</v>
      </c>
    </row>
    <row r="188" spans="1:12">
      <c r="A188" s="9" t="s">
        <v>288</v>
      </c>
      <c r="B188" s="16">
        <v>1</v>
      </c>
      <c r="C188" s="24">
        <v>4</v>
      </c>
      <c r="D188" s="24">
        <v>5.3900000000000015</v>
      </c>
      <c r="E188" s="24">
        <v>-1.3900000000000015</v>
      </c>
      <c r="F188" s="24">
        <v>-1.2911509548482021</v>
      </c>
      <c r="G188" s="24">
        <v>0.12431030952038157</v>
      </c>
      <c r="H188" s="24">
        <v>5.1450207537136192</v>
      </c>
      <c r="I188" s="24">
        <v>5.6349792462863837</v>
      </c>
      <c r="J188" s="24">
        <v>1.0837121536792103</v>
      </c>
      <c r="K188" s="24">
        <v>3.2543204443457974</v>
      </c>
      <c r="L188" s="24">
        <v>7.5256795556542055</v>
      </c>
    </row>
    <row r="189" spans="1:12">
      <c r="A189" s="9" t="s">
        <v>289</v>
      </c>
      <c r="B189" s="16">
        <v>1</v>
      </c>
      <c r="C189" s="24">
        <v>5.5</v>
      </c>
      <c r="D189" s="24">
        <v>5.3900000000000015</v>
      </c>
      <c r="E189" s="24">
        <v>0.10999999999999854</v>
      </c>
      <c r="F189" s="24">
        <v>0.10217741369302172</v>
      </c>
      <c r="G189" s="24">
        <v>0.12431030952038157</v>
      </c>
      <c r="H189" s="24">
        <v>5.1450207537136192</v>
      </c>
      <c r="I189" s="24">
        <v>5.6349792462863837</v>
      </c>
      <c r="J189" s="24">
        <v>1.0837121536792103</v>
      </c>
      <c r="K189" s="24">
        <v>3.2543204443457974</v>
      </c>
      <c r="L189" s="24">
        <v>7.5256795556542055</v>
      </c>
    </row>
    <row r="190" spans="1:12">
      <c r="A190" s="9" t="s">
        <v>290</v>
      </c>
      <c r="B190" s="16">
        <v>1</v>
      </c>
      <c r="C190" s="24">
        <v>3.75</v>
      </c>
      <c r="D190" s="24">
        <v>5.3900000000000015</v>
      </c>
      <c r="E190" s="24">
        <v>-1.6400000000000015</v>
      </c>
      <c r="F190" s="24">
        <v>-1.5233723496050726</v>
      </c>
      <c r="G190" s="24">
        <v>0.12431030952038157</v>
      </c>
      <c r="H190" s="24">
        <v>5.1450207537136192</v>
      </c>
      <c r="I190" s="24">
        <v>5.6349792462863837</v>
      </c>
      <c r="J190" s="24">
        <v>1.0837121536792103</v>
      </c>
      <c r="K190" s="24">
        <v>3.2543204443457974</v>
      </c>
      <c r="L190" s="24">
        <v>7.5256795556542055</v>
      </c>
    </row>
    <row r="191" spans="1:12">
      <c r="A191" s="9" t="s">
        <v>291</v>
      </c>
      <c r="B191" s="16">
        <v>1</v>
      </c>
      <c r="C191" s="24">
        <v>6.75</v>
      </c>
      <c r="D191" s="24">
        <v>5.3900000000000015</v>
      </c>
      <c r="E191" s="24">
        <v>1.3599999999999985</v>
      </c>
      <c r="F191" s="24">
        <v>1.2632843874773749</v>
      </c>
      <c r="G191" s="24">
        <v>0.12431030952038157</v>
      </c>
      <c r="H191" s="24">
        <v>5.1450207537136192</v>
      </c>
      <c r="I191" s="24">
        <v>5.6349792462863837</v>
      </c>
      <c r="J191" s="24">
        <v>1.0837121536792103</v>
      </c>
      <c r="K191" s="24">
        <v>3.2543204443457974</v>
      </c>
      <c r="L191" s="24">
        <v>7.5256795556542055</v>
      </c>
    </row>
    <row r="192" spans="1:12">
      <c r="A192" s="9" t="s">
        <v>292</v>
      </c>
      <c r="B192" s="16">
        <v>1</v>
      </c>
      <c r="C192" s="24">
        <v>5</v>
      </c>
      <c r="D192" s="24">
        <v>5.3900000000000015</v>
      </c>
      <c r="E192" s="24">
        <v>-0.39000000000000146</v>
      </c>
      <c r="F192" s="24">
        <v>-0.36226537582071955</v>
      </c>
      <c r="G192" s="24">
        <v>0.12431030952038157</v>
      </c>
      <c r="H192" s="24">
        <v>5.1450207537136192</v>
      </c>
      <c r="I192" s="24">
        <v>5.6349792462863837</v>
      </c>
      <c r="J192" s="24">
        <v>1.0837121536792103</v>
      </c>
      <c r="K192" s="24">
        <v>3.2543204443457974</v>
      </c>
      <c r="L192" s="24">
        <v>7.5256795556542055</v>
      </c>
    </row>
    <row r="193" spans="1:12">
      <c r="A193" s="9" t="s">
        <v>293</v>
      </c>
      <c r="B193" s="16">
        <v>1</v>
      </c>
      <c r="C193" s="24">
        <v>4.25</v>
      </c>
      <c r="D193" s="24">
        <v>5.3900000000000015</v>
      </c>
      <c r="E193" s="24">
        <v>-1.1400000000000015</v>
      </c>
      <c r="F193" s="24">
        <v>-1.0589295600913313</v>
      </c>
      <c r="G193" s="24">
        <v>0.12431030952038157</v>
      </c>
      <c r="H193" s="24">
        <v>5.1450207537136192</v>
      </c>
      <c r="I193" s="24">
        <v>5.6349792462863837</v>
      </c>
      <c r="J193" s="24">
        <v>1.0837121536792103</v>
      </c>
      <c r="K193" s="24">
        <v>3.2543204443457974</v>
      </c>
      <c r="L193" s="24">
        <v>7.5256795556542055</v>
      </c>
    </row>
    <row r="194" spans="1:12">
      <c r="A194" s="9" t="s">
        <v>294</v>
      </c>
      <c r="B194" s="16">
        <v>1</v>
      </c>
      <c r="C194" s="24">
        <v>4.5</v>
      </c>
      <c r="D194" s="24">
        <v>5.3900000000000015</v>
      </c>
      <c r="E194" s="24">
        <v>-0.89000000000000146</v>
      </c>
      <c r="F194" s="24">
        <v>-0.82670816533446079</v>
      </c>
      <c r="G194" s="24">
        <v>0.12431030952038157</v>
      </c>
      <c r="H194" s="24">
        <v>5.1450207537136192</v>
      </c>
      <c r="I194" s="24">
        <v>5.6349792462863837</v>
      </c>
      <c r="J194" s="24">
        <v>1.0837121536792103</v>
      </c>
      <c r="K194" s="24">
        <v>3.2543204443457974</v>
      </c>
      <c r="L194" s="24">
        <v>7.5256795556542055</v>
      </c>
    </row>
    <row r="195" spans="1:12">
      <c r="A195" s="9" t="s">
        <v>295</v>
      </c>
      <c r="B195" s="16">
        <v>1</v>
      </c>
      <c r="C195" s="24">
        <v>5.5</v>
      </c>
      <c r="D195" s="24">
        <v>5.3900000000000015</v>
      </c>
      <c r="E195" s="24">
        <v>0.10999999999999854</v>
      </c>
      <c r="F195" s="24">
        <v>0.10217741369302172</v>
      </c>
      <c r="G195" s="24">
        <v>0.12431030952038157</v>
      </c>
      <c r="H195" s="24">
        <v>5.1450207537136192</v>
      </c>
      <c r="I195" s="24">
        <v>5.6349792462863837</v>
      </c>
      <c r="J195" s="24">
        <v>1.0837121536792103</v>
      </c>
      <c r="K195" s="24">
        <v>3.2543204443457974</v>
      </c>
      <c r="L195" s="24">
        <v>7.5256795556542055</v>
      </c>
    </row>
    <row r="196" spans="1:12">
      <c r="A196" s="9" t="s">
        <v>296</v>
      </c>
      <c r="B196" s="16">
        <v>1</v>
      </c>
      <c r="C196" s="24">
        <v>6</v>
      </c>
      <c r="D196" s="24">
        <v>5.3900000000000015</v>
      </c>
      <c r="E196" s="24">
        <v>0.60999999999999854</v>
      </c>
      <c r="F196" s="24">
        <v>0.56662020320676298</v>
      </c>
      <c r="G196" s="24">
        <v>0.12431030952038157</v>
      </c>
      <c r="H196" s="24">
        <v>5.1450207537136192</v>
      </c>
      <c r="I196" s="24">
        <v>5.6349792462863837</v>
      </c>
      <c r="J196" s="24">
        <v>1.0837121536792103</v>
      </c>
      <c r="K196" s="24">
        <v>3.2543204443457974</v>
      </c>
      <c r="L196" s="24">
        <v>7.5256795556542055</v>
      </c>
    </row>
    <row r="197" spans="1:12">
      <c r="A197" s="9" t="s">
        <v>297</v>
      </c>
      <c r="B197" s="16">
        <v>1</v>
      </c>
      <c r="C197" s="24">
        <v>5.25</v>
      </c>
      <c r="D197" s="24">
        <v>5.3900000000000015</v>
      </c>
      <c r="E197" s="24">
        <v>-0.14000000000000146</v>
      </c>
      <c r="F197" s="24">
        <v>-0.1300439810638489</v>
      </c>
      <c r="G197" s="24">
        <v>0.12431030952038157</v>
      </c>
      <c r="H197" s="24">
        <v>5.1450207537136192</v>
      </c>
      <c r="I197" s="24">
        <v>5.6349792462863837</v>
      </c>
      <c r="J197" s="24">
        <v>1.0837121536792103</v>
      </c>
      <c r="K197" s="24">
        <v>3.2543204443457974</v>
      </c>
      <c r="L197" s="24">
        <v>7.5256795556542055</v>
      </c>
    </row>
    <row r="198" spans="1:12">
      <c r="A198" s="9" t="s">
        <v>298</v>
      </c>
      <c r="B198" s="16">
        <v>1</v>
      </c>
      <c r="C198" s="24">
        <v>4.5</v>
      </c>
      <c r="D198" s="24">
        <v>5.3900000000000015</v>
      </c>
      <c r="E198" s="24">
        <v>-0.89000000000000146</v>
      </c>
      <c r="F198" s="24">
        <v>-0.82670816533446079</v>
      </c>
      <c r="G198" s="24">
        <v>0.12431030952038157</v>
      </c>
      <c r="H198" s="24">
        <v>5.1450207537136192</v>
      </c>
      <c r="I198" s="24">
        <v>5.6349792462863837</v>
      </c>
      <c r="J198" s="24">
        <v>1.0837121536792103</v>
      </c>
      <c r="K198" s="24">
        <v>3.2543204443457974</v>
      </c>
      <c r="L198" s="24">
        <v>7.5256795556542055</v>
      </c>
    </row>
    <row r="199" spans="1:12">
      <c r="A199" s="9" t="s">
        <v>299</v>
      </c>
      <c r="B199" s="16">
        <v>1</v>
      </c>
      <c r="C199" s="24">
        <v>6.5</v>
      </c>
      <c r="D199" s="24">
        <v>5.3900000000000015</v>
      </c>
      <c r="E199" s="24">
        <v>1.1099999999999985</v>
      </c>
      <c r="F199" s="24">
        <v>1.0310629927205042</v>
      </c>
      <c r="G199" s="24">
        <v>0.12431030952038157</v>
      </c>
      <c r="H199" s="24">
        <v>5.1450207537136192</v>
      </c>
      <c r="I199" s="24">
        <v>5.6349792462863837</v>
      </c>
      <c r="J199" s="24">
        <v>1.0837121536792103</v>
      </c>
      <c r="K199" s="24">
        <v>3.2543204443457974</v>
      </c>
      <c r="L199" s="24">
        <v>7.5256795556542055</v>
      </c>
    </row>
    <row r="200" spans="1:12">
      <c r="A200" s="9" t="s">
        <v>300</v>
      </c>
      <c r="B200" s="16">
        <v>1</v>
      </c>
      <c r="C200" s="24">
        <v>6</v>
      </c>
      <c r="D200" s="24">
        <v>5.3900000000000015</v>
      </c>
      <c r="E200" s="24">
        <v>0.60999999999999854</v>
      </c>
      <c r="F200" s="24">
        <v>0.56662020320676298</v>
      </c>
      <c r="G200" s="24">
        <v>0.12431030952038157</v>
      </c>
      <c r="H200" s="24">
        <v>5.1450207537136192</v>
      </c>
      <c r="I200" s="24">
        <v>5.6349792462863837</v>
      </c>
      <c r="J200" s="24">
        <v>1.0837121536792103</v>
      </c>
      <c r="K200" s="24">
        <v>3.2543204443457974</v>
      </c>
      <c r="L200" s="24">
        <v>7.5256795556542055</v>
      </c>
    </row>
    <row r="201" spans="1:12">
      <c r="A201" s="9" t="s">
        <v>301</v>
      </c>
      <c r="B201" s="16">
        <v>1</v>
      </c>
      <c r="C201" s="24">
        <v>6</v>
      </c>
      <c r="D201" s="24">
        <v>5.3900000000000015</v>
      </c>
      <c r="E201" s="24">
        <v>0.60999999999999854</v>
      </c>
      <c r="F201" s="24">
        <v>0.56662020320676298</v>
      </c>
      <c r="G201" s="24">
        <v>0.12431030952038157</v>
      </c>
      <c r="H201" s="24">
        <v>5.1450207537136192</v>
      </c>
      <c r="I201" s="24">
        <v>5.6349792462863837</v>
      </c>
      <c r="J201" s="24">
        <v>1.0837121536792103</v>
      </c>
      <c r="K201" s="24">
        <v>3.2543204443457974</v>
      </c>
      <c r="L201" s="24">
        <v>7.5256795556542055</v>
      </c>
    </row>
    <row r="202" spans="1:12">
      <c r="A202" s="9" t="s">
        <v>302</v>
      </c>
      <c r="B202" s="16">
        <v>1</v>
      </c>
      <c r="C202" s="24">
        <v>5.5</v>
      </c>
      <c r="D202" s="24">
        <v>5.3900000000000015</v>
      </c>
      <c r="E202" s="24">
        <v>0.10999999999999854</v>
      </c>
      <c r="F202" s="24">
        <v>0.10217741369302172</v>
      </c>
      <c r="G202" s="24">
        <v>0.12431030952038157</v>
      </c>
      <c r="H202" s="24">
        <v>5.1450207537136192</v>
      </c>
      <c r="I202" s="24">
        <v>5.6349792462863837</v>
      </c>
      <c r="J202" s="24">
        <v>1.0837121536792103</v>
      </c>
      <c r="K202" s="24">
        <v>3.2543204443457974</v>
      </c>
      <c r="L202" s="24">
        <v>7.5256795556542055</v>
      </c>
    </row>
    <row r="203" spans="1:12">
      <c r="A203" s="9" t="s">
        <v>303</v>
      </c>
      <c r="B203" s="16">
        <v>1</v>
      </c>
      <c r="C203" s="24">
        <v>4</v>
      </c>
      <c r="D203" s="24">
        <v>5.3900000000000015</v>
      </c>
      <c r="E203" s="24">
        <v>-1.3900000000000015</v>
      </c>
      <c r="F203" s="24">
        <v>-1.2911509548482021</v>
      </c>
      <c r="G203" s="24">
        <v>0.12431030952038157</v>
      </c>
      <c r="H203" s="24">
        <v>5.1450207537136192</v>
      </c>
      <c r="I203" s="24">
        <v>5.6349792462863837</v>
      </c>
      <c r="J203" s="24">
        <v>1.0837121536792103</v>
      </c>
      <c r="K203" s="24">
        <v>3.2543204443457974</v>
      </c>
      <c r="L203" s="24">
        <v>7.5256795556542055</v>
      </c>
    </row>
    <row r="204" spans="1:12">
      <c r="A204" s="9" t="s">
        <v>304</v>
      </c>
      <c r="B204" s="16">
        <v>1</v>
      </c>
      <c r="C204" s="24">
        <v>5.75</v>
      </c>
      <c r="D204" s="24">
        <v>5.3900000000000015</v>
      </c>
      <c r="E204" s="24">
        <v>0.35999999999999854</v>
      </c>
      <c r="F204" s="24">
        <v>0.33439880844989234</v>
      </c>
      <c r="G204" s="24">
        <v>0.12431030952038157</v>
      </c>
      <c r="H204" s="24">
        <v>5.1450207537136192</v>
      </c>
      <c r="I204" s="24">
        <v>5.6349792462863837</v>
      </c>
      <c r="J204" s="24">
        <v>1.0837121536792103</v>
      </c>
      <c r="K204" s="24">
        <v>3.2543204443457974</v>
      </c>
      <c r="L204" s="24">
        <v>7.5256795556542055</v>
      </c>
    </row>
    <row r="205" spans="1:12">
      <c r="A205" s="9" t="s">
        <v>305</v>
      </c>
      <c r="B205" s="16">
        <v>1</v>
      </c>
      <c r="C205" s="24">
        <v>5.75</v>
      </c>
      <c r="D205" s="24">
        <v>5.3900000000000015</v>
      </c>
      <c r="E205" s="24">
        <v>0.35999999999999854</v>
      </c>
      <c r="F205" s="24">
        <v>0.33439880844989234</v>
      </c>
      <c r="G205" s="24">
        <v>0.12431030952038157</v>
      </c>
      <c r="H205" s="24">
        <v>5.1450207537136192</v>
      </c>
      <c r="I205" s="24">
        <v>5.6349792462863837</v>
      </c>
      <c r="J205" s="24">
        <v>1.0837121536792103</v>
      </c>
      <c r="K205" s="24">
        <v>3.2543204443457974</v>
      </c>
      <c r="L205" s="24">
        <v>7.5256795556542055</v>
      </c>
    </row>
    <row r="206" spans="1:12">
      <c r="A206" s="9" t="s">
        <v>306</v>
      </c>
      <c r="B206" s="16">
        <v>1</v>
      </c>
      <c r="C206" s="24">
        <v>5.25</v>
      </c>
      <c r="D206" s="24">
        <v>5.3900000000000015</v>
      </c>
      <c r="E206" s="24">
        <v>-0.14000000000000146</v>
      </c>
      <c r="F206" s="24">
        <v>-0.1300439810638489</v>
      </c>
      <c r="G206" s="24">
        <v>0.12431030952038157</v>
      </c>
      <c r="H206" s="24">
        <v>5.1450207537136192</v>
      </c>
      <c r="I206" s="24">
        <v>5.6349792462863837</v>
      </c>
      <c r="J206" s="24">
        <v>1.0837121536792103</v>
      </c>
      <c r="K206" s="24">
        <v>3.2543204443457974</v>
      </c>
      <c r="L206" s="24">
        <v>7.5256795556542055</v>
      </c>
    </row>
    <row r="207" spans="1:12">
      <c r="A207" s="9" t="s">
        <v>307</v>
      </c>
      <c r="B207" s="16">
        <v>1</v>
      </c>
      <c r="C207" s="24">
        <v>5.5</v>
      </c>
      <c r="D207" s="24">
        <v>5.3900000000000015</v>
      </c>
      <c r="E207" s="24">
        <v>0.10999999999999854</v>
      </c>
      <c r="F207" s="24">
        <v>0.10217741369302172</v>
      </c>
      <c r="G207" s="24">
        <v>0.12431030952038157</v>
      </c>
      <c r="H207" s="24">
        <v>5.1450207537136192</v>
      </c>
      <c r="I207" s="24">
        <v>5.6349792462863837</v>
      </c>
      <c r="J207" s="24">
        <v>1.0837121536792103</v>
      </c>
      <c r="K207" s="24">
        <v>3.2543204443457974</v>
      </c>
      <c r="L207" s="24">
        <v>7.5256795556542055</v>
      </c>
    </row>
    <row r="208" spans="1:12">
      <c r="A208" s="9" t="s">
        <v>308</v>
      </c>
      <c r="B208" s="16">
        <v>1</v>
      </c>
      <c r="C208" s="24">
        <v>7</v>
      </c>
      <c r="D208" s="24">
        <v>5.3900000000000015</v>
      </c>
      <c r="E208" s="24">
        <v>1.6099999999999985</v>
      </c>
      <c r="F208" s="24">
        <v>1.4955057822342455</v>
      </c>
      <c r="G208" s="24">
        <v>0.12431030952038157</v>
      </c>
      <c r="H208" s="24">
        <v>5.1450207537136192</v>
      </c>
      <c r="I208" s="24">
        <v>5.6349792462863837</v>
      </c>
      <c r="J208" s="24">
        <v>1.0837121536792103</v>
      </c>
      <c r="K208" s="24">
        <v>3.2543204443457974</v>
      </c>
      <c r="L208" s="24">
        <v>7.5256795556542055</v>
      </c>
    </row>
    <row r="209" spans="1:12">
      <c r="A209" s="9" t="s">
        <v>309</v>
      </c>
      <c r="B209" s="16">
        <v>1</v>
      </c>
      <c r="C209" s="24">
        <v>5</v>
      </c>
      <c r="D209" s="24">
        <v>5.3900000000000015</v>
      </c>
      <c r="E209" s="24">
        <v>-0.39000000000000146</v>
      </c>
      <c r="F209" s="24">
        <v>-0.36226537582071955</v>
      </c>
      <c r="G209" s="24">
        <v>0.12431030952038157</v>
      </c>
      <c r="H209" s="24">
        <v>5.1450207537136192</v>
      </c>
      <c r="I209" s="24">
        <v>5.6349792462863837</v>
      </c>
      <c r="J209" s="24">
        <v>1.0837121536792103</v>
      </c>
      <c r="K209" s="24">
        <v>3.2543204443457974</v>
      </c>
      <c r="L209" s="24">
        <v>7.5256795556542055</v>
      </c>
    </row>
    <row r="210" spans="1:12">
      <c r="A210" s="9" t="s">
        <v>310</v>
      </c>
      <c r="B210" s="16">
        <v>1</v>
      </c>
      <c r="C210" s="24">
        <v>5</v>
      </c>
      <c r="D210" s="24">
        <v>5.3900000000000015</v>
      </c>
      <c r="E210" s="24">
        <v>-0.39000000000000146</v>
      </c>
      <c r="F210" s="24">
        <v>-0.36226537582071955</v>
      </c>
      <c r="G210" s="24">
        <v>0.12431030952038157</v>
      </c>
      <c r="H210" s="24">
        <v>5.1450207537136192</v>
      </c>
      <c r="I210" s="24">
        <v>5.6349792462863837</v>
      </c>
      <c r="J210" s="24">
        <v>1.0837121536792103</v>
      </c>
      <c r="K210" s="24">
        <v>3.2543204443457974</v>
      </c>
      <c r="L210" s="24">
        <v>7.5256795556542055</v>
      </c>
    </row>
    <row r="211" spans="1:12">
      <c r="A211" s="9" t="s">
        <v>311</v>
      </c>
      <c r="B211" s="16">
        <v>1</v>
      </c>
      <c r="C211" s="24">
        <v>5.25</v>
      </c>
      <c r="D211" s="24">
        <v>5.3900000000000015</v>
      </c>
      <c r="E211" s="24">
        <v>-0.14000000000000146</v>
      </c>
      <c r="F211" s="24">
        <v>-0.1300439810638489</v>
      </c>
      <c r="G211" s="24">
        <v>0.12431030952038157</v>
      </c>
      <c r="H211" s="24">
        <v>5.1450207537136192</v>
      </c>
      <c r="I211" s="24">
        <v>5.6349792462863837</v>
      </c>
      <c r="J211" s="24">
        <v>1.0837121536792103</v>
      </c>
      <c r="K211" s="24">
        <v>3.2543204443457974</v>
      </c>
      <c r="L211" s="24">
        <v>7.5256795556542055</v>
      </c>
    </row>
    <row r="212" spans="1:12">
      <c r="A212" s="9" t="s">
        <v>312</v>
      </c>
      <c r="B212" s="16">
        <v>1</v>
      </c>
      <c r="C212" s="24">
        <v>5.75</v>
      </c>
      <c r="D212" s="24">
        <v>5.3900000000000015</v>
      </c>
      <c r="E212" s="24">
        <v>0.35999999999999854</v>
      </c>
      <c r="F212" s="24">
        <v>0.33439880844989234</v>
      </c>
      <c r="G212" s="24">
        <v>0.12431030952038157</v>
      </c>
      <c r="H212" s="24">
        <v>5.1450207537136192</v>
      </c>
      <c r="I212" s="24">
        <v>5.6349792462863837</v>
      </c>
      <c r="J212" s="24">
        <v>1.0837121536792103</v>
      </c>
      <c r="K212" s="24">
        <v>3.2543204443457974</v>
      </c>
      <c r="L212" s="24">
        <v>7.5256795556542055</v>
      </c>
    </row>
    <row r="213" spans="1:12">
      <c r="A213" s="9" t="s">
        <v>313</v>
      </c>
      <c r="B213" s="16">
        <v>1</v>
      </c>
      <c r="C213" s="24">
        <v>6.5</v>
      </c>
      <c r="D213" s="24">
        <v>5.3900000000000015</v>
      </c>
      <c r="E213" s="24">
        <v>1.1099999999999985</v>
      </c>
      <c r="F213" s="24">
        <v>1.0310629927205042</v>
      </c>
      <c r="G213" s="24">
        <v>0.12431030952038157</v>
      </c>
      <c r="H213" s="24">
        <v>5.1450207537136192</v>
      </c>
      <c r="I213" s="24">
        <v>5.6349792462863837</v>
      </c>
      <c r="J213" s="24">
        <v>1.0837121536792103</v>
      </c>
      <c r="K213" s="24">
        <v>3.2543204443457974</v>
      </c>
      <c r="L213" s="24">
        <v>7.5256795556542055</v>
      </c>
    </row>
    <row r="214" spans="1:12">
      <c r="A214" s="9" t="s">
        <v>314</v>
      </c>
      <c r="B214" s="16">
        <v>1</v>
      </c>
      <c r="C214" s="24">
        <v>4.25</v>
      </c>
      <c r="D214" s="24">
        <v>5.3900000000000015</v>
      </c>
      <c r="E214" s="24">
        <v>-1.1400000000000015</v>
      </c>
      <c r="F214" s="24">
        <v>-1.0589295600913313</v>
      </c>
      <c r="G214" s="24">
        <v>0.12431030952038157</v>
      </c>
      <c r="H214" s="24">
        <v>5.1450207537136192</v>
      </c>
      <c r="I214" s="24">
        <v>5.6349792462863837</v>
      </c>
      <c r="J214" s="24">
        <v>1.0837121536792103</v>
      </c>
      <c r="K214" s="24">
        <v>3.2543204443457974</v>
      </c>
      <c r="L214" s="24">
        <v>7.5256795556542055</v>
      </c>
    </row>
    <row r="215" spans="1:12">
      <c r="A215" s="9" t="s">
        <v>315</v>
      </c>
      <c r="B215" s="16">
        <v>1</v>
      </c>
      <c r="C215" s="24">
        <v>4</v>
      </c>
      <c r="D215" s="24">
        <v>5.3900000000000015</v>
      </c>
      <c r="E215" s="24">
        <v>-1.3900000000000015</v>
      </c>
      <c r="F215" s="24">
        <v>-1.2911509548482021</v>
      </c>
      <c r="G215" s="24">
        <v>0.12431030952038157</v>
      </c>
      <c r="H215" s="24">
        <v>5.1450207537136192</v>
      </c>
      <c r="I215" s="24">
        <v>5.6349792462863837</v>
      </c>
      <c r="J215" s="24">
        <v>1.0837121536792103</v>
      </c>
      <c r="K215" s="24">
        <v>3.2543204443457974</v>
      </c>
      <c r="L215" s="24">
        <v>7.5256795556542055</v>
      </c>
    </row>
    <row r="216" spans="1:12">
      <c r="A216" s="9" t="s">
        <v>316</v>
      </c>
      <c r="B216" s="16">
        <v>1</v>
      </c>
      <c r="C216" s="24">
        <v>5.5</v>
      </c>
      <c r="D216" s="24">
        <v>5.3900000000000015</v>
      </c>
      <c r="E216" s="24">
        <v>0.10999999999999854</v>
      </c>
      <c r="F216" s="24">
        <v>0.10217741369302172</v>
      </c>
      <c r="G216" s="24">
        <v>0.12431030952038157</v>
      </c>
      <c r="H216" s="24">
        <v>5.1450207537136192</v>
      </c>
      <c r="I216" s="24">
        <v>5.6349792462863837</v>
      </c>
      <c r="J216" s="24">
        <v>1.0837121536792103</v>
      </c>
      <c r="K216" s="24">
        <v>3.2543204443457974</v>
      </c>
      <c r="L216" s="24">
        <v>7.5256795556542055</v>
      </c>
    </row>
    <row r="217" spans="1:12">
      <c r="A217" s="9" t="s">
        <v>317</v>
      </c>
      <c r="B217" s="16">
        <v>1</v>
      </c>
      <c r="C217" s="24">
        <v>7</v>
      </c>
      <c r="D217" s="24">
        <v>5.3900000000000015</v>
      </c>
      <c r="E217" s="24">
        <v>1.6099999999999985</v>
      </c>
      <c r="F217" s="24">
        <v>1.4955057822342455</v>
      </c>
      <c r="G217" s="24">
        <v>0.12431030952038157</v>
      </c>
      <c r="H217" s="24">
        <v>5.1450207537136192</v>
      </c>
      <c r="I217" s="24">
        <v>5.6349792462863837</v>
      </c>
      <c r="J217" s="24">
        <v>1.0837121536792103</v>
      </c>
      <c r="K217" s="24">
        <v>3.2543204443457974</v>
      </c>
      <c r="L217" s="24">
        <v>7.5256795556542055</v>
      </c>
    </row>
    <row r="218" spans="1:12">
      <c r="A218" s="9" t="s">
        <v>318</v>
      </c>
      <c r="B218" s="16">
        <v>1</v>
      </c>
      <c r="C218" s="24">
        <v>6.75</v>
      </c>
      <c r="D218" s="24">
        <v>5.3900000000000015</v>
      </c>
      <c r="E218" s="24">
        <v>1.3599999999999985</v>
      </c>
      <c r="F218" s="24">
        <v>1.2632843874773749</v>
      </c>
      <c r="G218" s="24">
        <v>0.12431030952038157</v>
      </c>
      <c r="H218" s="24">
        <v>5.1450207537136192</v>
      </c>
      <c r="I218" s="24">
        <v>5.6349792462863837</v>
      </c>
      <c r="J218" s="24">
        <v>1.0837121536792103</v>
      </c>
      <c r="K218" s="24">
        <v>3.2543204443457974</v>
      </c>
      <c r="L218" s="24">
        <v>7.5256795556542055</v>
      </c>
    </row>
    <row r="219" spans="1:12">
      <c r="A219" s="9" t="s">
        <v>319</v>
      </c>
      <c r="B219" s="16">
        <v>1</v>
      </c>
      <c r="C219" s="24">
        <v>5.75</v>
      </c>
      <c r="D219" s="24">
        <v>5.3900000000000015</v>
      </c>
      <c r="E219" s="24">
        <v>0.35999999999999854</v>
      </c>
      <c r="F219" s="24">
        <v>0.33439880844989234</v>
      </c>
      <c r="G219" s="24">
        <v>0.12431030952038157</v>
      </c>
      <c r="H219" s="24">
        <v>5.1450207537136192</v>
      </c>
      <c r="I219" s="24">
        <v>5.6349792462863837</v>
      </c>
      <c r="J219" s="24">
        <v>1.0837121536792103</v>
      </c>
      <c r="K219" s="24">
        <v>3.2543204443457974</v>
      </c>
      <c r="L219" s="24">
        <v>7.5256795556542055</v>
      </c>
    </row>
    <row r="220" spans="1:12">
      <c r="A220" s="9" t="s">
        <v>320</v>
      </c>
      <c r="B220" s="16">
        <v>1</v>
      </c>
      <c r="C220" s="24">
        <v>7</v>
      </c>
      <c r="D220" s="24">
        <v>5.3900000000000015</v>
      </c>
      <c r="E220" s="24">
        <v>1.6099999999999985</v>
      </c>
      <c r="F220" s="24">
        <v>1.4955057822342455</v>
      </c>
      <c r="G220" s="24">
        <v>0.12431030952038157</v>
      </c>
      <c r="H220" s="24">
        <v>5.1450207537136192</v>
      </c>
      <c r="I220" s="24">
        <v>5.6349792462863837</v>
      </c>
      <c r="J220" s="24">
        <v>1.0837121536792103</v>
      </c>
      <c r="K220" s="24">
        <v>3.2543204443457974</v>
      </c>
      <c r="L220" s="24">
        <v>7.5256795556542055</v>
      </c>
    </row>
    <row r="221" spans="1:12">
      <c r="A221" s="9" t="s">
        <v>321</v>
      </c>
      <c r="B221" s="16">
        <v>1</v>
      </c>
      <c r="C221" s="24">
        <v>4.75</v>
      </c>
      <c r="D221" s="24">
        <v>5.3900000000000015</v>
      </c>
      <c r="E221" s="24">
        <v>-0.64000000000000146</v>
      </c>
      <c r="F221" s="24">
        <v>-0.59448677057759014</v>
      </c>
      <c r="G221" s="24">
        <v>0.12431030952038157</v>
      </c>
      <c r="H221" s="24">
        <v>5.1450207537136192</v>
      </c>
      <c r="I221" s="24">
        <v>5.6349792462863837</v>
      </c>
      <c r="J221" s="24">
        <v>1.0837121536792103</v>
      </c>
      <c r="K221" s="24">
        <v>3.2543204443457974</v>
      </c>
      <c r="L221" s="24">
        <v>7.5256795556542055</v>
      </c>
    </row>
    <row r="222" spans="1:12">
      <c r="A222" s="9" t="s">
        <v>322</v>
      </c>
      <c r="B222" s="16">
        <v>1</v>
      </c>
      <c r="C222" s="24">
        <v>4</v>
      </c>
      <c r="D222" s="24">
        <v>5.3900000000000015</v>
      </c>
      <c r="E222" s="24">
        <v>-1.3900000000000015</v>
      </c>
      <c r="F222" s="24">
        <v>-1.2911509548482021</v>
      </c>
      <c r="G222" s="24">
        <v>0.12431030952038157</v>
      </c>
      <c r="H222" s="24">
        <v>5.1450207537136192</v>
      </c>
      <c r="I222" s="24">
        <v>5.6349792462863837</v>
      </c>
      <c r="J222" s="24">
        <v>1.0837121536792103</v>
      </c>
      <c r="K222" s="24">
        <v>3.2543204443457974</v>
      </c>
      <c r="L222" s="24">
        <v>7.5256795556542055</v>
      </c>
    </row>
    <row r="223" spans="1:12">
      <c r="A223" s="9" t="s">
        <v>323</v>
      </c>
      <c r="B223" s="16">
        <v>1</v>
      </c>
      <c r="C223" s="24">
        <v>4.75</v>
      </c>
      <c r="D223" s="24">
        <v>5.3900000000000015</v>
      </c>
      <c r="E223" s="24">
        <v>-0.64000000000000146</v>
      </c>
      <c r="F223" s="24">
        <v>-0.59448677057759014</v>
      </c>
      <c r="G223" s="24">
        <v>0.12431030952038157</v>
      </c>
      <c r="H223" s="24">
        <v>5.1450207537136192</v>
      </c>
      <c r="I223" s="24">
        <v>5.6349792462863837</v>
      </c>
      <c r="J223" s="24">
        <v>1.0837121536792103</v>
      </c>
      <c r="K223" s="24">
        <v>3.2543204443457974</v>
      </c>
      <c r="L223" s="24">
        <v>7.5256795556542055</v>
      </c>
    </row>
    <row r="224" spans="1:12">
      <c r="A224" s="9" t="s">
        <v>324</v>
      </c>
      <c r="B224" s="16">
        <v>1</v>
      </c>
      <c r="C224" s="24">
        <v>5</v>
      </c>
      <c r="D224" s="24">
        <v>5.3900000000000015</v>
      </c>
      <c r="E224" s="24">
        <v>-0.39000000000000146</v>
      </c>
      <c r="F224" s="24">
        <v>-0.36226537582071955</v>
      </c>
      <c r="G224" s="24">
        <v>0.12431030952038157</v>
      </c>
      <c r="H224" s="24">
        <v>5.1450207537136192</v>
      </c>
      <c r="I224" s="24">
        <v>5.6349792462863837</v>
      </c>
      <c r="J224" s="24">
        <v>1.0837121536792103</v>
      </c>
      <c r="K224" s="24">
        <v>3.2543204443457974</v>
      </c>
      <c r="L224" s="24">
        <v>7.5256795556542055</v>
      </c>
    </row>
    <row r="225" spans="1:12">
      <c r="A225" s="9" t="s">
        <v>325</v>
      </c>
      <c r="B225" s="16">
        <v>1</v>
      </c>
      <c r="C225" s="24">
        <v>6</v>
      </c>
      <c r="D225" s="24">
        <v>5.3900000000000015</v>
      </c>
      <c r="E225" s="24">
        <v>0.60999999999999854</v>
      </c>
      <c r="F225" s="24">
        <v>0.56662020320676298</v>
      </c>
      <c r="G225" s="24">
        <v>0.12431030952038157</v>
      </c>
      <c r="H225" s="24">
        <v>5.1450207537136192</v>
      </c>
      <c r="I225" s="24">
        <v>5.6349792462863837</v>
      </c>
      <c r="J225" s="24">
        <v>1.0837121536792103</v>
      </c>
      <c r="K225" s="24">
        <v>3.2543204443457974</v>
      </c>
      <c r="L225" s="24">
        <v>7.5256795556542055</v>
      </c>
    </row>
    <row r="226" spans="1:12">
      <c r="A226" s="9" t="s">
        <v>326</v>
      </c>
      <c r="B226" s="16">
        <v>1</v>
      </c>
      <c r="C226" s="24">
        <v>4.75</v>
      </c>
      <c r="D226" s="24">
        <v>5.3900000000000015</v>
      </c>
      <c r="E226" s="24">
        <v>-0.64000000000000146</v>
      </c>
      <c r="F226" s="24">
        <v>-0.59448677057759014</v>
      </c>
      <c r="G226" s="24">
        <v>0.12431030952038157</v>
      </c>
      <c r="H226" s="24">
        <v>5.1450207537136192</v>
      </c>
      <c r="I226" s="24">
        <v>5.6349792462863837</v>
      </c>
      <c r="J226" s="24">
        <v>1.0837121536792103</v>
      </c>
      <c r="K226" s="24">
        <v>3.2543204443457974</v>
      </c>
      <c r="L226" s="24">
        <v>7.5256795556542055</v>
      </c>
    </row>
    <row r="227" spans="1:12">
      <c r="A227" s="9" t="s">
        <v>327</v>
      </c>
      <c r="B227" s="16">
        <v>1</v>
      </c>
      <c r="C227" s="24">
        <v>5.25</v>
      </c>
      <c r="D227" s="24">
        <v>5.3900000000000015</v>
      </c>
      <c r="E227" s="24">
        <v>-0.14000000000000146</v>
      </c>
      <c r="F227" s="24">
        <v>-0.1300439810638489</v>
      </c>
      <c r="G227" s="24">
        <v>0.12431030952038157</v>
      </c>
      <c r="H227" s="24">
        <v>5.1450207537136192</v>
      </c>
      <c r="I227" s="24">
        <v>5.6349792462863837</v>
      </c>
      <c r="J227" s="24">
        <v>1.0837121536792103</v>
      </c>
      <c r="K227" s="24">
        <v>3.2543204443457974</v>
      </c>
      <c r="L227" s="24">
        <v>7.5256795556542055</v>
      </c>
    </row>
    <row r="228" spans="1:12" ht="16" thickBot="1">
      <c r="A228" s="22" t="s">
        <v>328</v>
      </c>
      <c r="B228" s="17">
        <v>1</v>
      </c>
      <c r="C228" s="25">
        <v>5.5</v>
      </c>
      <c r="D228" s="25">
        <v>5.3900000000000015</v>
      </c>
      <c r="E228" s="25">
        <v>0.10999999999999854</v>
      </c>
      <c r="F228" s="25">
        <v>0.10217741369302172</v>
      </c>
      <c r="G228" s="25">
        <v>0.12431030952038157</v>
      </c>
      <c r="H228" s="25">
        <v>5.1450207537136192</v>
      </c>
      <c r="I228" s="25">
        <v>5.6349792462863837</v>
      </c>
      <c r="J228" s="25">
        <v>1.0837121536792103</v>
      </c>
      <c r="K228" s="25">
        <v>3.2543204443457974</v>
      </c>
      <c r="L228" s="25">
        <v>7.5256795556542055</v>
      </c>
    </row>
  </sheetData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 enableFormatConditionsCalculation="0"/>
  <dimension ref="A1:C70"/>
  <sheetViews>
    <sheetView workbookViewId="0"/>
  </sheetViews>
  <sheetFormatPr baseColWidth="10" defaultRowHeight="15" x14ac:dyDescent="0"/>
  <sheetData>
    <row r="1" spans="1:3">
      <c r="A1" s="8">
        <v>1</v>
      </c>
      <c r="B1">
        <f t="shared" ref="B1:B32" si="0">5.1436+(A1-1)*0.0208173913043479</f>
        <v>5.1436000000000002</v>
      </c>
      <c r="C1">
        <f t="shared" ref="C1:C32" si="1">0+1*B1-2.12158250683972*(1.00444444444444+(B1-5.34333333333334)^2/257.293333333333)^0.5</f>
        <v>3.0171439868696397</v>
      </c>
    </row>
    <row r="2" spans="1:3">
      <c r="A2" s="8">
        <v>2</v>
      </c>
      <c r="B2">
        <f t="shared" si="0"/>
        <v>5.1644173913043483</v>
      </c>
      <c r="C2">
        <f t="shared" si="1"/>
        <v>3.0379938025528945</v>
      </c>
    </row>
    <row r="3" spans="1:3">
      <c r="A3" s="8">
        <v>3</v>
      </c>
      <c r="B3">
        <f t="shared" si="0"/>
        <v>5.1852347826086955</v>
      </c>
      <c r="C3">
        <f t="shared" si="1"/>
        <v>3.0588400533950462</v>
      </c>
    </row>
    <row r="4" spans="1:3">
      <c r="A4" s="8">
        <v>4</v>
      </c>
      <c r="B4">
        <f t="shared" si="0"/>
        <v>5.2060521739130436</v>
      </c>
      <c r="C4">
        <f t="shared" si="1"/>
        <v>3.0796827392509498</v>
      </c>
    </row>
    <row r="5" spans="1:3">
      <c r="A5" s="8">
        <v>5</v>
      </c>
      <c r="B5">
        <f t="shared" si="0"/>
        <v>5.2268695652173918</v>
      </c>
      <c r="C5">
        <f t="shared" si="1"/>
        <v>3.1005218599933784</v>
      </c>
    </row>
    <row r="6" spans="1:3">
      <c r="A6" s="8">
        <v>6</v>
      </c>
      <c r="B6">
        <f t="shared" si="0"/>
        <v>5.2476869565217399</v>
      </c>
      <c r="C6">
        <f t="shared" si="1"/>
        <v>3.1213574155130339</v>
      </c>
    </row>
    <row r="7" spans="1:3">
      <c r="A7" s="8">
        <v>7</v>
      </c>
      <c r="B7">
        <f t="shared" si="0"/>
        <v>5.268504347826088</v>
      </c>
      <c r="C7">
        <f t="shared" si="1"/>
        <v>3.1421894057185487</v>
      </c>
    </row>
    <row r="8" spans="1:3">
      <c r="A8" s="8">
        <v>8</v>
      </c>
      <c r="B8">
        <f t="shared" si="0"/>
        <v>5.2893217391304352</v>
      </c>
      <c r="C8">
        <f t="shared" si="1"/>
        <v>3.1630178305364844</v>
      </c>
    </row>
    <row r="9" spans="1:3">
      <c r="A9" s="8">
        <v>9</v>
      </c>
      <c r="B9">
        <f t="shared" si="0"/>
        <v>5.3101391304347834</v>
      </c>
      <c r="C9">
        <f t="shared" si="1"/>
        <v>3.1838426899113395</v>
      </c>
    </row>
    <row r="10" spans="1:3">
      <c r="A10" s="8">
        <v>10</v>
      </c>
      <c r="B10">
        <f t="shared" si="0"/>
        <v>5.3309565217391315</v>
      </c>
      <c r="C10">
        <f t="shared" si="1"/>
        <v>3.2046639838055455</v>
      </c>
    </row>
    <row r="11" spans="1:3">
      <c r="A11" s="8">
        <v>11</v>
      </c>
      <c r="B11">
        <f t="shared" si="0"/>
        <v>5.3517739130434787</v>
      </c>
      <c r="C11">
        <f t="shared" si="1"/>
        <v>3.2254817121994681</v>
      </c>
    </row>
    <row r="12" spans="1:3">
      <c r="A12" s="8">
        <v>12</v>
      </c>
      <c r="B12">
        <f t="shared" si="0"/>
        <v>5.3725913043478268</v>
      </c>
      <c r="C12">
        <f t="shared" si="1"/>
        <v>3.2462958750914144</v>
      </c>
    </row>
    <row r="13" spans="1:3">
      <c r="A13" s="8">
        <v>13</v>
      </c>
      <c r="B13">
        <f t="shared" si="0"/>
        <v>5.393408695652175</v>
      </c>
      <c r="C13">
        <f t="shared" si="1"/>
        <v>3.2671064724976242</v>
      </c>
    </row>
    <row r="14" spans="1:3">
      <c r="A14" s="8">
        <v>14</v>
      </c>
      <c r="B14">
        <f t="shared" si="0"/>
        <v>5.4142260869565231</v>
      </c>
      <c r="C14">
        <f t="shared" si="1"/>
        <v>3.2879135044522738</v>
      </c>
    </row>
    <row r="15" spans="1:3">
      <c r="A15" s="8">
        <v>15</v>
      </c>
      <c r="B15">
        <f t="shared" si="0"/>
        <v>5.4350434782608712</v>
      </c>
      <c r="C15">
        <f t="shared" si="1"/>
        <v>3.3087169710074757</v>
      </c>
    </row>
    <row r="16" spans="1:3">
      <c r="A16" s="8">
        <v>16</v>
      </c>
      <c r="B16">
        <f t="shared" si="0"/>
        <v>5.4558608695652184</v>
      </c>
      <c r="C16">
        <f t="shared" si="1"/>
        <v>3.3295168722332753</v>
      </c>
    </row>
    <row r="17" spans="1:3">
      <c r="A17" s="8">
        <v>17</v>
      </c>
      <c r="B17">
        <f t="shared" si="0"/>
        <v>5.4766782608695666</v>
      </c>
      <c r="C17">
        <f t="shared" si="1"/>
        <v>3.3503132082176514</v>
      </c>
    </row>
    <row r="18" spans="1:3">
      <c r="A18" s="8">
        <v>18</v>
      </c>
      <c r="B18">
        <f t="shared" si="0"/>
        <v>5.4974956521739147</v>
      </c>
      <c r="C18">
        <f t="shared" si="1"/>
        <v>3.3711059790665123</v>
      </c>
    </row>
    <row r="19" spans="1:3">
      <c r="A19" s="8">
        <v>19</v>
      </c>
      <c r="B19">
        <f t="shared" si="0"/>
        <v>5.5183130434782619</v>
      </c>
      <c r="C19">
        <f t="shared" si="1"/>
        <v>3.3918951849036922</v>
      </c>
    </row>
    <row r="20" spans="1:3">
      <c r="A20" s="8">
        <v>20</v>
      </c>
      <c r="B20">
        <f t="shared" si="0"/>
        <v>5.53913043478261</v>
      </c>
      <c r="C20">
        <f t="shared" si="1"/>
        <v>3.412680825870952</v>
      </c>
    </row>
    <row r="21" spans="1:3">
      <c r="A21" s="8">
        <v>21</v>
      </c>
      <c r="B21">
        <f t="shared" si="0"/>
        <v>5.5599478260869581</v>
      </c>
      <c r="C21">
        <f t="shared" si="1"/>
        <v>3.4334629021279719</v>
      </c>
    </row>
    <row r="22" spans="1:3">
      <c r="A22" s="8">
        <v>22</v>
      </c>
      <c r="B22">
        <f t="shared" si="0"/>
        <v>5.5807652173913063</v>
      </c>
      <c r="C22">
        <f t="shared" si="1"/>
        <v>3.4542414138523476</v>
      </c>
    </row>
    <row r="23" spans="1:3">
      <c r="A23" s="8">
        <v>23</v>
      </c>
      <c r="B23">
        <f t="shared" si="0"/>
        <v>5.6015826086956544</v>
      </c>
      <c r="C23">
        <f t="shared" si="1"/>
        <v>3.4750163612395886</v>
      </c>
    </row>
    <row r="24" spans="1:3">
      <c r="A24" s="8">
        <v>24</v>
      </c>
      <c r="B24">
        <f t="shared" si="0"/>
        <v>5.6224000000000016</v>
      </c>
      <c r="C24">
        <f t="shared" si="1"/>
        <v>3.4957877445031098</v>
      </c>
    </row>
    <row r="25" spans="1:3">
      <c r="A25" s="8">
        <v>25</v>
      </c>
      <c r="B25">
        <f t="shared" si="0"/>
        <v>5.6432173913043497</v>
      </c>
      <c r="C25">
        <f t="shared" si="1"/>
        <v>3.5165555638742316</v>
      </c>
    </row>
    <row r="26" spans="1:3">
      <c r="A26" s="8">
        <v>26</v>
      </c>
      <c r="B26">
        <f t="shared" si="0"/>
        <v>5.6640347826086979</v>
      </c>
      <c r="C26">
        <f t="shared" si="1"/>
        <v>3.5373198196021662</v>
      </c>
    </row>
    <row r="27" spans="1:3">
      <c r="A27" s="8">
        <v>27</v>
      </c>
      <c r="B27">
        <f t="shared" si="0"/>
        <v>5.6848521739130451</v>
      </c>
      <c r="C27">
        <f t="shared" si="1"/>
        <v>3.5580805119540169</v>
      </c>
    </row>
    <row r="28" spans="1:3">
      <c r="A28" s="8">
        <v>28</v>
      </c>
      <c r="B28">
        <f t="shared" si="0"/>
        <v>5.7056695652173932</v>
      </c>
      <c r="C28">
        <f t="shared" si="1"/>
        <v>3.5788376412147724</v>
      </c>
    </row>
    <row r="29" spans="1:3">
      <c r="A29" s="8">
        <v>29</v>
      </c>
      <c r="B29">
        <f t="shared" si="0"/>
        <v>5.7264869565217413</v>
      </c>
      <c r="C29">
        <f t="shared" si="1"/>
        <v>3.5995912076872947</v>
      </c>
    </row>
    <row r="30" spans="1:3">
      <c r="A30" s="8">
        <v>30</v>
      </c>
      <c r="B30">
        <f t="shared" si="0"/>
        <v>5.7473043478260895</v>
      </c>
      <c r="C30">
        <f t="shared" si="1"/>
        <v>3.6203412116923142</v>
      </c>
    </row>
    <row r="31" spans="1:3">
      <c r="A31" s="8">
        <v>31</v>
      </c>
      <c r="B31">
        <f t="shared" si="0"/>
        <v>5.7681217391304376</v>
      </c>
      <c r="C31">
        <f t="shared" si="1"/>
        <v>3.6410876535684227</v>
      </c>
    </row>
    <row r="32" spans="1:3">
      <c r="A32" s="8">
        <v>32</v>
      </c>
      <c r="B32">
        <f t="shared" si="0"/>
        <v>5.7889391304347848</v>
      </c>
      <c r="C32">
        <f t="shared" si="1"/>
        <v>3.6618305336720618</v>
      </c>
    </row>
    <row r="33" spans="1:3">
      <c r="A33" s="8">
        <v>33</v>
      </c>
      <c r="B33">
        <f t="shared" ref="B33:B64" si="2">5.1436+(A33-1)*0.0208173913043479</f>
        <v>5.8097565217391329</v>
      </c>
      <c r="C33">
        <f t="shared" ref="C33:C64" si="3">0+1*B33-2.12158250683972*(1.00444444444444+(B33-5.34333333333334)^2/257.293333333333)^0.5</f>
        <v>3.6825698523775201</v>
      </c>
    </row>
    <row r="34" spans="1:3">
      <c r="A34" s="8">
        <v>34</v>
      </c>
      <c r="B34">
        <f t="shared" si="2"/>
        <v>5.830573913043481</v>
      </c>
      <c r="C34">
        <f t="shared" si="3"/>
        <v>3.7033056100769146</v>
      </c>
    </row>
    <row r="35" spans="1:3">
      <c r="A35" s="8">
        <v>35</v>
      </c>
      <c r="B35">
        <f t="shared" si="2"/>
        <v>5.8513913043478283</v>
      </c>
      <c r="C35">
        <f t="shared" si="3"/>
        <v>3.7240378071801885</v>
      </c>
    </row>
    <row r="36" spans="1:3">
      <c r="A36" s="8">
        <v>36</v>
      </c>
      <c r="B36">
        <f t="shared" si="2"/>
        <v>5.8722086956521764</v>
      </c>
      <c r="C36">
        <f t="shared" si="3"/>
        <v>3.7447664441150992</v>
      </c>
    </row>
    <row r="37" spans="1:3">
      <c r="A37" s="8">
        <v>37</v>
      </c>
      <c r="B37">
        <f t="shared" si="2"/>
        <v>5.8930260869565245</v>
      </c>
      <c r="C37">
        <f t="shared" si="3"/>
        <v>3.765491521327204</v>
      </c>
    </row>
    <row r="38" spans="1:3">
      <c r="A38" s="8">
        <v>38</v>
      </c>
      <c r="B38">
        <f t="shared" si="2"/>
        <v>5.9138434782608726</v>
      </c>
      <c r="C38">
        <f t="shared" si="3"/>
        <v>3.7862130392798536</v>
      </c>
    </row>
    <row r="39" spans="1:3">
      <c r="A39" s="8">
        <v>39</v>
      </c>
      <c r="B39">
        <f t="shared" si="2"/>
        <v>5.9346608695652208</v>
      </c>
      <c r="C39">
        <f t="shared" si="3"/>
        <v>3.8069309984541775</v>
      </c>
    </row>
    <row r="40" spans="1:3">
      <c r="A40" s="8">
        <v>40</v>
      </c>
      <c r="B40">
        <f t="shared" si="2"/>
        <v>5.955478260869568</v>
      </c>
      <c r="C40">
        <f t="shared" si="3"/>
        <v>3.8276453993490729</v>
      </c>
    </row>
    <row r="41" spans="1:3">
      <c r="A41" s="8">
        <v>41</v>
      </c>
      <c r="B41">
        <f t="shared" si="2"/>
        <v>5.9762956521739161</v>
      </c>
      <c r="C41">
        <f t="shared" si="3"/>
        <v>3.8483562424811941</v>
      </c>
    </row>
    <row r="42" spans="1:3">
      <c r="A42" s="8">
        <v>42</v>
      </c>
      <c r="B42">
        <f t="shared" si="2"/>
        <v>5.9971130434782642</v>
      </c>
      <c r="C42">
        <f t="shared" si="3"/>
        <v>3.8690635283849355</v>
      </c>
    </row>
    <row r="43" spans="1:3">
      <c r="A43" s="8">
        <v>43</v>
      </c>
      <c r="B43">
        <f t="shared" si="2"/>
        <v>6.0179304347826115</v>
      </c>
      <c r="C43">
        <f t="shared" si="3"/>
        <v>3.8897672576124198</v>
      </c>
    </row>
    <row r="44" spans="1:3">
      <c r="A44" s="8">
        <v>44</v>
      </c>
      <c r="B44">
        <f t="shared" si="2"/>
        <v>6.0387478260869596</v>
      </c>
      <c r="C44">
        <f t="shared" si="3"/>
        <v>3.910467430733489</v>
      </c>
    </row>
    <row r="45" spans="1:3">
      <c r="A45" s="8">
        <v>45</v>
      </c>
      <c r="B45">
        <f t="shared" si="2"/>
        <v>6.0595652173913077</v>
      </c>
      <c r="C45">
        <f t="shared" si="3"/>
        <v>3.9311640483356816</v>
      </c>
    </row>
    <row r="46" spans="1:3">
      <c r="A46" s="8">
        <v>46</v>
      </c>
      <c r="B46">
        <f t="shared" si="2"/>
        <v>6.0803826086956558</v>
      </c>
      <c r="C46">
        <f t="shared" si="3"/>
        <v>3.9518571110242235</v>
      </c>
    </row>
    <row r="47" spans="1:3">
      <c r="A47" s="8">
        <v>47</v>
      </c>
      <c r="B47">
        <f t="shared" si="2"/>
        <v>6.101200000000004</v>
      </c>
      <c r="C47">
        <f t="shared" si="3"/>
        <v>3.9725466194220131</v>
      </c>
    </row>
    <row r="48" spans="1:3">
      <c r="A48" s="8">
        <v>48</v>
      </c>
      <c r="B48">
        <f t="shared" si="2"/>
        <v>6.1220173913043512</v>
      </c>
      <c r="C48">
        <f t="shared" si="3"/>
        <v>3.9932325741696015</v>
      </c>
    </row>
    <row r="49" spans="1:3">
      <c r="A49" s="8">
        <v>49</v>
      </c>
      <c r="B49">
        <f t="shared" si="2"/>
        <v>6.1428347826086993</v>
      </c>
      <c r="C49">
        <f t="shared" si="3"/>
        <v>4.0139149759251831</v>
      </c>
    </row>
    <row r="50" spans="1:3">
      <c r="A50" s="8">
        <v>50</v>
      </c>
      <c r="B50">
        <f t="shared" si="2"/>
        <v>6.1636521739130474</v>
      </c>
      <c r="C50">
        <f t="shared" si="3"/>
        <v>4.0345938253645723</v>
      </c>
    </row>
    <row r="51" spans="1:3">
      <c r="A51" s="8">
        <v>51</v>
      </c>
      <c r="B51">
        <f t="shared" si="2"/>
        <v>6.1844695652173947</v>
      </c>
      <c r="C51">
        <f t="shared" si="3"/>
        <v>4.0552691231811888</v>
      </c>
    </row>
    <row r="52" spans="1:3">
      <c r="A52" s="8">
        <v>52</v>
      </c>
      <c r="B52">
        <f t="shared" si="2"/>
        <v>6.2052869565217428</v>
      </c>
      <c r="C52">
        <f t="shared" si="3"/>
        <v>4.0759408700860469</v>
      </c>
    </row>
    <row r="53" spans="1:3">
      <c r="A53" s="8">
        <v>53</v>
      </c>
      <c r="B53">
        <f t="shared" si="2"/>
        <v>6.2261043478260909</v>
      </c>
      <c r="C53">
        <f t="shared" si="3"/>
        <v>4.0966090668077264</v>
      </c>
    </row>
    <row r="54" spans="1:3">
      <c r="A54" s="8">
        <v>54</v>
      </c>
      <c r="B54">
        <f t="shared" si="2"/>
        <v>6.246921739130439</v>
      </c>
      <c r="C54">
        <f t="shared" si="3"/>
        <v>4.1172737140923612</v>
      </c>
    </row>
    <row r="55" spans="1:3">
      <c r="A55" s="8">
        <v>55</v>
      </c>
      <c r="B55">
        <f t="shared" si="2"/>
        <v>6.2677391304347871</v>
      </c>
      <c r="C55">
        <f t="shared" si="3"/>
        <v>4.1379348127036213</v>
      </c>
    </row>
    <row r="56" spans="1:3">
      <c r="A56" s="8">
        <v>56</v>
      </c>
      <c r="B56">
        <f t="shared" si="2"/>
        <v>6.2885565217391344</v>
      </c>
      <c r="C56">
        <f t="shared" si="3"/>
        <v>4.1585923634226907</v>
      </c>
    </row>
    <row r="57" spans="1:3">
      <c r="A57" s="8">
        <v>57</v>
      </c>
      <c r="B57">
        <f t="shared" si="2"/>
        <v>6.3093739130434825</v>
      </c>
      <c r="C57">
        <f t="shared" si="3"/>
        <v>4.1792463670482505</v>
      </c>
    </row>
    <row r="58" spans="1:3">
      <c r="A58" s="8">
        <v>58</v>
      </c>
      <c r="B58">
        <f t="shared" si="2"/>
        <v>6.3301913043478306</v>
      </c>
      <c r="C58">
        <f t="shared" si="3"/>
        <v>4.1998968243964585</v>
      </c>
    </row>
    <row r="59" spans="1:3">
      <c r="A59" s="8">
        <v>59</v>
      </c>
      <c r="B59">
        <f t="shared" si="2"/>
        <v>6.3510086956521778</v>
      </c>
      <c r="C59">
        <f t="shared" si="3"/>
        <v>4.2205437363009253</v>
      </c>
    </row>
    <row r="60" spans="1:3">
      <c r="A60" s="8">
        <v>60</v>
      </c>
      <c r="B60">
        <f t="shared" si="2"/>
        <v>6.371826086956526</v>
      </c>
      <c r="C60">
        <f t="shared" si="3"/>
        <v>4.2411871036126989</v>
      </c>
    </row>
    <row r="61" spans="1:3">
      <c r="A61" s="8">
        <v>61</v>
      </c>
      <c r="B61">
        <f t="shared" si="2"/>
        <v>6.3926434782608741</v>
      </c>
      <c r="C61">
        <f t="shared" si="3"/>
        <v>4.261826927200242</v>
      </c>
    </row>
    <row r="62" spans="1:3">
      <c r="A62" s="8">
        <v>62</v>
      </c>
      <c r="B62">
        <f t="shared" si="2"/>
        <v>6.4134608695652222</v>
      </c>
      <c r="C62">
        <f t="shared" si="3"/>
        <v>4.2824632079494087</v>
      </c>
    </row>
    <row r="63" spans="1:3">
      <c r="A63" s="8">
        <v>63</v>
      </c>
      <c r="B63">
        <f t="shared" si="2"/>
        <v>6.4342782608695703</v>
      </c>
      <c r="C63">
        <f t="shared" si="3"/>
        <v>4.3030959467634222</v>
      </c>
    </row>
    <row r="64" spans="1:3">
      <c r="A64" s="8">
        <v>64</v>
      </c>
      <c r="B64">
        <f t="shared" si="2"/>
        <v>6.4550956521739176</v>
      </c>
      <c r="C64">
        <f t="shared" si="3"/>
        <v>4.3237251445628555</v>
      </c>
    </row>
    <row r="65" spans="1:3">
      <c r="A65" s="8">
        <v>65</v>
      </c>
      <c r="B65">
        <f t="shared" ref="B65:B70" si="4">5.1436+(A65-1)*0.0208173913043479</f>
        <v>6.4759130434782657</v>
      </c>
      <c r="C65">
        <f t="shared" ref="C65:C70" si="5">0+1*B65-2.12158250683972*(1.00444444444444+(B65-5.34333333333334)^2/257.293333333333)^0.5</f>
        <v>4.3443508022856081</v>
      </c>
    </row>
    <row r="66" spans="1:3">
      <c r="A66" s="8">
        <v>66</v>
      </c>
      <c r="B66">
        <f t="shared" si="4"/>
        <v>6.4967304347826138</v>
      </c>
      <c r="C66">
        <f t="shared" si="5"/>
        <v>4.3649729208868786</v>
      </c>
    </row>
    <row r="67" spans="1:3">
      <c r="A67" s="8">
        <v>67</v>
      </c>
      <c r="B67">
        <f t="shared" si="4"/>
        <v>6.517547826086961</v>
      </c>
      <c r="C67">
        <f t="shared" si="5"/>
        <v>4.3855915013391451</v>
      </c>
    </row>
    <row r="68" spans="1:3">
      <c r="A68" s="8">
        <v>68</v>
      </c>
      <c r="B68">
        <f t="shared" si="4"/>
        <v>6.5383652173913092</v>
      </c>
      <c r="C68">
        <f t="shared" si="5"/>
        <v>4.4062065446321412</v>
      </c>
    </row>
    <row r="69" spans="1:3">
      <c r="A69" s="8">
        <v>69</v>
      </c>
      <c r="B69">
        <f t="shared" si="4"/>
        <v>6.5591826086956573</v>
      </c>
      <c r="C69">
        <f t="shared" si="5"/>
        <v>4.4268180517728304</v>
      </c>
    </row>
    <row r="70" spans="1:3">
      <c r="A70" s="8">
        <v>70</v>
      </c>
      <c r="B70">
        <f t="shared" si="4"/>
        <v>6.5800000000000054</v>
      </c>
      <c r="C70">
        <f t="shared" si="5"/>
        <v>4.4474260237853791</v>
      </c>
    </row>
  </sheetData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 enableFormatConditionsCalculation="0"/>
  <dimension ref="A1:C70"/>
  <sheetViews>
    <sheetView workbookViewId="0"/>
  </sheetViews>
  <sheetFormatPr baseColWidth="10" defaultRowHeight="15" x14ac:dyDescent="0"/>
  <sheetData>
    <row r="1" spans="1:3">
      <c r="A1" s="8">
        <v>1</v>
      </c>
      <c r="B1">
        <f t="shared" ref="B1:B32" si="0">4.12533333333334+(A1-1)*0.0355748792270532</f>
        <v>4.12533333333334</v>
      </c>
      <c r="C1">
        <f t="shared" ref="C1:C32" si="1">0+1*B1+2.12158250683972*(1.00444444444444+(B1-5.34333333333334)^2/257.293333333333)^0.5</f>
        <v>6.2577193624377108</v>
      </c>
    </row>
    <row r="2" spans="1:3">
      <c r="A2" s="8">
        <v>2</v>
      </c>
      <c r="B2">
        <f t="shared" si="0"/>
        <v>4.1609082125603933</v>
      </c>
      <c r="C2">
        <f t="shared" si="1"/>
        <v>6.292943923411328</v>
      </c>
    </row>
    <row r="3" spans="1:3">
      <c r="A3" s="8">
        <v>3</v>
      </c>
      <c r="B3">
        <f t="shared" si="0"/>
        <v>4.1964830917874467</v>
      </c>
      <c r="C3">
        <f t="shared" si="1"/>
        <v>6.328178812950755</v>
      </c>
    </row>
    <row r="4" spans="1:3">
      <c r="A4" s="8">
        <v>4</v>
      </c>
      <c r="B4">
        <f t="shared" si="0"/>
        <v>4.2320579710144992</v>
      </c>
      <c r="C4">
        <f t="shared" si="1"/>
        <v>6.3634240359987428</v>
      </c>
    </row>
    <row r="5" spans="1:3">
      <c r="A5" s="8">
        <v>5</v>
      </c>
      <c r="B5">
        <f t="shared" si="0"/>
        <v>4.2676328502415526</v>
      </c>
      <c r="C5">
        <f t="shared" si="1"/>
        <v>6.3986795973508315</v>
      </c>
    </row>
    <row r="6" spans="1:3">
      <c r="A6" s="8">
        <v>6</v>
      </c>
      <c r="B6">
        <f t="shared" si="0"/>
        <v>4.303207729468606</v>
      </c>
      <c r="C6">
        <f t="shared" si="1"/>
        <v>6.4339455016549962</v>
      </c>
    </row>
    <row r="7" spans="1:3">
      <c r="A7" s="8">
        <v>7</v>
      </c>
      <c r="B7">
        <f t="shared" si="0"/>
        <v>4.3387826086956593</v>
      </c>
      <c r="C7">
        <f t="shared" si="1"/>
        <v>6.469221753411313</v>
      </c>
    </row>
    <row r="8" spans="1:3">
      <c r="A8" s="8">
        <v>8</v>
      </c>
      <c r="B8">
        <f t="shared" si="0"/>
        <v>4.3743574879227127</v>
      </c>
      <c r="C8">
        <f t="shared" si="1"/>
        <v>6.5045083569716322</v>
      </c>
    </row>
    <row r="9" spans="1:3">
      <c r="A9" s="8">
        <v>9</v>
      </c>
      <c r="B9">
        <f t="shared" si="0"/>
        <v>4.4099323671497652</v>
      </c>
      <c r="C9">
        <f t="shared" si="1"/>
        <v>6.5398053165392653</v>
      </c>
    </row>
    <row r="10" spans="1:3">
      <c r="A10" s="8">
        <v>10</v>
      </c>
      <c r="B10">
        <f t="shared" si="0"/>
        <v>4.4455072463768186</v>
      </c>
      <c r="C10">
        <f t="shared" si="1"/>
        <v>6.5751126361686811</v>
      </c>
    </row>
    <row r="11" spans="1:3">
      <c r="A11" s="8">
        <v>11</v>
      </c>
      <c r="B11">
        <f t="shared" si="0"/>
        <v>4.481082125603872</v>
      </c>
      <c r="C11">
        <f t="shared" si="1"/>
        <v>6.6104303197652055</v>
      </c>
    </row>
    <row r="12" spans="1:3">
      <c r="A12" s="8">
        <v>12</v>
      </c>
      <c r="B12">
        <f t="shared" si="0"/>
        <v>4.5166570048309254</v>
      </c>
      <c r="C12">
        <f t="shared" si="1"/>
        <v>6.6457583710847423</v>
      </c>
    </row>
    <row r="13" spans="1:3">
      <c r="A13" s="8">
        <v>13</v>
      </c>
      <c r="B13">
        <f t="shared" si="0"/>
        <v>4.5522318840579787</v>
      </c>
      <c r="C13">
        <f t="shared" si="1"/>
        <v>6.6810967937335004</v>
      </c>
    </row>
    <row r="14" spans="1:3">
      <c r="A14" s="8">
        <v>14</v>
      </c>
      <c r="B14">
        <f t="shared" si="0"/>
        <v>4.5878067632850312</v>
      </c>
      <c r="C14">
        <f t="shared" si="1"/>
        <v>6.7164455911677301</v>
      </c>
    </row>
    <row r="15" spans="1:3">
      <c r="A15" s="8">
        <v>15</v>
      </c>
      <c r="B15">
        <f t="shared" si="0"/>
        <v>4.6233816425120846</v>
      </c>
      <c r="C15">
        <f t="shared" si="1"/>
        <v>6.7518047666934695</v>
      </c>
    </row>
    <row r="16" spans="1:3">
      <c r="A16" s="8">
        <v>16</v>
      </c>
      <c r="B16">
        <f t="shared" si="0"/>
        <v>4.658956521739138</v>
      </c>
      <c r="C16">
        <f t="shared" si="1"/>
        <v>6.7871743234663073</v>
      </c>
    </row>
    <row r="17" spans="1:3">
      <c r="A17" s="8">
        <v>17</v>
      </c>
      <c r="B17">
        <f t="shared" si="0"/>
        <v>4.6945314009661914</v>
      </c>
      <c r="C17">
        <f t="shared" si="1"/>
        <v>6.8225542644911501</v>
      </c>
    </row>
    <row r="18" spans="1:3">
      <c r="A18" s="8">
        <v>18</v>
      </c>
      <c r="B18">
        <f t="shared" si="0"/>
        <v>4.7301062801932439</v>
      </c>
      <c r="C18">
        <f t="shared" si="1"/>
        <v>6.8579445926220011</v>
      </c>
    </row>
    <row r="19" spans="1:3">
      <c r="A19" s="8">
        <v>19</v>
      </c>
      <c r="B19">
        <f t="shared" si="0"/>
        <v>4.7656811594202972</v>
      </c>
      <c r="C19">
        <f t="shared" si="1"/>
        <v>6.8933453105617595</v>
      </c>
    </row>
    <row r="20" spans="1:3">
      <c r="A20" s="8">
        <v>20</v>
      </c>
      <c r="B20">
        <f t="shared" si="0"/>
        <v>4.8012560386473506</v>
      </c>
      <c r="C20">
        <f t="shared" si="1"/>
        <v>6.9287564208620136</v>
      </c>
    </row>
    <row r="21" spans="1:3">
      <c r="A21" s="8">
        <v>21</v>
      </c>
      <c r="B21">
        <f t="shared" si="0"/>
        <v>4.836830917874404</v>
      </c>
      <c r="C21">
        <f t="shared" si="1"/>
        <v>6.9641779259228596</v>
      </c>
    </row>
    <row r="22" spans="1:3">
      <c r="A22" s="8">
        <v>22</v>
      </c>
      <c r="B22">
        <f t="shared" si="0"/>
        <v>4.8724057971014574</v>
      </c>
      <c r="C22">
        <f t="shared" si="1"/>
        <v>6.9996098279927228</v>
      </c>
    </row>
    <row r="23" spans="1:3">
      <c r="A23" s="8">
        <v>23</v>
      </c>
      <c r="B23">
        <f t="shared" si="0"/>
        <v>4.9079806763285099</v>
      </c>
      <c r="C23">
        <f t="shared" si="1"/>
        <v>7.0350521291681982</v>
      </c>
    </row>
    <row r="24" spans="1:3">
      <c r="A24" s="8">
        <v>24</v>
      </c>
      <c r="B24">
        <f t="shared" si="0"/>
        <v>4.9435555555555633</v>
      </c>
      <c r="C24">
        <f t="shared" si="1"/>
        <v>7.0705048313938939</v>
      </c>
    </row>
    <row r="25" spans="1:3">
      <c r="A25" s="8">
        <v>25</v>
      </c>
      <c r="B25">
        <f t="shared" si="0"/>
        <v>4.9791304347826166</v>
      </c>
      <c r="C25">
        <f t="shared" si="1"/>
        <v>7.1059679364622852</v>
      </c>
    </row>
    <row r="26" spans="1:3">
      <c r="A26" s="8">
        <v>26</v>
      </c>
      <c r="B26">
        <f t="shared" si="0"/>
        <v>5.01470531400967</v>
      </c>
      <c r="C26">
        <f t="shared" si="1"/>
        <v>7.1414414460135891</v>
      </c>
    </row>
    <row r="27" spans="1:3">
      <c r="A27" s="8">
        <v>27</v>
      </c>
      <c r="B27">
        <f t="shared" si="0"/>
        <v>5.0502801932367234</v>
      </c>
      <c r="C27">
        <f t="shared" si="1"/>
        <v>7.1769253615356394</v>
      </c>
    </row>
    <row r="28" spans="1:3">
      <c r="A28" s="8">
        <v>28</v>
      </c>
      <c r="B28">
        <f t="shared" si="0"/>
        <v>5.0858550724637759</v>
      </c>
      <c r="C28">
        <f t="shared" si="1"/>
        <v>7.2124196843637804</v>
      </c>
    </row>
    <row r="29" spans="1:3">
      <c r="A29" s="8">
        <v>29</v>
      </c>
      <c r="B29">
        <f t="shared" si="0"/>
        <v>5.1214299516908293</v>
      </c>
      <c r="C29">
        <f t="shared" si="1"/>
        <v>7.2479244156807709</v>
      </c>
    </row>
    <row r="30" spans="1:3">
      <c r="A30" s="8">
        <v>30</v>
      </c>
      <c r="B30">
        <f t="shared" si="0"/>
        <v>5.1570048309178826</v>
      </c>
      <c r="C30">
        <f t="shared" si="1"/>
        <v>7.2834395565166918</v>
      </c>
    </row>
    <row r="31" spans="1:3">
      <c r="A31" s="8">
        <v>31</v>
      </c>
      <c r="B31">
        <f t="shared" si="0"/>
        <v>5.192579710144936</v>
      </c>
      <c r="C31">
        <f t="shared" si="1"/>
        <v>7.3189651077488733</v>
      </c>
    </row>
    <row r="32" spans="1:3">
      <c r="A32" s="8">
        <v>32</v>
      </c>
      <c r="B32">
        <f t="shared" si="0"/>
        <v>5.2281545893719894</v>
      </c>
      <c r="C32">
        <f t="shared" si="1"/>
        <v>7.3545010701018327</v>
      </c>
    </row>
    <row r="33" spans="1:3">
      <c r="A33" s="8">
        <v>33</v>
      </c>
      <c r="B33">
        <f t="shared" ref="B33:B64" si="2">4.12533333333334+(A33-1)*0.0355748792270532</f>
        <v>5.2637294685990419</v>
      </c>
      <c r="C33">
        <f t="shared" ref="C33:C64" si="3">0+1*B33+2.12158250683972*(1.00444444444444+(B33-5.34333333333334)^2/257.293333333333)^0.5</f>
        <v>7.3900474441472142</v>
      </c>
    </row>
    <row r="34" spans="1:3">
      <c r="A34" s="8">
        <v>34</v>
      </c>
      <c r="B34">
        <f t="shared" si="2"/>
        <v>5.2993043478260953</v>
      </c>
      <c r="C34">
        <f t="shared" si="3"/>
        <v>7.4256042303037599</v>
      </c>
    </row>
    <row r="35" spans="1:3">
      <c r="A35" s="8">
        <v>35</v>
      </c>
      <c r="B35">
        <f t="shared" si="2"/>
        <v>5.3348792270531487</v>
      </c>
      <c r="C35">
        <f t="shared" si="3"/>
        <v>7.4611714288372637</v>
      </c>
    </row>
    <row r="36" spans="1:3">
      <c r="A36" s="8">
        <v>36</v>
      </c>
      <c r="B36">
        <f t="shared" si="2"/>
        <v>5.370454106280202</v>
      </c>
      <c r="C36">
        <f t="shared" si="3"/>
        <v>7.4967490398605623</v>
      </c>
    </row>
    <row r="37" spans="1:3">
      <c r="A37" s="8">
        <v>37</v>
      </c>
      <c r="B37">
        <f t="shared" si="2"/>
        <v>5.4060289855072554</v>
      </c>
      <c r="C37">
        <f t="shared" si="3"/>
        <v>7.5323370633335234</v>
      </c>
    </row>
    <row r="38" spans="1:3">
      <c r="A38" s="8">
        <v>38</v>
      </c>
      <c r="B38">
        <f t="shared" si="2"/>
        <v>5.4416038647343079</v>
      </c>
      <c r="C38">
        <f t="shared" si="3"/>
        <v>7.5679354990630472</v>
      </c>
    </row>
    <row r="39" spans="1:3">
      <c r="A39" s="8">
        <v>39</v>
      </c>
      <c r="B39">
        <f t="shared" si="2"/>
        <v>5.4771787439613613</v>
      </c>
      <c r="C39">
        <f t="shared" si="3"/>
        <v>7.603544346703087</v>
      </c>
    </row>
    <row r="40" spans="1:3">
      <c r="A40" s="8">
        <v>40</v>
      </c>
      <c r="B40">
        <f t="shared" si="2"/>
        <v>5.5127536231884147</v>
      </c>
      <c r="C40">
        <f t="shared" si="3"/>
        <v>7.6391636057546624</v>
      </c>
    </row>
    <row r="41" spans="1:3">
      <c r="A41" s="8">
        <v>41</v>
      </c>
      <c r="B41">
        <f t="shared" si="2"/>
        <v>5.548328502415468</v>
      </c>
      <c r="C41">
        <f t="shared" si="3"/>
        <v>7.674793275565909</v>
      </c>
    </row>
    <row r="42" spans="1:3">
      <c r="A42" s="8">
        <v>42</v>
      </c>
      <c r="B42">
        <f t="shared" si="2"/>
        <v>5.5839033816425214</v>
      </c>
      <c r="C42">
        <f t="shared" si="3"/>
        <v>7.7104333553321194</v>
      </c>
    </row>
    <row r="43" spans="1:3">
      <c r="A43" s="8">
        <v>43</v>
      </c>
      <c r="B43">
        <f t="shared" si="2"/>
        <v>5.6194782608695739</v>
      </c>
      <c r="C43">
        <f t="shared" si="3"/>
        <v>7.7460838440958035</v>
      </c>
    </row>
    <row r="44" spans="1:3">
      <c r="A44" s="8">
        <v>44</v>
      </c>
      <c r="B44">
        <f t="shared" si="2"/>
        <v>5.6550531400966273</v>
      </c>
      <c r="C44">
        <f t="shared" si="3"/>
        <v>7.7817447407467597</v>
      </c>
    </row>
    <row r="45" spans="1:3">
      <c r="A45" s="8">
        <v>45</v>
      </c>
      <c r="B45">
        <f t="shared" si="2"/>
        <v>5.6906280193236807</v>
      </c>
      <c r="C45">
        <f t="shared" si="3"/>
        <v>7.8174160440221518</v>
      </c>
    </row>
    <row r="46" spans="1:3">
      <c r="A46" s="8">
        <v>46</v>
      </c>
      <c r="B46">
        <f t="shared" si="2"/>
        <v>5.7262028985507341</v>
      </c>
      <c r="C46">
        <f t="shared" si="3"/>
        <v>7.8530977525066117</v>
      </c>
    </row>
    <row r="47" spans="1:3">
      <c r="A47" s="8">
        <v>47</v>
      </c>
      <c r="B47">
        <f t="shared" si="2"/>
        <v>5.7617777777777874</v>
      </c>
      <c r="C47">
        <f t="shared" si="3"/>
        <v>7.8887898646323311</v>
      </c>
    </row>
    <row r="48" spans="1:3">
      <c r="A48" s="8">
        <v>48</v>
      </c>
      <c r="B48">
        <f t="shared" si="2"/>
        <v>5.7973526570048399</v>
      </c>
      <c r="C48">
        <f t="shared" si="3"/>
        <v>7.924492378679183</v>
      </c>
    </row>
    <row r="49" spans="1:3">
      <c r="A49" s="8">
        <v>49</v>
      </c>
      <c r="B49">
        <f t="shared" si="2"/>
        <v>5.8329275362318933</v>
      </c>
      <c r="C49">
        <f t="shared" si="3"/>
        <v>7.9602052927748534</v>
      </c>
    </row>
    <row r="50" spans="1:3">
      <c r="A50" s="8">
        <v>50</v>
      </c>
      <c r="B50">
        <f t="shared" si="2"/>
        <v>5.8685024154589467</v>
      </c>
      <c r="C50">
        <f t="shared" si="3"/>
        <v>7.9959286048949636</v>
      </c>
    </row>
    <row r="51" spans="1:3">
      <c r="A51" s="8">
        <v>51</v>
      </c>
      <c r="B51">
        <f t="shared" si="2"/>
        <v>5.9040772946860001</v>
      </c>
      <c r="C51">
        <f t="shared" si="3"/>
        <v>8.031662312863233</v>
      </c>
    </row>
    <row r="52" spans="1:3">
      <c r="A52" s="8">
        <v>52</v>
      </c>
      <c r="B52">
        <f t="shared" si="2"/>
        <v>5.9396521739130534</v>
      </c>
      <c r="C52">
        <f t="shared" si="3"/>
        <v>8.0674064143516304</v>
      </c>
    </row>
    <row r="53" spans="1:3">
      <c r="A53" s="8">
        <v>53</v>
      </c>
      <c r="B53">
        <f t="shared" si="2"/>
        <v>5.9752270531401059</v>
      </c>
      <c r="C53">
        <f t="shared" si="3"/>
        <v>8.103160906880543</v>
      </c>
    </row>
    <row r="54" spans="1:3">
      <c r="A54" s="8">
        <v>54</v>
      </c>
      <c r="B54">
        <f t="shared" si="2"/>
        <v>6.0108019323671593</v>
      </c>
      <c r="C54">
        <f t="shared" si="3"/>
        <v>8.1389257878189678</v>
      </c>
    </row>
    <row r="55" spans="1:3">
      <c r="A55" s="8">
        <v>55</v>
      </c>
      <c r="B55">
        <f t="shared" si="2"/>
        <v>6.0463768115942127</v>
      </c>
      <c r="C55">
        <f t="shared" si="3"/>
        <v>8.174701054384693</v>
      </c>
    </row>
    <row r="56" spans="1:3">
      <c r="A56" s="8">
        <v>56</v>
      </c>
      <c r="B56">
        <f t="shared" si="2"/>
        <v>6.0819516908212661</v>
      </c>
      <c r="C56">
        <f t="shared" si="3"/>
        <v>8.2104867036445075</v>
      </c>
    </row>
    <row r="57" spans="1:3">
      <c r="A57" s="8">
        <v>57</v>
      </c>
      <c r="B57">
        <f t="shared" si="2"/>
        <v>6.1175265700483195</v>
      </c>
      <c r="C57">
        <f t="shared" si="3"/>
        <v>8.246282732514409</v>
      </c>
    </row>
    <row r="58" spans="1:3">
      <c r="A58" s="8">
        <v>58</v>
      </c>
      <c r="B58">
        <f t="shared" si="2"/>
        <v>6.1531014492753719</v>
      </c>
      <c r="C58">
        <f t="shared" si="3"/>
        <v>8.28208913775984</v>
      </c>
    </row>
    <row r="59" spans="1:3">
      <c r="A59" s="8">
        <v>59</v>
      </c>
      <c r="B59">
        <f t="shared" si="2"/>
        <v>6.1886763285024253</v>
      </c>
      <c r="C59">
        <f t="shared" si="3"/>
        <v>8.3179059159959117</v>
      </c>
    </row>
    <row r="60" spans="1:3">
      <c r="A60" s="8">
        <v>60</v>
      </c>
      <c r="B60">
        <f t="shared" si="2"/>
        <v>6.2242512077294787</v>
      </c>
      <c r="C60">
        <f t="shared" si="3"/>
        <v>8.3537330636876543</v>
      </c>
    </row>
    <row r="61" spans="1:3">
      <c r="A61" s="8">
        <v>61</v>
      </c>
      <c r="B61">
        <f t="shared" si="2"/>
        <v>6.2598260869565321</v>
      </c>
      <c r="C61">
        <f t="shared" si="3"/>
        <v>8.389570577150284</v>
      </c>
    </row>
    <row r="62" spans="1:3">
      <c r="A62" s="8">
        <v>62</v>
      </c>
      <c r="B62">
        <f t="shared" si="2"/>
        <v>6.2954009661835855</v>
      </c>
      <c r="C62">
        <f t="shared" si="3"/>
        <v>8.4254184525494509</v>
      </c>
    </row>
    <row r="63" spans="1:3">
      <c r="A63" s="8">
        <v>63</v>
      </c>
      <c r="B63">
        <f t="shared" si="2"/>
        <v>6.330975845410638</v>
      </c>
      <c r="C63">
        <f t="shared" si="3"/>
        <v>8.461276685901538</v>
      </c>
    </row>
    <row r="64" spans="1:3">
      <c r="A64" s="8">
        <v>64</v>
      </c>
      <c r="B64">
        <f t="shared" si="2"/>
        <v>6.3665507246376913</v>
      </c>
      <c r="C64">
        <f t="shared" si="3"/>
        <v>8.4971452730739436</v>
      </c>
    </row>
    <row r="65" spans="1:3">
      <c r="A65" s="8">
        <v>65</v>
      </c>
      <c r="B65">
        <f t="shared" ref="B65:B70" si="4">4.12533333333334+(A65-1)*0.0355748792270532</f>
        <v>6.4021256038647447</v>
      </c>
      <c r="C65">
        <f t="shared" ref="C65:C70" si="5">0+1*B65+2.12158250683972*(1.00444444444444+(B65-5.34333333333334)^2/257.293333333333)^0.5</f>
        <v>8.5330242097853723</v>
      </c>
    </row>
    <row r="66" spans="1:3">
      <c r="A66" s="8">
        <v>66</v>
      </c>
      <c r="B66">
        <f t="shared" si="4"/>
        <v>6.4377004830917981</v>
      </c>
      <c r="C66">
        <f t="shared" si="5"/>
        <v>8.5689134916061604</v>
      </c>
    </row>
    <row r="67" spans="1:3">
      <c r="A67" s="8">
        <v>67</v>
      </c>
      <c r="B67">
        <f t="shared" si="4"/>
        <v>6.4732753623188515</v>
      </c>
      <c r="C67">
        <f t="shared" si="5"/>
        <v>8.6048131139585813</v>
      </c>
    </row>
    <row r="68" spans="1:3">
      <c r="A68" s="8">
        <v>68</v>
      </c>
      <c r="B68">
        <f t="shared" si="4"/>
        <v>6.508850241545904</v>
      </c>
      <c r="C68">
        <f t="shared" si="5"/>
        <v>8.6407230721171899</v>
      </c>
    </row>
    <row r="69" spans="1:3">
      <c r="A69" s="8">
        <v>69</v>
      </c>
      <c r="B69">
        <f t="shared" si="4"/>
        <v>6.5444251207729573</v>
      </c>
      <c r="C69">
        <f t="shared" si="5"/>
        <v>8.6766433612091625</v>
      </c>
    </row>
    <row r="70" spans="1:3">
      <c r="A70" s="8">
        <v>70</v>
      </c>
      <c r="B70">
        <f t="shared" si="4"/>
        <v>6.5800000000000107</v>
      </c>
      <c r="C70">
        <f t="shared" si="5"/>
        <v>8.712573976214637</v>
      </c>
    </row>
  </sheetData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 enableFormatConditionsCalculation="0"/>
  <dimension ref="A1:L228"/>
  <sheetViews>
    <sheetView workbookViewId="0"/>
  </sheetViews>
  <sheetFormatPr baseColWidth="10" defaultRowHeight="15" x14ac:dyDescent="0"/>
  <sheetData>
    <row r="1" spans="1:12">
      <c r="A1" s="7" t="s">
        <v>101</v>
      </c>
    </row>
    <row r="2" spans="1:12" ht="16" thickBot="1"/>
    <row r="3" spans="1:12">
      <c r="A3" s="10" t="s">
        <v>102</v>
      </c>
      <c r="B3" s="11" t="s">
        <v>103</v>
      </c>
      <c r="C3" s="11" t="s">
        <v>7</v>
      </c>
      <c r="D3" s="11" t="s">
        <v>430</v>
      </c>
      <c r="E3" s="11" t="s">
        <v>330</v>
      </c>
      <c r="F3" s="11" t="s">
        <v>331</v>
      </c>
      <c r="G3" s="11" t="s">
        <v>332</v>
      </c>
      <c r="H3" s="11" t="s">
        <v>333</v>
      </c>
      <c r="I3" s="11" t="s">
        <v>334</v>
      </c>
      <c r="J3" s="11" t="s">
        <v>335</v>
      </c>
      <c r="K3" s="11" t="s">
        <v>336</v>
      </c>
      <c r="L3" s="11" t="s">
        <v>337</v>
      </c>
    </row>
    <row r="4" spans="1:12">
      <c r="A4" s="21" t="s">
        <v>104</v>
      </c>
      <c r="B4" s="15">
        <v>1</v>
      </c>
      <c r="C4" s="23">
        <v>3.375</v>
      </c>
      <c r="D4" s="23">
        <v>5.5833333333333321</v>
      </c>
      <c r="E4" s="23">
        <v>-2.2083333333333321</v>
      </c>
      <c r="F4" s="23">
        <v>-2.2685499774477642</v>
      </c>
      <c r="G4" s="23">
        <v>0.11240500382494048</v>
      </c>
      <c r="H4" s="23">
        <v>5.3618159610245053</v>
      </c>
      <c r="I4" s="23">
        <v>5.804850705642159</v>
      </c>
      <c r="J4" s="23">
        <v>0.97992410484243697</v>
      </c>
      <c r="K4" s="23">
        <v>3.6521896530676305</v>
      </c>
      <c r="L4" s="23">
        <v>7.5144770135990342</v>
      </c>
    </row>
    <row r="5" spans="1:12">
      <c r="A5" s="9" t="s">
        <v>105</v>
      </c>
      <c r="B5" s="16">
        <v>1</v>
      </c>
      <c r="C5" s="24">
        <v>5.875</v>
      </c>
      <c r="D5" s="24">
        <v>5.5833333333333321</v>
      </c>
      <c r="E5" s="24">
        <v>0.29166666666666785</v>
      </c>
      <c r="F5" s="24">
        <v>0.2996198083421589</v>
      </c>
      <c r="G5" s="24">
        <v>0.11240500382494048</v>
      </c>
      <c r="H5" s="24">
        <v>5.3618159610245053</v>
      </c>
      <c r="I5" s="24">
        <v>5.804850705642159</v>
      </c>
      <c r="J5" s="24">
        <v>0.97992410484243697</v>
      </c>
      <c r="K5" s="24">
        <v>3.6521896530676305</v>
      </c>
      <c r="L5" s="24">
        <v>7.5144770135990342</v>
      </c>
    </row>
    <row r="6" spans="1:12">
      <c r="A6" s="9" t="s">
        <v>106</v>
      </c>
      <c r="B6" s="16">
        <v>1</v>
      </c>
      <c r="C6" s="24">
        <v>4.375</v>
      </c>
      <c r="D6" s="24">
        <v>5.5833333333333321</v>
      </c>
      <c r="E6" s="24">
        <v>-1.2083333333333321</v>
      </c>
      <c r="F6" s="24">
        <v>-1.2412820631317949</v>
      </c>
      <c r="G6" s="24">
        <v>0.11240500382494048</v>
      </c>
      <c r="H6" s="24">
        <v>5.3618159610245053</v>
      </c>
      <c r="I6" s="24">
        <v>5.804850705642159</v>
      </c>
      <c r="J6" s="24">
        <v>0.97992410484243697</v>
      </c>
      <c r="K6" s="24">
        <v>3.6521896530676305</v>
      </c>
      <c r="L6" s="24">
        <v>7.5144770135990342</v>
      </c>
    </row>
    <row r="7" spans="1:12">
      <c r="A7" s="9" t="s">
        <v>107</v>
      </c>
      <c r="B7" s="16">
        <v>1</v>
      </c>
      <c r="C7" s="24">
        <v>7</v>
      </c>
      <c r="D7" s="24">
        <v>5.5833333333333321</v>
      </c>
      <c r="E7" s="24">
        <v>1.4166666666666679</v>
      </c>
      <c r="F7" s="24">
        <v>1.4552962119476243</v>
      </c>
      <c r="G7" s="24">
        <v>0.11240500382494048</v>
      </c>
      <c r="H7" s="24">
        <v>5.3618159610245053</v>
      </c>
      <c r="I7" s="24">
        <v>5.804850705642159</v>
      </c>
      <c r="J7" s="24">
        <v>0.97992410484243697</v>
      </c>
      <c r="K7" s="24">
        <v>3.6521896530676305</v>
      </c>
      <c r="L7" s="24">
        <v>7.5144770135990342</v>
      </c>
    </row>
    <row r="8" spans="1:12">
      <c r="A8" s="9" t="s">
        <v>108</v>
      </c>
      <c r="B8" s="16">
        <v>1</v>
      </c>
      <c r="C8" s="24">
        <v>2.875</v>
      </c>
      <c r="D8" s="24">
        <v>5.5833333333333321</v>
      </c>
      <c r="E8" s="24">
        <v>-2.7083333333333321</v>
      </c>
      <c r="F8" s="24">
        <v>-2.7821839346057486</v>
      </c>
      <c r="G8" s="24">
        <v>0.11240500382494048</v>
      </c>
      <c r="H8" s="24">
        <v>5.3618159610245053</v>
      </c>
      <c r="I8" s="24">
        <v>5.804850705642159</v>
      </c>
      <c r="J8" s="24">
        <v>0.97992410484243697</v>
      </c>
      <c r="K8" s="24">
        <v>3.6521896530676305</v>
      </c>
      <c r="L8" s="24">
        <v>7.5144770135990342</v>
      </c>
    </row>
    <row r="9" spans="1:12">
      <c r="A9" s="9" t="s">
        <v>109</v>
      </c>
      <c r="B9" s="16">
        <v>1</v>
      </c>
      <c r="C9" s="24">
        <v>5.5</v>
      </c>
      <c r="D9" s="24">
        <v>5.5833333333333321</v>
      </c>
      <c r="E9" s="24">
        <v>-8.3333333333332149E-2</v>
      </c>
      <c r="F9" s="24">
        <v>-8.560565952632955E-2</v>
      </c>
      <c r="G9" s="24">
        <v>0.11240500382494048</v>
      </c>
      <c r="H9" s="24">
        <v>5.3618159610245053</v>
      </c>
      <c r="I9" s="24">
        <v>5.804850705642159</v>
      </c>
      <c r="J9" s="24">
        <v>0.97992410484243697</v>
      </c>
      <c r="K9" s="24">
        <v>3.6521896530676305</v>
      </c>
      <c r="L9" s="24">
        <v>7.5144770135990342</v>
      </c>
    </row>
    <row r="10" spans="1:12">
      <c r="A10" s="9" t="s">
        <v>110</v>
      </c>
      <c r="B10" s="16">
        <v>1</v>
      </c>
      <c r="C10" s="24">
        <v>5.625</v>
      </c>
      <c r="D10" s="24">
        <v>5.5833333333333321</v>
      </c>
      <c r="E10" s="24">
        <v>4.1666666666667851E-2</v>
      </c>
      <c r="F10" s="24">
        <v>4.28028297631666E-2</v>
      </c>
      <c r="G10" s="24">
        <v>0.11240500382494048</v>
      </c>
      <c r="H10" s="24">
        <v>5.3618159610245053</v>
      </c>
      <c r="I10" s="24">
        <v>5.804850705642159</v>
      </c>
      <c r="J10" s="24">
        <v>0.97992410484243697</v>
      </c>
      <c r="K10" s="24">
        <v>3.6521896530676305</v>
      </c>
      <c r="L10" s="24">
        <v>7.5144770135990342</v>
      </c>
    </row>
    <row r="11" spans="1:12">
      <c r="A11" s="9" t="s">
        <v>111</v>
      </c>
      <c r="B11" s="16">
        <v>1</v>
      </c>
      <c r="C11" s="24">
        <v>6.375</v>
      </c>
      <c r="D11" s="24">
        <v>5.5833333333333321</v>
      </c>
      <c r="E11" s="24">
        <v>0.79166666666666785</v>
      </c>
      <c r="F11" s="24">
        <v>0.8132537655001435</v>
      </c>
      <c r="G11" s="24">
        <v>0.11240500382494048</v>
      </c>
      <c r="H11" s="24">
        <v>5.3618159610245053</v>
      </c>
      <c r="I11" s="24">
        <v>5.804850705642159</v>
      </c>
      <c r="J11" s="24">
        <v>0.97992410484243697</v>
      </c>
      <c r="K11" s="24">
        <v>3.6521896530676305</v>
      </c>
      <c r="L11" s="24">
        <v>7.5144770135990342</v>
      </c>
    </row>
    <row r="12" spans="1:12">
      <c r="A12" s="9" t="s">
        <v>112</v>
      </c>
      <c r="B12" s="16">
        <v>1</v>
      </c>
      <c r="C12" s="24">
        <v>4.125</v>
      </c>
      <c r="D12" s="24">
        <v>5.5833333333333321</v>
      </c>
      <c r="E12" s="24">
        <v>-1.4583333333333321</v>
      </c>
      <c r="F12" s="24">
        <v>-1.4980990417107871</v>
      </c>
      <c r="G12" s="24">
        <v>0.11240500382494048</v>
      </c>
      <c r="H12" s="24">
        <v>5.3618159610245053</v>
      </c>
      <c r="I12" s="24">
        <v>5.804850705642159</v>
      </c>
      <c r="J12" s="24">
        <v>0.97992410484243697</v>
      </c>
      <c r="K12" s="24">
        <v>3.6521896530676305</v>
      </c>
      <c r="L12" s="24">
        <v>7.5144770135990342</v>
      </c>
    </row>
    <row r="13" spans="1:12">
      <c r="A13" s="9" t="s">
        <v>113</v>
      </c>
      <c r="B13" s="16">
        <v>1</v>
      </c>
      <c r="C13" s="24">
        <v>5.875</v>
      </c>
      <c r="D13" s="24">
        <v>5.5833333333333321</v>
      </c>
      <c r="E13" s="24">
        <v>0.29166666666666785</v>
      </c>
      <c r="F13" s="24">
        <v>0.2996198083421589</v>
      </c>
      <c r="G13" s="24">
        <v>0.11240500382494048</v>
      </c>
      <c r="H13" s="24">
        <v>5.3618159610245053</v>
      </c>
      <c r="I13" s="24">
        <v>5.804850705642159</v>
      </c>
      <c r="J13" s="24">
        <v>0.97992410484243697</v>
      </c>
      <c r="K13" s="24">
        <v>3.6521896530676305</v>
      </c>
      <c r="L13" s="24">
        <v>7.5144770135990342</v>
      </c>
    </row>
    <row r="14" spans="1:12">
      <c r="A14" s="9" t="s">
        <v>114</v>
      </c>
      <c r="B14" s="16">
        <v>1</v>
      </c>
      <c r="C14" s="24">
        <v>6.25</v>
      </c>
      <c r="D14" s="24">
        <v>5.5833333333333321</v>
      </c>
      <c r="E14" s="24">
        <v>0.66666666666666785</v>
      </c>
      <c r="F14" s="24">
        <v>0.68484527621064739</v>
      </c>
      <c r="G14" s="24">
        <v>0.11240500382494048</v>
      </c>
      <c r="H14" s="24">
        <v>5.3618159610245053</v>
      </c>
      <c r="I14" s="24">
        <v>5.804850705642159</v>
      </c>
      <c r="J14" s="24">
        <v>0.97992410484243697</v>
      </c>
      <c r="K14" s="24">
        <v>3.6521896530676305</v>
      </c>
      <c r="L14" s="24">
        <v>7.5144770135990342</v>
      </c>
    </row>
    <row r="15" spans="1:12">
      <c r="A15" s="9" t="s">
        <v>115</v>
      </c>
      <c r="B15" s="16">
        <v>1</v>
      </c>
      <c r="C15" s="24">
        <v>6.125</v>
      </c>
      <c r="D15" s="24">
        <v>5.5833333333333321</v>
      </c>
      <c r="E15" s="24">
        <v>0.54166666666666785</v>
      </c>
      <c r="F15" s="24">
        <v>0.55643678692115117</v>
      </c>
      <c r="G15" s="24">
        <v>0.11240500382494048</v>
      </c>
      <c r="H15" s="24">
        <v>5.3618159610245053</v>
      </c>
      <c r="I15" s="24">
        <v>5.804850705642159</v>
      </c>
      <c r="J15" s="24">
        <v>0.97992410484243697</v>
      </c>
      <c r="K15" s="24">
        <v>3.6521896530676305</v>
      </c>
      <c r="L15" s="24">
        <v>7.5144770135990342</v>
      </c>
    </row>
    <row r="16" spans="1:12">
      <c r="A16" s="9" t="s">
        <v>116</v>
      </c>
      <c r="B16" s="16">
        <v>1</v>
      </c>
      <c r="C16" s="24">
        <v>6.375</v>
      </c>
      <c r="D16" s="24">
        <v>5.5833333333333321</v>
      </c>
      <c r="E16" s="24">
        <v>0.79166666666666785</v>
      </c>
      <c r="F16" s="24">
        <v>0.8132537655001435</v>
      </c>
      <c r="G16" s="24">
        <v>0.11240500382494048</v>
      </c>
      <c r="H16" s="24">
        <v>5.3618159610245053</v>
      </c>
      <c r="I16" s="24">
        <v>5.804850705642159</v>
      </c>
      <c r="J16" s="24">
        <v>0.97992410484243697</v>
      </c>
      <c r="K16" s="24">
        <v>3.6521896530676305</v>
      </c>
      <c r="L16" s="24">
        <v>7.5144770135990342</v>
      </c>
    </row>
    <row r="17" spans="1:12">
      <c r="A17" s="9" t="s">
        <v>117</v>
      </c>
      <c r="B17" s="16">
        <v>1</v>
      </c>
      <c r="C17" s="24">
        <v>6.5</v>
      </c>
      <c r="D17" s="24">
        <v>5.5833333333333321</v>
      </c>
      <c r="E17" s="24">
        <v>0.91666666666666785</v>
      </c>
      <c r="F17" s="24">
        <v>0.94166225478963961</v>
      </c>
      <c r="G17" s="24">
        <v>0.11240500382494048</v>
      </c>
      <c r="H17" s="24">
        <v>5.3618159610245053</v>
      </c>
      <c r="I17" s="24">
        <v>5.804850705642159</v>
      </c>
      <c r="J17" s="24">
        <v>0.97992410484243697</v>
      </c>
      <c r="K17" s="24">
        <v>3.6521896530676305</v>
      </c>
      <c r="L17" s="24">
        <v>7.5144770135990342</v>
      </c>
    </row>
    <row r="18" spans="1:12">
      <c r="A18" s="9" t="s">
        <v>118</v>
      </c>
      <c r="B18" s="16">
        <v>1</v>
      </c>
      <c r="C18" s="24">
        <v>6</v>
      </c>
      <c r="D18" s="24">
        <v>5.5833333333333321</v>
      </c>
      <c r="E18" s="24">
        <v>0.41666666666666785</v>
      </c>
      <c r="F18" s="24">
        <v>0.42802829763165506</v>
      </c>
      <c r="G18" s="24">
        <v>0.11240500382494048</v>
      </c>
      <c r="H18" s="24">
        <v>5.3618159610245053</v>
      </c>
      <c r="I18" s="24">
        <v>5.804850705642159</v>
      </c>
      <c r="J18" s="24">
        <v>0.97992410484243697</v>
      </c>
      <c r="K18" s="24">
        <v>3.6521896530676305</v>
      </c>
      <c r="L18" s="24">
        <v>7.5144770135990342</v>
      </c>
    </row>
    <row r="19" spans="1:12">
      <c r="A19" s="9" t="s">
        <v>119</v>
      </c>
      <c r="B19" s="16">
        <v>1</v>
      </c>
      <c r="C19" s="24">
        <v>6.375</v>
      </c>
      <c r="D19" s="24">
        <v>5.5833333333333321</v>
      </c>
      <c r="E19" s="24">
        <v>0.79166666666666785</v>
      </c>
      <c r="F19" s="24">
        <v>0.8132537655001435</v>
      </c>
      <c r="G19" s="24">
        <v>0.11240500382494048</v>
      </c>
      <c r="H19" s="24">
        <v>5.3618159610245053</v>
      </c>
      <c r="I19" s="24">
        <v>5.804850705642159</v>
      </c>
      <c r="J19" s="24">
        <v>0.97992410484243697</v>
      </c>
      <c r="K19" s="24">
        <v>3.6521896530676305</v>
      </c>
      <c r="L19" s="24">
        <v>7.5144770135990342</v>
      </c>
    </row>
    <row r="20" spans="1:12">
      <c r="A20" s="9" t="s">
        <v>120</v>
      </c>
      <c r="B20" s="16">
        <v>1</v>
      </c>
      <c r="C20" s="24">
        <v>6.125</v>
      </c>
      <c r="D20" s="24">
        <v>5.5833333333333321</v>
      </c>
      <c r="E20" s="24">
        <v>0.54166666666666785</v>
      </c>
      <c r="F20" s="24">
        <v>0.55643678692115117</v>
      </c>
      <c r="G20" s="24">
        <v>0.11240500382494048</v>
      </c>
      <c r="H20" s="24">
        <v>5.3618159610245053</v>
      </c>
      <c r="I20" s="24">
        <v>5.804850705642159</v>
      </c>
      <c r="J20" s="24">
        <v>0.97992410484243697</v>
      </c>
      <c r="K20" s="24">
        <v>3.6521896530676305</v>
      </c>
      <c r="L20" s="24">
        <v>7.5144770135990342</v>
      </c>
    </row>
    <row r="21" spans="1:12">
      <c r="A21" s="9" t="s">
        <v>121</v>
      </c>
      <c r="B21" s="16">
        <v>1</v>
      </c>
      <c r="C21" s="24">
        <v>3.625</v>
      </c>
      <c r="D21" s="24">
        <v>5.5833333333333321</v>
      </c>
      <c r="E21" s="24">
        <v>-1.9583333333333321</v>
      </c>
      <c r="F21" s="24">
        <v>-2.011732998868772</v>
      </c>
      <c r="G21" s="24">
        <v>0.11240500382494048</v>
      </c>
      <c r="H21" s="24">
        <v>5.3618159610245053</v>
      </c>
      <c r="I21" s="24">
        <v>5.804850705642159</v>
      </c>
      <c r="J21" s="24">
        <v>0.97992410484243697</v>
      </c>
      <c r="K21" s="24">
        <v>3.6521896530676305</v>
      </c>
      <c r="L21" s="24">
        <v>7.5144770135990342</v>
      </c>
    </row>
    <row r="22" spans="1:12">
      <c r="A22" s="9" t="s">
        <v>122</v>
      </c>
      <c r="B22" s="16">
        <v>1</v>
      </c>
      <c r="C22" s="24">
        <v>6.625</v>
      </c>
      <c r="D22" s="24">
        <v>5.5833333333333321</v>
      </c>
      <c r="E22" s="24">
        <v>1.0416666666666679</v>
      </c>
      <c r="F22" s="24">
        <v>1.0700707440791357</v>
      </c>
      <c r="G22" s="24">
        <v>0.11240500382494048</v>
      </c>
      <c r="H22" s="24">
        <v>5.3618159610245053</v>
      </c>
      <c r="I22" s="24">
        <v>5.804850705642159</v>
      </c>
      <c r="J22" s="24">
        <v>0.97992410484243697</v>
      </c>
      <c r="K22" s="24">
        <v>3.6521896530676305</v>
      </c>
      <c r="L22" s="24">
        <v>7.5144770135990342</v>
      </c>
    </row>
    <row r="23" spans="1:12">
      <c r="A23" s="9" t="s">
        <v>123</v>
      </c>
      <c r="B23" s="16">
        <v>1</v>
      </c>
      <c r="C23" s="24">
        <v>6.5</v>
      </c>
      <c r="D23" s="24">
        <v>5.5833333333333321</v>
      </c>
      <c r="E23" s="24">
        <v>0.91666666666666785</v>
      </c>
      <c r="F23" s="24">
        <v>0.94166225478963961</v>
      </c>
      <c r="G23" s="24">
        <v>0.11240500382494048</v>
      </c>
      <c r="H23" s="24">
        <v>5.3618159610245053</v>
      </c>
      <c r="I23" s="24">
        <v>5.804850705642159</v>
      </c>
      <c r="J23" s="24">
        <v>0.97992410484243697</v>
      </c>
      <c r="K23" s="24">
        <v>3.6521896530676305</v>
      </c>
      <c r="L23" s="24">
        <v>7.5144770135990342</v>
      </c>
    </row>
    <row r="24" spans="1:12">
      <c r="A24" s="9" t="s">
        <v>124</v>
      </c>
      <c r="B24" s="16">
        <v>1</v>
      </c>
      <c r="C24" s="24">
        <v>4.375</v>
      </c>
      <c r="D24" s="24">
        <v>5.5833333333333321</v>
      </c>
      <c r="E24" s="24">
        <v>-1.2083333333333321</v>
      </c>
      <c r="F24" s="24">
        <v>-1.2412820631317949</v>
      </c>
      <c r="G24" s="24">
        <v>0.11240500382494048</v>
      </c>
      <c r="H24" s="24">
        <v>5.3618159610245053</v>
      </c>
      <c r="I24" s="24">
        <v>5.804850705642159</v>
      </c>
      <c r="J24" s="24">
        <v>0.97992410484243697</v>
      </c>
      <c r="K24" s="24">
        <v>3.6521896530676305</v>
      </c>
      <c r="L24" s="24">
        <v>7.5144770135990342</v>
      </c>
    </row>
    <row r="25" spans="1:12">
      <c r="A25" s="9" t="s">
        <v>125</v>
      </c>
      <c r="B25" s="16">
        <v>1</v>
      </c>
      <c r="C25" s="24">
        <v>6.5</v>
      </c>
      <c r="D25" s="24">
        <v>5.5833333333333321</v>
      </c>
      <c r="E25" s="24">
        <v>0.91666666666666785</v>
      </c>
      <c r="F25" s="24">
        <v>0.94166225478963961</v>
      </c>
      <c r="G25" s="24">
        <v>0.11240500382494048</v>
      </c>
      <c r="H25" s="24">
        <v>5.3618159610245053</v>
      </c>
      <c r="I25" s="24">
        <v>5.804850705642159</v>
      </c>
      <c r="J25" s="24">
        <v>0.97992410484243697</v>
      </c>
      <c r="K25" s="24">
        <v>3.6521896530676305</v>
      </c>
      <c r="L25" s="24">
        <v>7.5144770135990342</v>
      </c>
    </row>
    <row r="26" spans="1:12">
      <c r="A26" s="9" t="s">
        <v>126</v>
      </c>
      <c r="B26" s="16">
        <v>1</v>
      </c>
      <c r="C26" s="24">
        <v>5.625</v>
      </c>
      <c r="D26" s="24">
        <v>5.5833333333333321</v>
      </c>
      <c r="E26" s="24">
        <v>4.1666666666667851E-2</v>
      </c>
      <c r="F26" s="24">
        <v>4.28028297631666E-2</v>
      </c>
      <c r="G26" s="24">
        <v>0.11240500382494048</v>
      </c>
      <c r="H26" s="24">
        <v>5.3618159610245053</v>
      </c>
      <c r="I26" s="24">
        <v>5.804850705642159</v>
      </c>
      <c r="J26" s="24">
        <v>0.97992410484243697</v>
      </c>
      <c r="K26" s="24">
        <v>3.6521896530676305</v>
      </c>
      <c r="L26" s="24">
        <v>7.5144770135990342</v>
      </c>
    </row>
    <row r="27" spans="1:12">
      <c r="A27" s="9" t="s">
        <v>127</v>
      </c>
      <c r="B27" s="16">
        <v>1</v>
      </c>
      <c r="C27" s="24">
        <v>6.25</v>
      </c>
      <c r="D27" s="24">
        <v>5.5833333333333321</v>
      </c>
      <c r="E27" s="24">
        <v>0.66666666666666785</v>
      </c>
      <c r="F27" s="24">
        <v>0.68484527621064739</v>
      </c>
      <c r="G27" s="24">
        <v>0.11240500382494048</v>
      </c>
      <c r="H27" s="24">
        <v>5.3618159610245053</v>
      </c>
      <c r="I27" s="24">
        <v>5.804850705642159</v>
      </c>
      <c r="J27" s="24">
        <v>0.97992410484243697</v>
      </c>
      <c r="K27" s="24">
        <v>3.6521896530676305</v>
      </c>
      <c r="L27" s="24">
        <v>7.5144770135990342</v>
      </c>
    </row>
    <row r="28" spans="1:12">
      <c r="A28" s="9" t="s">
        <v>128</v>
      </c>
      <c r="B28" s="16">
        <v>1</v>
      </c>
      <c r="C28" s="24">
        <v>5.375</v>
      </c>
      <c r="D28" s="24">
        <v>5.5833333333333321</v>
      </c>
      <c r="E28" s="24">
        <v>-0.20833333333333215</v>
      </c>
      <c r="F28" s="24">
        <v>-0.2140141488158257</v>
      </c>
      <c r="G28" s="24">
        <v>0.11240500382494048</v>
      </c>
      <c r="H28" s="24">
        <v>5.3618159610245053</v>
      </c>
      <c r="I28" s="24">
        <v>5.804850705642159</v>
      </c>
      <c r="J28" s="24">
        <v>0.97992410484243697</v>
      </c>
      <c r="K28" s="24">
        <v>3.6521896530676305</v>
      </c>
      <c r="L28" s="24">
        <v>7.5144770135990342</v>
      </c>
    </row>
    <row r="29" spans="1:12">
      <c r="A29" s="9" t="s">
        <v>129</v>
      </c>
      <c r="B29" s="16">
        <v>1</v>
      </c>
      <c r="C29" s="24">
        <v>6.625</v>
      </c>
      <c r="D29" s="24">
        <v>5.5833333333333321</v>
      </c>
      <c r="E29" s="24">
        <v>1.0416666666666679</v>
      </c>
      <c r="F29" s="24">
        <v>1.0700707440791357</v>
      </c>
      <c r="G29" s="24">
        <v>0.11240500382494048</v>
      </c>
      <c r="H29" s="24">
        <v>5.3618159610245053</v>
      </c>
      <c r="I29" s="24">
        <v>5.804850705642159</v>
      </c>
      <c r="J29" s="24">
        <v>0.97992410484243697</v>
      </c>
      <c r="K29" s="24">
        <v>3.6521896530676305</v>
      </c>
      <c r="L29" s="24">
        <v>7.5144770135990342</v>
      </c>
    </row>
    <row r="30" spans="1:12">
      <c r="A30" s="9" t="s">
        <v>130</v>
      </c>
      <c r="B30" s="16">
        <v>1</v>
      </c>
      <c r="C30" s="24">
        <v>7</v>
      </c>
      <c r="D30" s="24">
        <v>5.5833333333333321</v>
      </c>
      <c r="E30" s="24">
        <v>1.4166666666666679</v>
      </c>
      <c r="F30" s="24">
        <v>1.4552962119476243</v>
      </c>
      <c r="G30" s="24">
        <v>0.11240500382494048</v>
      </c>
      <c r="H30" s="24">
        <v>5.3618159610245053</v>
      </c>
      <c r="I30" s="24">
        <v>5.804850705642159</v>
      </c>
      <c r="J30" s="24">
        <v>0.97992410484243697</v>
      </c>
      <c r="K30" s="24">
        <v>3.6521896530676305</v>
      </c>
      <c r="L30" s="24">
        <v>7.5144770135990342</v>
      </c>
    </row>
    <row r="31" spans="1:12">
      <c r="A31" s="9" t="s">
        <v>131</v>
      </c>
      <c r="B31" s="16">
        <v>1</v>
      </c>
      <c r="C31" s="24">
        <v>6.625</v>
      </c>
      <c r="D31" s="24">
        <v>5.5833333333333321</v>
      </c>
      <c r="E31" s="24">
        <v>1.0416666666666679</v>
      </c>
      <c r="F31" s="24">
        <v>1.0700707440791357</v>
      </c>
      <c r="G31" s="24">
        <v>0.11240500382494048</v>
      </c>
      <c r="H31" s="24">
        <v>5.3618159610245053</v>
      </c>
      <c r="I31" s="24">
        <v>5.804850705642159</v>
      </c>
      <c r="J31" s="24">
        <v>0.97992410484243697</v>
      </c>
      <c r="K31" s="24">
        <v>3.6521896530676305</v>
      </c>
      <c r="L31" s="24">
        <v>7.5144770135990342</v>
      </c>
    </row>
    <row r="32" spans="1:12">
      <c r="A32" s="9" t="s">
        <v>132</v>
      </c>
      <c r="B32" s="16">
        <v>1</v>
      </c>
      <c r="C32" s="24">
        <v>3.875</v>
      </c>
      <c r="D32" s="24">
        <v>5.5833333333333321</v>
      </c>
      <c r="E32" s="24">
        <v>-1.7083333333333321</v>
      </c>
      <c r="F32" s="24">
        <v>-1.7549160202897796</v>
      </c>
      <c r="G32" s="24">
        <v>0.11240500382494048</v>
      </c>
      <c r="H32" s="24">
        <v>5.3618159610245053</v>
      </c>
      <c r="I32" s="24">
        <v>5.804850705642159</v>
      </c>
      <c r="J32" s="24">
        <v>0.97992410484243697</v>
      </c>
      <c r="K32" s="24">
        <v>3.6521896530676305</v>
      </c>
      <c r="L32" s="24">
        <v>7.5144770135990342</v>
      </c>
    </row>
    <row r="33" spans="1:12">
      <c r="A33" s="9" t="s">
        <v>133</v>
      </c>
      <c r="B33" s="16">
        <v>1</v>
      </c>
      <c r="C33" s="24">
        <v>6.375</v>
      </c>
      <c r="D33" s="24">
        <v>5.5833333333333321</v>
      </c>
      <c r="E33" s="24">
        <v>0.79166666666666785</v>
      </c>
      <c r="F33" s="24">
        <v>0.8132537655001435</v>
      </c>
      <c r="G33" s="24">
        <v>0.11240500382494048</v>
      </c>
      <c r="H33" s="24">
        <v>5.3618159610245053</v>
      </c>
      <c r="I33" s="24">
        <v>5.804850705642159</v>
      </c>
      <c r="J33" s="24">
        <v>0.97992410484243697</v>
      </c>
      <c r="K33" s="24">
        <v>3.6521896530676305</v>
      </c>
      <c r="L33" s="24">
        <v>7.5144770135990342</v>
      </c>
    </row>
    <row r="34" spans="1:12">
      <c r="A34" s="9" t="s">
        <v>134</v>
      </c>
      <c r="B34" s="16">
        <v>1</v>
      </c>
      <c r="C34" s="24">
        <v>6.375</v>
      </c>
      <c r="D34" s="24">
        <v>5.5833333333333321</v>
      </c>
      <c r="E34" s="24">
        <v>0.79166666666666785</v>
      </c>
      <c r="F34" s="24">
        <v>0.8132537655001435</v>
      </c>
      <c r="G34" s="24">
        <v>0.11240500382494048</v>
      </c>
      <c r="H34" s="24">
        <v>5.3618159610245053</v>
      </c>
      <c r="I34" s="24">
        <v>5.804850705642159</v>
      </c>
      <c r="J34" s="24">
        <v>0.97992410484243697</v>
      </c>
      <c r="K34" s="24">
        <v>3.6521896530676305</v>
      </c>
      <c r="L34" s="24">
        <v>7.5144770135990342</v>
      </c>
    </row>
    <row r="35" spans="1:12">
      <c r="A35" s="9" t="s">
        <v>135</v>
      </c>
      <c r="B35" s="16">
        <v>1</v>
      </c>
      <c r="C35" s="24">
        <v>6.375</v>
      </c>
      <c r="D35" s="24">
        <v>5.5833333333333321</v>
      </c>
      <c r="E35" s="24">
        <v>0.79166666666666785</v>
      </c>
      <c r="F35" s="24">
        <v>0.8132537655001435</v>
      </c>
      <c r="G35" s="24">
        <v>0.11240500382494048</v>
      </c>
      <c r="H35" s="24">
        <v>5.3618159610245053</v>
      </c>
      <c r="I35" s="24">
        <v>5.804850705642159</v>
      </c>
      <c r="J35" s="24">
        <v>0.97992410484243697</v>
      </c>
      <c r="K35" s="24">
        <v>3.6521896530676305</v>
      </c>
      <c r="L35" s="24">
        <v>7.5144770135990342</v>
      </c>
    </row>
    <row r="36" spans="1:12">
      <c r="A36" s="9" t="s">
        <v>136</v>
      </c>
      <c r="B36" s="16">
        <v>1</v>
      </c>
      <c r="C36" s="24">
        <v>5</v>
      </c>
      <c r="D36" s="24">
        <v>5.5833333333333321</v>
      </c>
      <c r="E36" s="24">
        <v>-0.58333333333333215</v>
      </c>
      <c r="F36" s="24">
        <v>-0.59923961668431414</v>
      </c>
      <c r="G36" s="24">
        <v>0.11240500382494048</v>
      </c>
      <c r="H36" s="24">
        <v>5.3618159610245053</v>
      </c>
      <c r="I36" s="24">
        <v>5.804850705642159</v>
      </c>
      <c r="J36" s="24">
        <v>0.97992410484243697</v>
      </c>
      <c r="K36" s="24">
        <v>3.6521896530676305</v>
      </c>
      <c r="L36" s="24">
        <v>7.5144770135990342</v>
      </c>
    </row>
    <row r="37" spans="1:12">
      <c r="A37" s="9" t="s">
        <v>137</v>
      </c>
      <c r="B37" s="16">
        <v>1</v>
      </c>
      <c r="C37" s="24">
        <v>5.375</v>
      </c>
      <c r="D37" s="24">
        <v>5.5833333333333321</v>
      </c>
      <c r="E37" s="24">
        <v>-0.20833333333333215</v>
      </c>
      <c r="F37" s="24">
        <v>-0.2140141488158257</v>
      </c>
      <c r="G37" s="24">
        <v>0.11240500382494048</v>
      </c>
      <c r="H37" s="24">
        <v>5.3618159610245053</v>
      </c>
      <c r="I37" s="24">
        <v>5.804850705642159</v>
      </c>
      <c r="J37" s="24">
        <v>0.97992410484243697</v>
      </c>
      <c r="K37" s="24">
        <v>3.6521896530676305</v>
      </c>
      <c r="L37" s="24">
        <v>7.5144770135990342</v>
      </c>
    </row>
    <row r="38" spans="1:12">
      <c r="A38" s="9" t="s">
        <v>138</v>
      </c>
      <c r="B38" s="16">
        <v>1</v>
      </c>
      <c r="C38" s="24">
        <v>5.125</v>
      </c>
      <c r="D38" s="24">
        <v>5.5833333333333321</v>
      </c>
      <c r="E38" s="24">
        <v>-0.45833333333333215</v>
      </c>
      <c r="F38" s="24">
        <v>-0.47083112739481803</v>
      </c>
      <c r="G38" s="24">
        <v>0.11240500382494048</v>
      </c>
      <c r="H38" s="24">
        <v>5.3618159610245053</v>
      </c>
      <c r="I38" s="24">
        <v>5.804850705642159</v>
      </c>
      <c r="J38" s="24">
        <v>0.97992410484243697</v>
      </c>
      <c r="K38" s="24">
        <v>3.6521896530676305</v>
      </c>
      <c r="L38" s="24">
        <v>7.5144770135990342</v>
      </c>
    </row>
    <row r="39" spans="1:12">
      <c r="A39" s="9" t="s">
        <v>139</v>
      </c>
      <c r="B39" s="16">
        <v>1</v>
      </c>
      <c r="C39" s="24">
        <v>5.875</v>
      </c>
      <c r="D39" s="24">
        <v>5.5833333333333321</v>
      </c>
      <c r="E39" s="24">
        <v>0.29166666666666785</v>
      </c>
      <c r="F39" s="24">
        <v>0.2996198083421589</v>
      </c>
      <c r="G39" s="24">
        <v>0.11240500382494048</v>
      </c>
      <c r="H39" s="24">
        <v>5.3618159610245053</v>
      </c>
      <c r="I39" s="24">
        <v>5.804850705642159</v>
      </c>
      <c r="J39" s="24">
        <v>0.97992410484243697</v>
      </c>
      <c r="K39" s="24">
        <v>3.6521896530676305</v>
      </c>
      <c r="L39" s="24">
        <v>7.5144770135990342</v>
      </c>
    </row>
    <row r="40" spans="1:12">
      <c r="A40" s="9" t="s">
        <v>140</v>
      </c>
      <c r="B40" s="16">
        <v>1</v>
      </c>
      <c r="C40" s="24">
        <v>3.875</v>
      </c>
      <c r="D40" s="24">
        <v>5.5833333333333321</v>
      </c>
      <c r="E40" s="24">
        <v>-1.7083333333333321</v>
      </c>
      <c r="F40" s="24">
        <v>-1.7549160202897796</v>
      </c>
      <c r="G40" s="24">
        <v>0.11240500382494048</v>
      </c>
      <c r="H40" s="24">
        <v>5.3618159610245053</v>
      </c>
      <c r="I40" s="24">
        <v>5.804850705642159</v>
      </c>
      <c r="J40" s="24">
        <v>0.97992410484243697</v>
      </c>
      <c r="K40" s="24">
        <v>3.6521896530676305</v>
      </c>
      <c r="L40" s="24">
        <v>7.5144770135990342</v>
      </c>
    </row>
    <row r="41" spans="1:12">
      <c r="A41" s="9" t="s">
        <v>141</v>
      </c>
      <c r="B41" s="16">
        <v>1</v>
      </c>
      <c r="C41" s="24">
        <v>7</v>
      </c>
      <c r="D41" s="24">
        <v>5.5833333333333321</v>
      </c>
      <c r="E41" s="24">
        <v>1.4166666666666679</v>
      </c>
      <c r="F41" s="24">
        <v>1.4552962119476243</v>
      </c>
      <c r="G41" s="24">
        <v>0.11240500382494048</v>
      </c>
      <c r="H41" s="24">
        <v>5.3618159610245053</v>
      </c>
      <c r="I41" s="24">
        <v>5.804850705642159</v>
      </c>
      <c r="J41" s="24">
        <v>0.97992410484243697</v>
      </c>
      <c r="K41" s="24">
        <v>3.6521896530676305</v>
      </c>
      <c r="L41" s="24">
        <v>7.5144770135990342</v>
      </c>
    </row>
    <row r="42" spans="1:12">
      <c r="A42" s="9" t="s">
        <v>142</v>
      </c>
      <c r="B42" s="16">
        <v>1</v>
      </c>
      <c r="C42" s="24">
        <v>5.5</v>
      </c>
      <c r="D42" s="24">
        <v>5.5833333333333321</v>
      </c>
      <c r="E42" s="24">
        <v>-8.3333333333332149E-2</v>
      </c>
      <c r="F42" s="24">
        <v>-8.560565952632955E-2</v>
      </c>
      <c r="G42" s="24">
        <v>0.11240500382494048</v>
      </c>
      <c r="H42" s="24">
        <v>5.3618159610245053</v>
      </c>
      <c r="I42" s="24">
        <v>5.804850705642159</v>
      </c>
      <c r="J42" s="24">
        <v>0.97992410484243697</v>
      </c>
      <c r="K42" s="24">
        <v>3.6521896530676305</v>
      </c>
      <c r="L42" s="24">
        <v>7.5144770135990342</v>
      </c>
    </row>
    <row r="43" spans="1:12">
      <c r="A43" s="9" t="s">
        <v>143</v>
      </c>
      <c r="B43" s="16">
        <v>1</v>
      </c>
      <c r="C43" s="24">
        <v>4.875</v>
      </c>
      <c r="D43" s="24">
        <v>5.5833333333333321</v>
      </c>
      <c r="E43" s="24">
        <v>-0.70833333333333215</v>
      </c>
      <c r="F43" s="24">
        <v>-0.72764810597381036</v>
      </c>
      <c r="G43" s="24">
        <v>0.11240500382494048</v>
      </c>
      <c r="H43" s="24">
        <v>5.3618159610245053</v>
      </c>
      <c r="I43" s="24">
        <v>5.804850705642159</v>
      </c>
      <c r="J43" s="24">
        <v>0.97992410484243697</v>
      </c>
      <c r="K43" s="24">
        <v>3.6521896530676305</v>
      </c>
      <c r="L43" s="24">
        <v>7.5144770135990342</v>
      </c>
    </row>
    <row r="44" spans="1:12">
      <c r="A44" s="9" t="s">
        <v>144</v>
      </c>
      <c r="B44" s="16">
        <v>1</v>
      </c>
      <c r="C44" s="24">
        <v>4.875</v>
      </c>
      <c r="D44" s="24">
        <v>5.5833333333333321</v>
      </c>
      <c r="E44" s="24">
        <v>-0.70833333333333215</v>
      </c>
      <c r="F44" s="24">
        <v>-0.72764810597381036</v>
      </c>
      <c r="G44" s="24">
        <v>0.11240500382494048</v>
      </c>
      <c r="H44" s="24">
        <v>5.3618159610245053</v>
      </c>
      <c r="I44" s="24">
        <v>5.804850705642159</v>
      </c>
      <c r="J44" s="24">
        <v>0.97992410484243697</v>
      </c>
      <c r="K44" s="24">
        <v>3.6521896530676305</v>
      </c>
      <c r="L44" s="24">
        <v>7.5144770135990342</v>
      </c>
    </row>
    <row r="45" spans="1:12">
      <c r="A45" s="9" t="s">
        <v>145</v>
      </c>
      <c r="B45" s="16">
        <v>1</v>
      </c>
      <c r="C45" s="24">
        <v>4.875</v>
      </c>
      <c r="D45" s="24">
        <v>5.5833333333333321</v>
      </c>
      <c r="E45" s="24">
        <v>-0.70833333333333215</v>
      </c>
      <c r="F45" s="24">
        <v>-0.72764810597381036</v>
      </c>
      <c r="G45" s="24">
        <v>0.11240500382494048</v>
      </c>
      <c r="H45" s="24">
        <v>5.3618159610245053</v>
      </c>
      <c r="I45" s="24">
        <v>5.804850705642159</v>
      </c>
      <c r="J45" s="24">
        <v>0.97992410484243697</v>
      </c>
      <c r="K45" s="24">
        <v>3.6521896530676305</v>
      </c>
      <c r="L45" s="24">
        <v>7.5144770135990342</v>
      </c>
    </row>
    <row r="46" spans="1:12">
      <c r="A46" s="9" t="s">
        <v>146</v>
      </c>
      <c r="B46" s="16">
        <v>1</v>
      </c>
      <c r="C46" s="24">
        <v>6</v>
      </c>
      <c r="D46" s="24">
        <v>5.5833333333333321</v>
      </c>
      <c r="E46" s="24">
        <v>0.41666666666666785</v>
      </c>
      <c r="F46" s="24">
        <v>0.42802829763165506</v>
      </c>
      <c r="G46" s="24">
        <v>0.11240500382494048</v>
      </c>
      <c r="H46" s="24">
        <v>5.3618159610245053</v>
      </c>
      <c r="I46" s="24">
        <v>5.804850705642159</v>
      </c>
      <c r="J46" s="24">
        <v>0.97992410484243697</v>
      </c>
      <c r="K46" s="24">
        <v>3.6521896530676305</v>
      </c>
      <c r="L46" s="24">
        <v>7.5144770135990342</v>
      </c>
    </row>
    <row r="47" spans="1:12">
      <c r="A47" s="9" t="s">
        <v>147</v>
      </c>
      <c r="B47" s="16">
        <v>1</v>
      </c>
      <c r="C47" s="24">
        <v>4.625</v>
      </c>
      <c r="D47" s="24">
        <v>5.5833333333333321</v>
      </c>
      <c r="E47" s="24">
        <v>-0.95833333333333215</v>
      </c>
      <c r="F47" s="24">
        <v>-0.98446508455280257</v>
      </c>
      <c r="G47" s="24">
        <v>0.11240500382494048</v>
      </c>
      <c r="H47" s="24">
        <v>5.3618159610245053</v>
      </c>
      <c r="I47" s="24">
        <v>5.804850705642159</v>
      </c>
      <c r="J47" s="24">
        <v>0.97992410484243697</v>
      </c>
      <c r="K47" s="24">
        <v>3.6521896530676305</v>
      </c>
      <c r="L47" s="24">
        <v>7.5144770135990342</v>
      </c>
    </row>
    <row r="48" spans="1:12">
      <c r="A48" s="9" t="s">
        <v>148</v>
      </c>
      <c r="B48" s="16">
        <v>1</v>
      </c>
      <c r="C48" s="24">
        <v>6.125</v>
      </c>
      <c r="D48" s="24">
        <v>5.5833333333333321</v>
      </c>
      <c r="E48" s="24">
        <v>0.54166666666666785</v>
      </c>
      <c r="F48" s="24">
        <v>0.55643678692115117</v>
      </c>
      <c r="G48" s="24">
        <v>0.11240500382494048</v>
      </c>
      <c r="H48" s="24">
        <v>5.3618159610245053</v>
      </c>
      <c r="I48" s="24">
        <v>5.804850705642159</v>
      </c>
      <c r="J48" s="24">
        <v>0.97992410484243697</v>
      </c>
      <c r="K48" s="24">
        <v>3.6521896530676305</v>
      </c>
      <c r="L48" s="24">
        <v>7.5144770135990342</v>
      </c>
    </row>
    <row r="49" spans="1:12">
      <c r="A49" s="9" t="s">
        <v>149</v>
      </c>
      <c r="B49" s="16">
        <v>1</v>
      </c>
      <c r="C49" s="24">
        <v>6.625</v>
      </c>
      <c r="D49" s="24">
        <v>5.5833333333333321</v>
      </c>
      <c r="E49" s="24">
        <v>1.0416666666666679</v>
      </c>
      <c r="F49" s="24">
        <v>1.0700707440791357</v>
      </c>
      <c r="G49" s="24">
        <v>0.11240500382494048</v>
      </c>
      <c r="H49" s="24">
        <v>5.3618159610245053</v>
      </c>
      <c r="I49" s="24">
        <v>5.804850705642159</v>
      </c>
      <c r="J49" s="24">
        <v>0.97992410484243697</v>
      </c>
      <c r="K49" s="24">
        <v>3.6521896530676305</v>
      </c>
      <c r="L49" s="24">
        <v>7.5144770135990342</v>
      </c>
    </row>
    <row r="50" spans="1:12">
      <c r="A50" s="9" t="s">
        <v>150</v>
      </c>
      <c r="B50" s="16">
        <v>1</v>
      </c>
      <c r="C50" s="24">
        <v>5.5</v>
      </c>
      <c r="D50" s="24">
        <v>5.5833333333333321</v>
      </c>
      <c r="E50" s="24">
        <v>-8.3333333333332149E-2</v>
      </c>
      <c r="F50" s="24">
        <v>-8.560565952632955E-2</v>
      </c>
      <c r="G50" s="24">
        <v>0.11240500382494048</v>
      </c>
      <c r="H50" s="24">
        <v>5.3618159610245053</v>
      </c>
      <c r="I50" s="24">
        <v>5.804850705642159</v>
      </c>
      <c r="J50" s="24">
        <v>0.97992410484243697</v>
      </c>
      <c r="K50" s="24">
        <v>3.6521896530676305</v>
      </c>
      <c r="L50" s="24">
        <v>7.5144770135990342</v>
      </c>
    </row>
    <row r="51" spans="1:12">
      <c r="A51" s="9" t="s">
        <v>151</v>
      </c>
      <c r="B51" s="16">
        <v>1</v>
      </c>
      <c r="C51" s="24">
        <v>5.75</v>
      </c>
      <c r="D51" s="24">
        <v>5.5833333333333321</v>
      </c>
      <c r="E51" s="24">
        <v>0.16666666666666785</v>
      </c>
      <c r="F51" s="24">
        <v>0.17121131905266276</v>
      </c>
      <c r="G51" s="24">
        <v>0.11240500382494048</v>
      </c>
      <c r="H51" s="24">
        <v>5.3618159610245053</v>
      </c>
      <c r="I51" s="24">
        <v>5.804850705642159</v>
      </c>
      <c r="J51" s="24">
        <v>0.97992410484243697</v>
      </c>
      <c r="K51" s="24">
        <v>3.6521896530676305</v>
      </c>
      <c r="L51" s="24">
        <v>7.5144770135990342</v>
      </c>
    </row>
    <row r="52" spans="1:12">
      <c r="A52" s="9" t="s">
        <v>152</v>
      </c>
      <c r="B52" s="16">
        <v>1</v>
      </c>
      <c r="C52" s="24">
        <v>6.125</v>
      </c>
      <c r="D52" s="24">
        <v>5.5833333333333321</v>
      </c>
      <c r="E52" s="24">
        <v>0.54166666666666785</v>
      </c>
      <c r="F52" s="24">
        <v>0.55643678692115117</v>
      </c>
      <c r="G52" s="24">
        <v>0.11240500382494048</v>
      </c>
      <c r="H52" s="24">
        <v>5.3618159610245053</v>
      </c>
      <c r="I52" s="24">
        <v>5.804850705642159</v>
      </c>
      <c r="J52" s="24">
        <v>0.97992410484243697</v>
      </c>
      <c r="K52" s="24">
        <v>3.6521896530676305</v>
      </c>
      <c r="L52" s="24">
        <v>7.5144770135990342</v>
      </c>
    </row>
    <row r="53" spans="1:12">
      <c r="A53" s="9" t="s">
        <v>153</v>
      </c>
      <c r="B53" s="16">
        <v>1</v>
      </c>
      <c r="C53" s="24">
        <v>4.875</v>
      </c>
      <c r="D53" s="24">
        <v>5.5833333333333321</v>
      </c>
      <c r="E53" s="24">
        <v>-0.70833333333333215</v>
      </c>
      <c r="F53" s="24">
        <v>-0.72764810597381036</v>
      </c>
      <c r="G53" s="24">
        <v>0.11240500382494048</v>
      </c>
      <c r="H53" s="24">
        <v>5.3618159610245053</v>
      </c>
      <c r="I53" s="24">
        <v>5.804850705642159</v>
      </c>
      <c r="J53" s="24">
        <v>0.97992410484243697</v>
      </c>
      <c r="K53" s="24">
        <v>3.6521896530676305</v>
      </c>
      <c r="L53" s="24">
        <v>7.5144770135990342</v>
      </c>
    </row>
    <row r="54" spans="1:12">
      <c r="A54" s="9" t="s">
        <v>154</v>
      </c>
      <c r="B54" s="16">
        <v>1</v>
      </c>
      <c r="C54" s="24">
        <v>5.875</v>
      </c>
      <c r="D54" s="24">
        <v>5.5833333333333321</v>
      </c>
      <c r="E54" s="24">
        <v>0.29166666666666785</v>
      </c>
      <c r="F54" s="24">
        <v>0.2996198083421589</v>
      </c>
      <c r="G54" s="24">
        <v>0.11240500382494048</v>
      </c>
      <c r="H54" s="24">
        <v>5.3618159610245053</v>
      </c>
      <c r="I54" s="24">
        <v>5.804850705642159</v>
      </c>
      <c r="J54" s="24">
        <v>0.97992410484243697</v>
      </c>
      <c r="K54" s="24">
        <v>3.6521896530676305</v>
      </c>
      <c r="L54" s="24">
        <v>7.5144770135990342</v>
      </c>
    </row>
    <row r="55" spans="1:12">
      <c r="A55" s="9" t="s">
        <v>155</v>
      </c>
      <c r="B55" s="16">
        <v>1</v>
      </c>
      <c r="C55" s="24">
        <v>5.625</v>
      </c>
      <c r="D55" s="24">
        <v>5.5833333333333321</v>
      </c>
      <c r="E55" s="24">
        <v>4.1666666666667851E-2</v>
      </c>
      <c r="F55" s="24">
        <v>4.28028297631666E-2</v>
      </c>
      <c r="G55" s="24">
        <v>0.11240500382494048</v>
      </c>
      <c r="H55" s="24">
        <v>5.3618159610245053</v>
      </c>
      <c r="I55" s="24">
        <v>5.804850705642159</v>
      </c>
      <c r="J55" s="24">
        <v>0.97992410484243697</v>
      </c>
      <c r="K55" s="24">
        <v>3.6521896530676305</v>
      </c>
      <c r="L55" s="24">
        <v>7.5144770135990342</v>
      </c>
    </row>
    <row r="56" spans="1:12">
      <c r="A56" s="9" t="s">
        <v>156</v>
      </c>
      <c r="B56" s="16">
        <v>1</v>
      </c>
      <c r="C56" s="24">
        <v>5.5</v>
      </c>
      <c r="D56" s="24">
        <v>5.5833333333333321</v>
      </c>
      <c r="E56" s="24">
        <v>-8.3333333333332149E-2</v>
      </c>
      <c r="F56" s="24">
        <v>-8.560565952632955E-2</v>
      </c>
      <c r="G56" s="24">
        <v>0.11240500382494048</v>
      </c>
      <c r="H56" s="24">
        <v>5.3618159610245053</v>
      </c>
      <c r="I56" s="24">
        <v>5.804850705642159</v>
      </c>
      <c r="J56" s="24">
        <v>0.97992410484243697</v>
      </c>
      <c r="K56" s="24">
        <v>3.6521896530676305</v>
      </c>
      <c r="L56" s="24">
        <v>7.5144770135990342</v>
      </c>
    </row>
    <row r="57" spans="1:12">
      <c r="A57" s="9" t="s">
        <v>157</v>
      </c>
      <c r="B57" s="16">
        <v>1</v>
      </c>
      <c r="C57" s="24">
        <v>5.5</v>
      </c>
      <c r="D57" s="24">
        <v>5.5833333333333321</v>
      </c>
      <c r="E57" s="24">
        <v>-8.3333333333332149E-2</v>
      </c>
      <c r="F57" s="24">
        <v>-8.560565952632955E-2</v>
      </c>
      <c r="G57" s="24">
        <v>0.11240500382494048</v>
      </c>
      <c r="H57" s="24">
        <v>5.3618159610245053</v>
      </c>
      <c r="I57" s="24">
        <v>5.804850705642159</v>
      </c>
      <c r="J57" s="24">
        <v>0.97992410484243697</v>
      </c>
      <c r="K57" s="24">
        <v>3.6521896530676305</v>
      </c>
      <c r="L57" s="24">
        <v>7.5144770135990342</v>
      </c>
    </row>
    <row r="58" spans="1:12">
      <c r="A58" s="9" t="s">
        <v>158</v>
      </c>
      <c r="B58" s="16">
        <v>1</v>
      </c>
      <c r="C58" s="24">
        <v>6.5</v>
      </c>
      <c r="D58" s="24">
        <v>5.5833333333333321</v>
      </c>
      <c r="E58" s="24">
        <v>0.91666666666666785</v>
      </c>
      <c r="F58" s="24">
        <v>0.94166225478963961</v>
      </c>
      <c r="G58" s="24">
        <v>0.11240500382494048</v>
      </c>
      <c r="H58" s="24">
        <v>5.3618159610245053</v>
      </c>
      <c r="I58" s="24">
        <v>5.804850705642159</v>
      </c>
      <c r="J58" s="24">
        <v>0.97992410484243697</v>
      </c>
      <c r="K58" s="24">
        <v>3.6521896530676305</v>
      </c>
      <c r="L58" s="24">
        <v>7.5144770135990342</v>
      </c>
    </row>
    <row r="59" spans="1:12">
      <c r="A59" s="9" t="s">
        <v>159</v>
      </c>
      <c r="B59" s="16">
        <v>1</v>
      </c>
      <c r="C59" s="24">
        <v>5.875</v>
      </c>
      <c r="D59" s="24">
        <v>5.5833333333333321</v>
      </c>
      <c r="E59" s="24">
        <v>0.29166666666666785</v>
      </c>
      <c r="F59" s="24">
        <v>0.2996198083421589</v>
      </c>
      <c r="G59" s="24">
        <v>0.11240500382494048</v>
      </c>
      <c r="H59" s="24">
        <v>5.3618159610245053</v>
      </c>
      <c r="I59" s="24">
        <v>5.804850705642159</v>
      </c>
      <c r="J59" s="24">
        <v>0.97992410484243697</v>
      </c>
      <c r="K59" s="24">
        <v>3.6521896530676305</v>
      </c>
      <c r="L59" s="24">
        <v>7.5144770135990342</v>
      </c>
    </row>
    <row r="60" spans="1:12">
      <c r="A60" s="9" t="s">
        <v>160</v>
      </c>
      <c r="B60" s="16">
        <v>1</v>
      </c>
      <c r="C60" s="24">
        <v>5.125</v>
      </c>
      <c r="D60" s="24">
        <v>5.5833333333333321</v>
      </c>
      <c r="E60" s="24">
        <v>-0.45833333333333215</v>
      </c>
      <c r="F60" s="24">
        <v>-0.47083112739481803</v>
      </c>
      <c r="G60" s="24">
        <v>0.11240500382494048</v>
      </c>
      <c r="H60" s="24">
        <v>5.3618159610245053</v>
      </c>
      <c r="I60" s="24">
        <v>5.804850705642159</v>
      </c>
      <c r="J60" s="24">
        <v>0.97992410484243697</v>
      </c>
      <c r="K60" s="24">
        <v>3.6521896530676305</v>
      </c>
      <c r="L60" s="24">
        <v>7.5144770135990342</v>
      </c>
    </row>
    <row r="61" spans="1:12">
      <c r="A61" s="9" t="s">
        <v>161</v>
      </c>
      <c r="B61" s="16">
        <v>1</v>
      </c>
      <c r="C61" s="24">
        <v>5</v>
      </c>
      <c r="D61" s="24">
        <v>5.5833333333333321</v>
      </c>
      <c r="E61" s="24">
        <v>-0.58333333333333215</v>
      </c>
      <c r="F61" s="24">
        <v>-0.59923961668431414</v>
      </c>
      <c r="G61" s="24">
        <v>0.11240500382494048</v>
      </c>
      <c r="H61" s="24">
        <v>5.3618159610245053</v>
      </c>
      <c r="I61" s="24">
        <v>5.804850705642159</v>
      </c>
      <c r="J61" s="24">
        <v>0.97992410484243697</v>
      </c>
      <c r="K61" s="24">
        <v>3.6521896530676305</v>
      </c>
      <c r="L61" s="24">
        <v>7.5144770135990342</v>
      </c>
    </row>
    <row r="62" spans="1:12">
      <c r="A62" s="9" t="s">
        <v>162</v>
      </c>
      <c r="B62" s="16">
        <v>1</v>
      </c>
      <c r="C62" s="24">
        <v>5.875</v>
      </c>
      <c r="D62" s="24">
        <v>5.5833333333333321</v>
      </c>
      <c r="E62" s="24">
        <v>0.29166666666666785</v>
      </c>
      <c r="F62" s="24">
        <v>0.2996198083421589</v>
      </c>
      <c r="G62" s="24">
        <v>0.11240500382494048</v>
      </c>
      <c r="H62" s="24">
        <v>5.3618159610245053</v>
      </c>
      <c r="I62" s="24">
        <v>5.804850705642159</v>
      </c>
      <c r="J62" s="24">
        <v>0.97992410484243697</v>
      </c>
      <c r="K62" s="24">
        <v>3.6521896530676305</v>
      </c>
      <c r="L62" s="24">
        <v>7.5144770135990342</v>
      </c>
    </row>
    <row r="63" spans="1:12">
      <c r="A63" s="9" t="s">
        <v>163</v>
      </c>
      <c r="B63" s="16">
        <v>1</v>
      </c>
      <c r="C63" s="24">
        <v>6.375</v>
      </c>
      <c r="D63" s="24">
        <v>5.5833333333333321</v>
      </c>
      <c r="E63" s="24">
        <v>0.79166666666666785</v>
      </c>
      <c r="F63" s="24">
        <v>0.8132537655001435</v>
      </c>
      <c r="G63" s="24">
        <v>0.11240500382494048</v>
      </c>
      <c r="H63" s="24">
        <v>5.3618159610245053</v>
      </c>
      <c r="I63" s="24">
        <v>5.804850705642159</v>
      </c>
      <c r="J63" s="24">
        <v>0.97992410484243697</v>
      </c>
      <c r="K63" s="24">
        <v>3.6521896530676305</v>
      </c>
      <c r="L63" s="24">
        <v>7.5144770135990342</v>
      </c>
    </row>
    <row r="64" spans="1:12">
      <c r="A64" s="9" t="s">
        <v>164</v>
      </c>
      <c r="B64" s="16">
        <v>1</v>
      </c>
      <c r="C64" s="24">
        <v>5.625</v>
      </c>
      <c r="D64" s="24">
        <v>5.5833333333333321</v>
      </c>
      <c r="E64" s="24">
        <v>4.1666666666667851E-2</v>
      </c>
      <c r="F64" s="24">
        <v>4.28028297631666E-2</v>
      </c>
      <c r="G64" s="24">
        <v>0.11240500382494048</v>
      </c>
      <c r="H64" s="24">
        <v>5.3618159610245053</v>
      </c>
      <c r="I64" s="24">
        <v>5.804850705642159</v>
      </c>
      <c r="J64" s="24">
        <v>0.97992410484243697</v>
      </c>
      <c r="K64" s="24">
        <v>3.6521896530676305</v>
      </c>
      <c r="L64" s="24">
        <v>7.5144770135990342</v>
      </c>
    </row>
    <row r="65" spans="1:12">
      <c r="A65" s="9" t="s">
        <v>165</v>
      </c>
      <c r="B65" s="16">
        <v>1</v>
      </c>
      <c r="C65" s="24">
        <v>3.5</v>
      </c>
      <c r="D65" s="24">
        <v>5.5833333333333321</v>
      </c>
      <c r="E65" s="24">
        <v>-2.0833333333333321</v>
      </c>
      <c r="F65" s="24">
        <v>-2.1401414881582679</v>
      </c>
      <c r="G65" s="24">
        <v>0.11240500382494048</v>
      </c>
      <c r="H65" s="24">
        <v>5.3618159610245053</v>
      </c>
      <c r="I65" s="24">
        <v>5.804850705642159</v>
      </c>
      <c r="J65" s="24">
        <v>0.97992410484243697</v>
      </c>
      <c r="K65" s="24">
        <v>3.6521896530676305</v>
      </c>
      <c r="L65" s="24">
        <v>7.5144770135990342</v>
      </c>
    </row>
    <row r="66" spans="1:12">
      <c r="A66" s="9" t="s">
        <v>166</v>
      </c>
      <c r="B66" s="16">
        <v>1</v>
      </c>
      <c r="C66" s="24">
        <v>6.25</v>
      </c>
      <c r="D66" s="24">
        <v>5.5833333333333321</v>
      </c>
      <c r="E66" s="24">
        <v>0.66666666666666785</v>
      </c>
      <c r="F66" s="24">
        <v>0.68484527621064739</v>
      </c>
      <c r="G66" s="24">
        <v>0.11240500382494048</v>
      </c>
      <c r="H66" s="24">
        <v>5.3618159610245053</v>
      </c>
      <c r="I66" s="24">
        <v>5.804850705642159</v>
      </c>
      <c r="J66" s="24">
        <v>0.97992410484243697</v>
      </c>
      <c r="K66" s="24">
        <v>3.6521896530676305</v>
      </c>
      <c r="L66" s="24">
        <v>7.5144770135990342</v>
      </c>
    </row>
    <row r="67" spans="1:12">
      <c r="A67" s="9" t="s">
        <v>167</v>
      </c>
      <c r="B67" s="16">
        <v>1</v>
      </c>
      <c r="C67" s="24">
        <v>7</v>
      </c>
      <c r="D67" s="24">
        <v>5.5833333333333321</v>
      </c>
      <c r="E67" s="24">
        <v>1.4166666666666679</v>
      </c>
      <c r="F67" s="24">
        <v>1.4552962119476243</v>
      </c>
      <c r="G67" s="24">
        <v>0.11240500382494048</v>
      </c>
      <c r="H67" s="24">
        <v>5.3618159610245053</v>
      </c>
      <c r="I67" s="24">
        <v>5.804850705642159</v>
      </c>
      <c r="J67" s="24">
        <v>0.97992410484243697</v>
      </c>
      <c r="K67" s="24">
        <v>3.6521896530676305</v>
      </c>
      <c r="L67" s="24">
        <v>7.5144770135990342</v>
      </c>
    </row>
    <row r="68" spans="1:12">
      <c r="A68" s="9" t="s">
        <v>168</v>
      </c>
      <c r="B68" s="16">
        <v>1</v>
      </c>
      <c r="C68" s="24">
        <v>6.875</v>
      </c>
      <c r="D68" s="24">
        <v>5.5833333333333321</v>
      </c>
      <c r="E68" s="24">
        <v>1.2916666666666679</v>
      </c>
      <c r="F68" s="24">
        <v>1.3268877226581282</v>
      </c>
      <c r="G68" s="24">
        <v>0.11240500382494048</v>
      </c>
      <c r="H68" s="24">
        <v>5.3618159610245053</v>
      </c>
      <c r="I68" s="24">
        <v>5.804850705642159</v>
      </c>
      <c r="J68" s="24">
        <v>0.97992410484243697</v>
      </c>
      <c r="K68" s="24">
        <v>3.6521896530676305</v>
      </c>
      <c r="L68" s="24">
        <v>7.5144770135990342</v>
      </c>
    </row>
    <row r="69" spans="1:12">
      <c r="A69" s="9" t="s">
        <v>169</v>
      </c>
      <c r="B69" s="16">
        <v>1</v>
      </c>
      <c r="C69" s="24">
        <v>5.625</v>
      </c>
      <c r="D69" s="24">
        <v>5.5833333333333321</v>
      </c>
      <c r="E69" s="24">
        <v>4.1666666666667851E-2</v>
      </c>
      <c r="F69" s="24">
        <v>4.28028297631666E-2</v>
      </c>
      <c r="G69" s="24">
        <v>0.11240500382494048</v>
      </c>
      <c r="H69" s="24">
        <v>5.3618159610245053</v>
      </c>
      <c r="I69" s="24">
        <v>5.804850705642159</v>
      </c>
      <c r="J69" s="24">
        <v>0.97992410484243697</v>
      </c>
      <c r="K69" s="24">
        <v>3.6521896530676305</v>
      </c>
      <c r="L69" s="24">
        <v>7.5144770135990342</v>
      </c>
    </row>
    <row r="70" spans="1:12">
      <c r="A70" s="9" t="s">
        <v>170</v>
      </c>
      <c r="B70" s="16">
        <v>1</v>
      </c>
      <c r="C70" s="24">
        <v>6.875</v>
      </c>
      <c r="D70" s="24">
        <v>5.5833333333333321</v>
      </c>
      <c r="E70" s="24">
        <v>1.2916666666666679</v>
      </c>
      <c r="F70" s="24">
        <v>1.3268877226581282</v>
      </c>
      <c r="G70" s="24">
        <v>0.11240500382494048</v>
      </c>
      <c r="H70" s="24">
        <v>5.3618159610245053</v>
      </c>
      <c r="I70" s="24">
        <v>5.804850705642159</v>
      </c>
      <c r="J70" s="24">
        <v>0.97992410484243697</v>
      </c>
      <c r="K70" s="24">
        <v>3.6521896530676305</v>
      </c>
      <c r="L70" s="24">
        <v>7.5144770135990342</v>
      </c>
    </row>
    <row r="71" spans="1:12">
      <c r="A71" s="9" t="s">
        <v>171</v>
      </c>
      <c r="B71" s="16">
        <v>1</v>
      </c>
      <c r="C71" s="24">
        <v>5.625</v>
      </c>
      <c r="D71" s="24">
        <v>5.5833333333333321</v>
      </c>
      <c r="E71" s="24">
        <v>4.1666666666667851E-2</v>
      </c>
      <c r="F71" s="24">
        <v>4.28028297631666E-2</v>
      </c>
      <c r="G71" s="24">
        <v>0.11240500382494048</v>
      </c>
      <c r="H71" s="24">
        <v>5.3618159610245053</v>
      </c>
      <c r="I71" s="24">
        <v>5.804850705642159</v>
      </c>
      <c r="J71" s="24">
        <v>0.97992410484243697</v>
      </c>
      <c r="K71" s="24">
        <v>3.6521896530676305</v>
      </c>
      <c r="L71" s="24">
        <v>7.5144770135990342</v>
      </c>
    </row>
    <row r="72" spans="1:12">
      <c r="A72" s="9" t="s">
        <v>172</v>
      </c>
      <c r="B72" s="16">
        <v>1</v>
      </c>
      <c r="C72" s="24">
        <v>4.625</v>
      </c>
      <c r="D72" s="24">
        <v>5.5833333333333321</v>
      </c>
      <c r="E72" s="24">
        <v>-0.95833333333333215</v>
      </c>
      <c r="F72" s="24">
        <v>-0.98446508455280257</v>
      </c>
      <c r="G72" s="24">
        <v>0.11240500382494048</v>
      </c>
      <c r="H72" s="24">
        <v>5.3618159610245053</v>
      </c>
      <c r="I72" s="24">
        <v>5.804850705642159</v>
      </c>
      <c r="J72" s="24">
        <v>0.97992410484243697</v>
      </c>
      <c r="K72" s="24">
        <v>3.6521896530676305</v>
      </c>
      <c r="L72" s="24">
        <v>7.5144770135990342</v>
      </c>
    </row>
    <row r="73" spans="1:12">
      <c r="A73" s="9" t="s">
        <v>173</v>
      </c>
      <c r="B73" s="16">
        <v>1</v>
      </c>
      <c r="C73" s="24">
        <v>2.125</v>
      </c>
      <c r="D73" s="24">
        <v>5.5833333333333321</v>
      </c>
      <c r="E73" s="24">
        <v>-3.4583333333333321</v>
      </c>
      <c r="F73" s="24">
        <v>-3.5526348703427257</v>
      </c>
      <c r="G73" s="24">
        <v>0.11240500382494048</v>
      </c>
      <c r="H73" s="24">
        <v>5.3618159610245053</v>
      </c>
      <c r="I73" s="24">
        <v>5.804850705642159</v>
      </c>
      <c r="J73" s="24">
        <v>0.97992410484243697</v>
      </c>
      <c r="K73" s="24">
        <v>3.6521896530676305</v>
      </c>
      <c r="L73" s="24">
        <v>7.5144770135990342</v>
      </c>
    </row>
    <row r="74" spans="1:12">
      <c r="A74" s="9" t="s">
        <v>174</v>
      </c>
      <c r="B74" s="16">
        <v>1</v>
      </c>
      <c r="C74" s="24">
        <v>4.625</v>
      </c>
      <c r="D74" s="24">
        <v>5.5833333333333321</v>
      </c>
      <c r="E74" s="24">
        <v>-0.95833333333333215</v>
      </c>
      <c r="F74" s="24">
        <v>-0.98446508455280257</v>
      </c>
      <c r="G74" s="24">
        <v>0.11240500382494048</v>
      </c>
      <c r="H74" s="24">
        <v>5.3618159610245053</v>
      </c>
      <c r="I74" s="24">
        <v>5.804850705642159</v>
      </c>
      <c r="J74" s="24">
        <v>0.97992410484243697</v>
      </c>
      <c r="K74" s="24">
        <v>3.6521896530676305</v>
      </c>
      <c r="L74" s="24">
        <v>7.5144770135990342</v>
      </c>
    </row>
    <row r="75" spans="1:12">
      <c r="A75" s="9" t="s">
        <v>175</v>
      </c>
      <c r="B75" s="16">
        <v>1</v>
      </c>
      <c r="C75" s="24">
        <v>5.375</v>
      </c>
      <c r="D75" s="24">
        <v>5.5833333333333321</v>
      </c>
      <c r="E75" s="24">
        <v>-0.20833333333333215</v>
      </c>
      <c r="F75" s="24">
        <v>-0.2140141488158257</v>
      </c>
      <c r="G75" s="24">
        <v>0.11240500382494048</v>
      </c>
      <c r="H75" s="24">
        <v>5.3618159610245053</v>
      </c>
      <c r="I75" s="24">
        <v>5.804850705642159</v>
      </c>
      <c r="J75" s="24">
        <v>0.97992410484243697</v>
      </c>
      <c r="K75" s="24">
        <v>3.6521896530676305</v>
      </c>
      <c r="L75" s="24">
        <v>7.5144770135990342</v>
      </c>
    </row>
    <row r="76" spans="1:12">
      <c r="A76" s="9" t="s">
        <v>176</v>
      </c>
      <c r="B76" s="16">
        <v>1</v>
      </c>
      <c r="C76" s="24">
        <v>5.125</v>
      </c>
      <c r="D76" s="24">
        <v>5.5833333333333321</v>
      </c>
      <c r="E76" s="24">
        <v>-0.45833333333333215</v>
      </c>
      <c r="F76" s="24">
        <v>-0.47083112739481803</v>
      </c>
      <c r="G76" s="24">
        <v>0.11240500382494048</v>
      </c>
      <c r="H76" s="24">
        <v>5.3618159610245053</v>
      </c>
      <c r="I76" s="24">
        <v>5.804850705642159</v>
      </c>
      <c r="J76" s="24">
        <v>0.97992410484243697</v>
      </c>
      <c r="K76" s="24">
        <v>3.6521896530676305</v>
      </c>
      <c r="L76" s="24">
        <v>7.5144770135990342</v>
      </c>
    </row>
    <row r="77" spans="1:12">
      <c r="A77" s="9" t="s">
        <v>177</v>
      </c>
      <c r="B77" s="16">
        <v>1</v>
      </c>
      <c r="C77" s="24">
        <v>5.5</v>
      </c>
      <c r="D77" s="24">
        <v>5.5833333333333321</v>
      </c>
      <c r="E77" s="24">
        <v>-8.3333333333332149E-2</v>
      </c>
      <c r="F77" s="24">
        <v>-8.560565952632955E-2</v>
      </c>
      <c r="G77" s="24">
        <v>0.11240500382494048</v>
      </c>
      <c r="H77" s="24">
        <v>5.3618159610245053</v>
      </c>
      <c r="I77" s="24">
        <v>5.804850705642159</v>
      </c>
      <c r="J77" s="24">
        <v>0.97992410484243697</v>
      </c>
      <c r="K77" s="24">
        <v>3.6521896530676305</v>
      </c>
      <c r="L77" s="24">
        <v>7.5144770135990342</v>
      </c>
    </row>
    <row r="78" spans="1:12">
      <c r="A78" s="9" t="s">
        <v>178</v>
      </c>
      <c r="B78" s="16">
        <v>1</v>
      </c>
      <c r="C78" s="24">
        <v>5.875</v>
      </c>
      <c r="D78" s="24">
        <v>5.5833333333333321</v>
      </c>
      <c r="E78" s="24">
        <v>0.29166666666666785</v>
      </c>
      <c r="F78" s="24">
        <v>0.2996198083421589</v>
      </c>
      <c r="G78" s="24">
        <v>0.11240500382494048</v>
      </c>
      <c r="H78" s="24">
        <v>5.3618159610245053</v>
      </c>
      <c r="I78" s="24">
        <v>5.804850705642159</v>
      </c>
      <c r="J78" s="24">
        <v>0.97992410484243697</v>
      </c>
      <c r="K78" s="24">
        <v>3.6521896530676305</v>
      </c>
      <c r="L78" s="24">
        <v>7.5144770135990342</v>
      </c>
    </row>
    <row r="79" spans="1:12">
      <c r="A79" s="9" t="s">
        <v>179</v>
      </c>
      <c r="B79" s="16">
        <v>1</v>
      </c>
      <c r="C79" s="24">
        <v>4</v>
      </c>
      <c r="D79" s="24">
        <v>5.0799999999999992</v>
      </c>
      <c r="E79" s="24">
        <v>-1.0799999999999992</v>
      </c>
      <c r="F79" s="24">
        <v>-1.1094493474612459</v>
      </c>
      <c r="G79" s="24">
        <v>0.11240500382494049</v>
      </c>
      <c r="H79" s="24">
        <v>4.8584826276911723</v>
      </c>
      <c r="I79" s="24">
        <v>5.301517372308826</v>
      </c>
      <c r="J79" s="24">
        <v>0.97992410484243697</v>
      </c>
      <c r="K79" s="24">
        <v>3.1488563197342976</v>
      </c>
      <c r="L79" s="24">
        <v>7.0111436802657003</v>
      </c>
    </row>
    <row r="80" spans="1:12">
      <c r="A80" s="9" t="s">
        <v>180</v>
      </c>
      <c r="B80" s="16">
        <v>1</v>
      </c>
      <c r="C80" s="24">
        <v>4.875</v>
      </c>
      <c r="D80" s="24">
        <v>5.0799999999999992</v>
      </c>
      <c r="E80" s="24">
        <v>-0.20499999999999918</v>
      </c>
      <c r="F80" s="24">
        <v>-0.21058992243477284</v>
      </c>
      <c r="G80" s="24">
        <v>0.11240500382494049</v>
      </c>
      <c r="H80" s="24">
        <v>4.8584826276911723</v>
      </c>
      <c r="I80" s="24">
        <v>5.301517372308826</v>
      </c>
      <c r="J80" s="24">
        <v>0.97992410484243697</v>
      </c>
      <c r="K80" s="24">
        <v>3.1488563197342976</v>
      </c>
      <c r="L80" s="24">
        <v>7.0111436802657003</v>
      </c>
    </row>
    <row r="81" spans="1:12">
      <c r="A81" s="9" t="s">
        <v>181</v>
      </c>
      <c r="B81" s="16">
        <v>1</v>
      </c>
      <c r="C81" s="24">
        <v>4.125</v>
      </c>
      <c r="D81" s="24">
        <v>5.0799999999999992</v>
      </c>
      <c r="E81" s="24">
        <v>-0.95499999999999918</v>
      </c>
      <c r="F81" s="24">
        <v>-0.9810408581717498</v>
      </c>
      <c r="G81" s="24">
        <v>0.11240500382494049</v>
      </c>
      <c r="H81" s="24">
        <v>4.8584826276911723</v>
      </c>
      <c r="I81" s="24">
        <v>5.301517372308826</v>
      </c>
      <c r="J81" s="24">
        <v>0.97992410484243697</v>
      </c>
      <c r="K81" s="24">
        <v>3.1488563197342976</v>
      </c>
      <c r="L81" s="24">
        <v>7.0111436802657003</v>
      </c>
    </row>
    <row r="82" spans="1:12">
      <c r="A82" s="9" t="s">
        <v>182</v>
      </c>
      <c r="B82" s="16">
        <v>1</v>
      </c>
      <c r="C82" s="24">
        <v>7</v>
      </c>
      <c r="D82" s="24">
        <v>5.0799999999999992</v>
      </c>
      <c r="E82" s="24">
        <v>1.9200000000000008</v>
      </c>
      <c r="F82" s="24">
        <v>1.9723543954866618</v>
      </c>
      <c r="G82" s="24">
        <v>0.11240500382494049</v>
      </c>
      <c r="H82" s="24">
        <v>4.8584826276911723</v>
      </c>
      <c r="I82" s="24">
        <v>5.301517372308826</v>
      </c>
      <c r="J82" s="24">
        <v>0.97992410484243697</v>
      </c>
      <c r="K82" s="24">
        <v>3.1488563197342976</v>
      </c>
      <c r="L82" s="24">
        <v>7.0111436802657003</v>
      </c>
    </row>
    <row r="83" spans="1:12">
      <c r="A83" s="9" t="s">
        <v>183</v>
      </c>
      <c r="B83" s="16">
        <v>1</v>
      </c>
      <c r="C83" s="24">
        <v>2.75</v>
      </c>
      <c r="D83" s="24">
        <v>5.0799999999999992</v>
      </c>
      <c r="E83" s="24">
        <v>-2.3299999999999992</v>
      </c>
      <c r="F83" s="24">
        <v>-2.3935342403562072</v>
      </c>
      <c r="G83" s="24">
        <v>0.11240500382494049</v>
      </c>
      <c r="H83" s="24">
        <v>4.8584826276911723</v>
      </c>
      <c r="I83" s="24">
        <v>5.301517372308826</v>
      </c>
      <c r="J83" s="24">
        <v>0.97992410484243697</v>
      </c>
      <c r="K83" s="24">
        <v>3.1488563197342976</v>
      </c>
      <c r="L83" s="24">
        <v>7.0111436802657003</v>
      </c>
    </row>
    <row r="84" spans="1:12">
      <c r="A84" s="9" t="s">
        <v>184</v>
      </c>
      <c r="B84" s="16">
        <v>1</v>
      </c>
      <c r="C84" s="24">
        <v>6.125</v>
      </c>
      <c r="D84" s="24">
        <v>5.0799999999999992</v>
      </c>
      <c r="E84" s="24">
        <v>1.0450000000000008</v>
      </c>
      <c r="F84" s="24">
        <v>1.0734949704601886</v>
      </c>
      <c r="G84" s="24">
        <v>0.11240500382494049</v>
      </c>
      <c r="H84" s="24">
        <v>4.8584826276911723</v>
      </c>
      <c r="I84" s="24">
        <v>5.301517372308826</v>
      </c>
      <c r="J84" s="24">
        <v>0.97992410484243697</v>
      </c>
      <c r="K84" s="24">
        <v>3.1488563197342976</v>
      </c>
      <c r="L84" s="24">
        <v>7.0111436802657003</v>
      </c>
    </row>
    <row r="85" spans="1:12">
      <c r="A85" s="9" t="s">
        <v>185</v>
      </c>
      <c r="B85" s="16">
        <v>1</v>
      </c>
      <c r="C85" s="24">
        <v>5.375</v>
      </c>
      <c r="D85" s="24">
        <v>5.0799999999999992</v>
      </c>
      <c r="E85" s="24">
        <v>0.29500000000000082</v>
      </c>
      <c r="F85" s="24">
        <v>0.30304403472321173</v>
      </c>
      <c r="G85" s="24">
        <v>0.11240500382494049</v>
      </c>
      <c r="H85" s="24">
        <v>4.8584826276911723</v>
      </c>
      <c r="I85" s="24">
        <v>5.301517372308826</v>
      </c>
      <c r="J85" s="24">
        <v>0.97992410484243697</v>
      </c>
      <c r="K85" s="24">
        <v>3.1488563197342976</v>
      </c>
      <c r="L85" s="24">
        <v>7.0111436802657003</v>
      </c>
    </row>
    <row r="86" spans="1:12">
      <c r="A86" s="9" t="s">
        <v>186</v>
      </c>
      <c r="B86" s="16">
        <v>1</v>
      </c>
      <c r="C86" s="24">
        <v>4.5</v>
      </c>
      <c r="D86" s="24">
        <v>5.0799999999999992</v>
      </c>
      <c r="E86" s="24">
        <v>-0.57999999999999918</v>
      </c>
      <c r="F86" s="24">
        <v>-0.59581539030326125</v>
      </c>
      <c r="G86" s="24">
        <v>0.11240500382494049</v>
      </c>
      <c r="H86" s="24">
        <v>4.8584826276911723</v>
      </c>
      <c r="I86" s="24">
        <v>5.301517372308826</v>
      </c>
      <c r="J86" s="24">
        <v>0.97992410484243697</v>
      </c>
      <c r="K86" s="24">
        <v>3.1488563197342976</v>
      </c>
      <c r="L86" s="24">
        <v>7.0111436802657003</v>
      </c>
    </row>
    <row r="87" spans="1:12">
      <c r="A87" s="9" t="s">
        <v>187</v>
      </c>
      <c r="B87" s="16">
        <v>1</v>
      </c>
      <c r="C87" s="24">
        <v>3.625</v>
      </c>
      <c r="D87" s="24">
        <v>5.0799999999999992</v>
      </c>
      <c r="E87" s="24">
        <v>-1.4549999999999992</v>
      </c>
      <c r="F87" s="24">
        <v>-1.4946748153297345</v>
      </c>
      <c r="G87" s="24">
        <v>0.11240500382494049</v>
      </c>
      <c r="H87" s="24">
        <v>4.8584826276911723</v>
      </c>
      <c r="I87" s="24">
        <v>5.301517372308826</v>
      </c>
      <c r="J87" s="24">
        <v>0.97992410484243697</v>
      </c>
      <c r="K87" s="24">
        <v>3.1488563197342976</v>
      </c>
      <c r="L87" s="24">
        <v>7.0111436802657003</v>
      </c>
    </row>
    <row r="88" spans="1:12">
      <c r="A88" s="9" t="s">
        <v>188</v>
      </c>
      <c r="B88" s="16">
        <v>1</v>
      </c>
      <c r="C88" s="24">
        <v>5.375</v>
      </c>
      <c r="D88" s="24">
        <v>5.0799999999999992</v>
      </c>
      <c r="E88" s="24">
        <v>0.29500000000000082</v>
      </c>
      <c r="F88" s="24">
        <v>0.30304403472321173</v>
      </c>
      <c r="G88" s="24">
        <v>0.11240500382494049</v>
      </c>
      <c r="H88" s="24">
        <v>4.8584826276911723</v>
      </c>
      <c r="I88" s="24">
        <v>5.301517372308826</v>
      </c>
      <c r="J88" s="24">
        <v>0.97992410484243697</v>
      </c>
      <c r="K88" s="24">
        <v>3.1488563197342976</v>
      </c>
      <c r="L88" s="24">
        <v>7.0111436802657003</v>
      </c>
    </row>
    <row r="89" spans="1:12">
      <c r="A89" s="9" t="s">
        <v>189</v>
      </c>
      <c r="B89" s="16">
        <v>1</v>
      </c>
      <c r="C89" s="24">
        <v>6.5</v>
      </c>
      <c r="D89" s="24">
        <v>5.0799999999999992</v>
      </c>
      <c r="E89" s="24">
        <v>1.4200000000000008</v>
      </c>
      <c r="F89" s="24">
        <v>1.4587204383286771</v>
      </c>
      <c r="G89" s="24">
        <v>0.11240500382494049</v>
      </c>
      <c r="H89" s="24">
        <v>4.8584826276911723</v>
      </c>
      <c r="I89" s="24">
        <v>5.301517372308826</v>
      </c>
      <c r="J89" s="24">
        <v>0.97992410484243697</v>
      </c>
      <c r="K89" s="24">
        <v>3.1488563197342976</v>
      </c>
      <c r="L89" s="24">
        <v>7.0111436802657003</v>
      </c>
    </row>
    <row r="90" spans="1:12">
      <c r="A90" s="9" t="s">
        <v>190</v>
      </c>
      <c r="B90" s="16">
        <v>1</v>
      </c>
      <c r="C90" s="24">
        <v>5.625</v>
      </c>
      <c r="D90" s="24">
        <v>5.0799999999999992</v>
      </c>
      <c r="E90" s="24">
        <v>0.54500000000000082</v>
      </c>
      <c r="F90" s="24">
        <v>0.55986101330220406</v>
      </c>
      <c r="G90" s="24">
        <v>0.11240500382494049</v>
      </c>
      <c r="H90" s="24">
        <v>4.8584826276911723</v>
      </c>
      <c r="I90" s="24">
        <v>5.301517372308826</v>
      </c>
      <c r="J90" s="24">
        <v>0.97992410484243697</v>
      </c>
      <c r="K90" s="24">
        <v>3.1488563197342976</v>
      </c>
      <c r="L90" s="24">
        <v>7.0111436802657003</v>
      </c>
    </row>
    <row r="91" spans="1:12">
      <c r="A91" s="9" t="s">
        <v>191</v>
      </c>
      <c r="B91" s="16">
        <v>1</v>
      </c>
      <c r="C91" s="24">
        <v>6.125</v>
      </c>
      <c r="D91" s="24">
        <v>5.0799999999999992</v>
      </c>
      <c r="E91" s="24">
        <v>1.0450000000000008</v>
      </c>
      <c r="F91" s="24">
        <v>1.0734949704601886</v>
      </c>
      <c r="G91" s="24">
        <v>0.11240500382494049</v>
      </c>
      <c r="H91" s="24">
        <v>4.8584826276911723</v>
      </c>
      <c r="I91" s="24">
        <v>5.301517372308826</v>
      </c>
      <c r="J91" s="24">
        <v>0.97992410484243697</v>
      </c>
      <c r="K91" s="24">
        <v>3.1488563197342976</v>
      </c>
      <c r="L91" s="24">
        <v>7.0111436802657003</v>
      </c>
    </row>
    <row r="92" spans="1:12">
      <c r="A92" s="9" t="s">
        <v>192</v>
      </c>
      <c r="B92" s="16">
        <v>1</v>
      </c>
      <c r="C92" s="24">
        <v>5.875</v>
      </c>
      <c r="D92" s="24">
        <v>5.0799999999999992</v>
      </c>
      <c r="E92" s="24">
        <v>0.79500000000000082</v>
      </c>
      <c r="F92" s="24">
        <v>0.81667799188119639</v>
      </c>
      <c r="G92" s="24">
        <v>0.11240500382494049</v>
      </c>
      <c r="H92" s="24">
        <v>4.8584826276911723</v>
      </c>
      <c r="I92" s="24">
        <v>5.301517372308826</v>
      </c>
      <c r="J92" s="24">
        <v>0.97992410484243697</v>
      </c>
      <c r="K92" s="24">
        <v>3.1488563197342976</v>
      </c>
      <c r="L92" s="24">
        <v>7.0111436802657003</v>
      </c>
    </row>
    <row r="93" spans="1:12">
      <c r="A93" s="9" t="s">
        <v>193</v>
      </c>
      <c r="B93" s="16">
        <v>1</v>
      </c>
      <c r="C93" s="24">
        <v>4.625</v>
      </c>
      <c r="D93" s="24">
        <v>5.0799999999999992</v>
      </c>
      <c r="E93" s="24">
        <v>-0.45499999999999918</v>
      </c>
      <c r="F93" s="24">
        <v>-0.46740690101376514</v>
      </c>
      <c r="G93" s="24">
        <v>0.11240500382494049</v>
      </c>
      <c r="H93" s="24">
        <v>4.8584826276911723</v>
      </c>
      <c r="I93" s="24">
        <v>5.301517372308826</v>
      </c>
      <c r="J93" s="24">
        <v>0.97992410484243697</v>
      </c>
      <c r="K93" s="24">
        <v>3.1488563197342976</v>
      </c>
      <c r="L93" s="24">
        <v>7.0111436802657003</v>
      </c>
    </row>
    <row r="94" spans="1:12">
      <c r="A94" s="9" t="s">
        <v>194</v>
      </c>
      <c r="B94" s="16">
        <v>1</v>
      </c>
      <c r="C94" s="24">
        <v>5.375</v>
      </c>
      <c r="D94" s="24">
        <v>5.0799999999999992</v>
      </c>
      <c r="E94" s="24">
        <v>0.29500000000000082</v>
      </c>
      <c r="F94" s="24">
        <v>0.30304403472321173</v>
      </c>
      <c r="G94" s="24">
        <v>0.11240500382494049</v>
      </c>
      <c r="H94" s="24">
        <v>4.8584826276911723</v>
      </c>
      <c r="I94" s="24">
        <v>5.301517372308826</v>
      </c>
      <c r="J94" s="24">
        <v>0.97992410484243697</v>
      </c>
      <c r="K94" s="24">
        <v>3.1488563197342976</v>
      </c>
      <c r="L94" s="24">
        <v>7.0111436802657003</v>
      </c>
    </row>
    <row r="95" spans="1:12">
      <c r="A95" s="9" t="s">
        <v>195</v>
      </c>
      <c r="B95" s="16">
        <v>1</v>
      </c>
      <c r="C95" s="24">
        <v>6.125</v>
      </c>
      <c r="D95" s="24">
        <v>5.0799999999999992</v>
      </c>
      <c r="E95" s="24">
        <v>1.0450000000000008</v>
      </c>
      <c r="F95" s="24">
        <v>1.0734949704601886</v>
      </c>
      <c r="G95" s="24">
        <v>0.11240500382494049</v>
      </c>
      <c r="H95" s="24">
        <v>4.8584826276911723</v>
      </c>
      <c r="I95" s="24">
        <v>5.301517372308826</v>
      </c>
      <c r="J95" s="24">
        <v>0.97992410484243697</v>
      </c>
      <c r="K95" s="24">
        <v>3.1488563197342976</v>
      </c>
      <c r="L95" s="24">
        <v>7.0111436802657003</v>
      </c>
    </row>
    <row r="96" spans="1:12">
      <c r="A96" s="9" t="s">
        <v>196</v>
      </c>
      <c r="B96" s="16">
        <v>1</v>
      </c>
      <c r="C96" s="24">
        <v>5.125</v>
      </c>
      <c r="D96" s="24">
        <v>5.0799999999999992</v>
      </c>
      <c r="E96" s="24">
        <v>4.5000000000000817E-2</v>
      </c>
      <c r="F96" s="24">
        <v>4.6227056144219451E-2</v>
      </c>
      <c r="G96" s="24">
        <v>0.11240500382494049</v>
      </c>
      <c r="H96" s="24">
        <v>4.8584826276911723</v>
      </c>
      <c r="I96" s="24">
        <v>5.301517372308826</v>
      </c>
      <c r="J96" s="24">
        <v>0.97992410484243697</v>
      </c>
      <c r="K96" s="24">
        <v>3.1488563197342976</v>
      </c>
      <c r="L96" s="24">
        <v>7.0111436802657003</v>
      </c>
    </row>
    <row r="97" spans="1:12">
      <c r="A97" s="9" t="s">
        <v>197</v>
      </c>
      <c r="B97" s="16">
        <v>1</v>
      </c>
      <c r="C97" s="24">
        <v>6.375</v>
      </c>
      <c r="D97" s="24">
        <v>5.0799999999999992</v>
      </c>
      <c r="E97" s="24">
        <v>1.2950000000000008</v>
      </c>
      <c r="F97" s="24">
        <v>1.330311949039181</v>
      </c>
      <c r="G97" s="24">
        <v>0.11240500382494049</v>
      </c>
      <c r="H97" s="24">
        <v>4.8584826276911723</v>
      </c>
      <c r="I97" s="24">
        <v>5.301517372308826</v>
      </c>
      <c r="J97" s="24">
        <v>0.97992410484243697</v>
      </c>
      <c r="K97" s="24">
        <v>3.1488563197342976</v>
      </c>
      <c r="L97" s="24">
        <v>7.0111436802657003</v>
      </c>
    </row>
    <row r="98" spans="1:12">
      <c r="A98" s="9" t="s">
        <v>198</v>
      </c>
      <c r="B98" s="16">
        <v>1</v>
      </c>
      <c r="C98" s="24">
        <v>6.125</v>
      </c>
      <c r="D98" s="24">
        <v>5.0799999999999992</v>
      </c>
      <c r="E98" s="24">
        <v>1.0450000000000008</v>
      </c>
      <c r="F98" s="24">
        <v>1.0734949704601886</v>
      </c>
      <c r="G98" s="24">
        <v>0.11240500382494049</v>
      </c>
      <c r="H98" s="24">
        <v>4.8584826276911723</v>
      </c>
      <c r="I98" s="24">
        <v>5.301517372308826</v>
      </c>
      <c r="J98" s="24">
        <v>0.97992410484243697</v>
      </c>
      <c r="K98" s="24">
        <v>3.1488563197342976</v>
      </c>
      <c r="L98" s="24">
        <v>7.0111436802657003</v>
      </c>
    </row>
    <row r="99" spans="1:12">
      <c r="A99" s="9" t="s">
        <v>199</v>
      </c>
      <c r="B99" s="16">
        <v>1</v>
      </c>
      <c r="C99" s="24">
        <v>4</v>
      </c>
      <c r="D99" s="24">
        <v>5.0799999999999992</v>
      </c>
      <c r="E99" s="24">
        <v>-1.0799999999999992</v>
      </c>
      <c r="F99" s="24">
        <v>-1.1094493474612459</v>
      </c>
      <c r="G99" s="24">
        <v>0.11240500382494049</v>
      </c>
      <c r="H99" s="24">
        <v>4.8584826276911723</v>
      </c>
      <c r="I99" s="24">
        <v>5.301517372308826</v>
      </c>
      <c r="J99" s="24">
        <v>0.97992410484243697</v>
      </c>
      <c r="K99" s="24">
        <v>3.1488563197342976</v>
      </c>
      <c r="L99" s="24">
        <v>7.0111436802657003</v>
      </c>
    </row>
    <row r="100" spans="1:12">
      <c r="A100" s="9" t="s">
        <v>200</v>
      </c>
      <c r="B100" s="16">
        <v>1</v>
      </c>
      <c r="C100" s="24">
        <v>4.625</v>
      </c>
      <c r="D100" s="24">
        <v>5.0799999999999992</v>
      </c>
      <c r="E100" s="24">
        <v>-0.45499999999999918</v>
      </c>
      <c r="F100" s="24">
        <v>-0.46740690101376514</v>
      </c>
      <c r="G100" s="24">
        <v>0.11240500382494049</v>
      </c>
      <c r="H100" s="24">
        <v>4.8584826276911723</v>
      </c>
      <c r="I100" s="24">
        <v>5.301517372308826</v>
      </c>
      <c r="J100" s="24">
        <v>0.97992410484243697</v>
      </c>
      <c r="K100" s="24">
        <v>3.1488563197342976</v>
      </c>
      <c r="L100" s="24">
        <v>7.0111436802657003</v>
      </c>
    </row>
    <row r="101" spans="1:12">
      <c r="A101" s="9" t="s">
        <v>201</v>
      </c>
      <c r="B101" s="16">
        <v>1</v>
      </c>
      <c r="C101" s="24">
        <v>3.75</v>
      </c>
      <c r="D101" s="24">
        <v>5.0799999999999992</v>
      </c>
      <c r="E101" s="24">
        <v>-1.3299999999999992</v>
      </c>
      <c r="F101" s="24">
        <v>-1.3662663260402381</v>
      </c>
      <c r="G101" s="24">
        <v>0.11240500382494049</v>
      </c>
      <c r="H101" s="24">
        <v>4.8584826276911723</v>
      </c>
      <c r="I101" s="24">
        <v>5.301517372308826</v>
      </c>
      <c r="J101" s="24">
        <v>0.97992410484243697</v>
      </c>
      <c r="K101" s="24">
        <v>3.1488563197342976</v>
      </c>
      <c r="L101" s="24">
        <v>7.0111436802657003</v>
      </c>
    </row>
    <row r="102" spans="1:12">
      <c r="A102" s="9" t="s">
        <v>202</v>
      </c>
      <c r="B102" s="16">
        <v>1</v>
      </c>
      <c r="C102" s="24">
        <v>6.5</v>
      </c>
      <c r="D102" s="24">
        <v>5.0799999999999992</v>
      </c>
      <c r="E102" s="24">
        <v>1.4200000000000008</v>
      </c>
      <c r="F102" s="24">
        <v>1.4587204383286771</v>
      </c>
      <c r="G102" s="24">
        <v>0.11240500382494049</v>
      </c>
      <c r="H102" s="24">
        <v>4.8584826276911723</v>
      </c>
      <c r="I102" s="24">
        <v>5.301517372308826</v>
      </c>
      <c r="J102" s="24">
        <v>0.97992410484243697</v>
      </c>
      <c r="K102" s="24">
        <v>3.1488563197342976</v>
      </c>
      <c r="L102" s="24">
        <v>7.0111436802657003</v>
      </c>
    </row>
    <row r="103" spans="1:12">
      <c r="A103" s="9" t="s">
        <v>203</v>
      </c>
      <c r="B103" s="16">
        <v>1</v>
      </c>
      <c r="C103" s="24">
        <v>4.75</v>
      </c>
      <c r="D103" s="24">
        <v>5.0799999999999992</v>
      </c>
      <c r="E103" s="24">
        <v>-0.32999999999999918</v>
      </c>
      <c r="F103" s="24">
        <v>-0.33899841172426898</v>
      </c>
      <c r="G103" s="24">
        <v>0.11240500382494049</v>
      </c>
      <c r="H103" s="24">
        <v>4.8584826276911723</v>
      </c>
      <c r="I103" s="24">
        <v>5.301517372308826</v>
      </c>
      <c r="J103" s="24">
        <v>0.97992410484243697</v>
      </c>
      <c r="K103" s="24">
        <v>3.1488563197342976</v>
      </c>
      <c r="L103" s="24">
        <v>7.0111436802657003</v>
      </c>
    </row>
    <row r="104" spans="1:12">
      <c r="A104" s="9" t="s">
        <v>204</v>
      </c>
      <c r="B104" s="16">
        <v>1</v>
      </c>
      <c r="C104" s="24">
        <v>4.25</v>
      </c>
      <c r="D104" s="24">
        <v>5.0799999999999992</v>
      </c>
      <c r="E104" s="24">
        <v>-0.82999999999999918</v>
      </c>
      <c r="F104" s="24">
        <v>-0.85263236888225358</v>
      </c>
      <c r="G104" s="24">
        <v>0.11240500382494049</v>
      </c>
      <c r="H104" s="24">
        <v>4.8584826276911723</v>
      </c>
      <c r="I104" s="24">
        <v>5.301517372308826</v>
      </c>
      <c r="J104" s="24">
        <v>0.97992410484243697</v>
      </c>
      <c r="K104" s="24">
        <v>3.1488563197342976</v>
      </c>
      <c r="L104" s="24">
        <v>7.0111436802657003</v>
      </c>
    </row>
    <row r="105" spans="1:12">
      <c r="A105" s="9" t="s">
        <v>205</v>
      </c>
      <c r="B105" s="16">
        <v>1</v>
      </c>
      <c r="C105" s="24">
        <v>6.75</v>
      </c>
      <c r="D105" s="24">
        <v>5.0799999999999992</v>
      </c>
      <c r="E105" s="24">
        <v>1.6700000000000008</v>
      </c>
      <c r="F105" s="24">
        <v>1.7155374169076694</v>
      </c>
      <c r="G105" s="24">
        <v>0.11240500382494049</v>
      </c>
      <c r="H105" s="24">
        <v>4.8584826276911723</v>
      </c>
      <c r="I105" s="24">
        <v>5.301517372308826</v>
      </c>
      <c r="J105" s="24">
        <v>0.97992410484243697</v>
      </c>
      <c r="K105" s="24">
        <v>3.1488563197342976</v>
      </c>
      <c r="L105" s="24">
        <v>7.0111436802657003</v>
      </c>
    </row>
    <row r="106" spans="1:12">
      <c r="A106" s="9" t="s">
        <v>206</v>
      </c>
      <c r="B106" s="16">
        <v>1</v>
      </c>
      <c r="C106" s="24">
        <v>5.5</v>
      </c>
      <c r="D106" s="24">
        <v>5.0799999999999992</v>
      </c>
      <c r="E106" s="24">
        <v>0.42000000000000082</v>
      </c>
      <c r="F106" s="24">
        <v>0.43145252401270789</v>
      </c>
      <c r="G106" s="24">
        <v>0.11240500382494049</v>
      </c>
      <c r="H106" s="24">
        <v>4.8584826276911723</v>
      </c>
      <c r="I106" s="24">
        <v>5.301517372308826</v>
      </c>
      <c r="J106" s="24">
        <v>0.97992410484243697</v>
      </c>
      <c r="K106" s="24">
        <v>3.1488563197342976</v>
      </c>
      <c r="L106" s="24">
        <v>7.0111436802657003</v>
      </c>
    </row>
    <row r="107" spans="1:12">
      <c r="A107" s="9" t="s">
        <v>207</v>
      </c>
      <c r="B107" s="16">
        <v>1</v>
      </c>
      <c r="C107" s="24">
        <v>3.25</v>
      </c>
      <c r="D107" s="24">
        <v>5.0799999999999992</v>
      </c>
      <c r="E107" s="24">
        <v>-1.8299999999999992</v>
      </c>
      <c r="F107" s="24">
        <v>-1.8799002831982228</v>
      </c>
      <c r="G107" s="24">
        <v>0.11240500382494049</v>
      </c>
      <c r="H107" s="24">
        <v>4.8584826276911723</v>
      </c>
      <c r="I107" s="24">
        <v>5.301517372308826</v>
      </c>
      <c r="J107" s="24">
        <v>0.97992410484243697</v>
      </c>
      <c r="K107" s="24">
        <v>3.1488563197342976</v>
      </c>
      <c r="L107" s="24">
        <v>7.0111436802657003</v>
      </c>
    </row>
    <row r="108" spans="1:12">
      <c r="A108" s="9" t="s">
        <v>208</v>
      </c>
      <c r="B108" s="16">
        <v>1</v>
      </c>
      <c r="C108" s="24">
        <v>6.25</v>
      </c>
      <c r="D108" s="24">
        <v>5.0799999999999992</v>
      </c>
      <c r="E108" s="24">
        <v>1.1700000000000008</v>
      </c>
      <c r="F108" s="24">
        <v>1.2019034597496847</v>
      </c>
      <c r="G108" s="24">
        <v>0.11240500382494049</v>
      </c>
      <c r="H108" s="24">
        <v>4.8584826276911723</v>
      </c>
      <c r="I108" s="24">
        <v>5.301517372308826</v>
      </c>
      <c r="J108" s="24">
        <v>0.97992410484243697</v>
      </c>
      <c r="K108" s="24">
        <v>3.1488563197342976</v>
      </c>
      <c r="L108" s="24">
        <v>7.0111436802657003</v>
      </c>
    </row>
    <row r="109" spans="1:12">
      <c r="A109" s="9" t="s">
        <v>209</v>
      </c>
      <c r="B109" s="16">
        <v>1</v>
      </c>
      <c r="C109" s="24">
        <v>6.25</v>
      </c>
      <c r="D109" s="24">
        <v>5.0799999999999992</v>
      </c>
      <c r="E109" s="24">
        <v>1.1700000000000008</v>
      </c>
      <c r="F109" s="24">
        <v>1.2019034597496847</v>
      </c>
      <c r="G109" s="24">
        <v>0.11240500382494049</v>
      </c>
      <c r="H109" s="24">
        <v>4.8584826276911723</v>
      </c>
      <c r="I109" s="24">
        <v>5.301517372308826</v>
      </c>
      <c r="J109" s="24">
        <v>0.97992410484243697</v>
      </c>
      <c r="K109" s="24">
        <v>3.1488563197342976</v>
      </c>
      <c r="L109" s="24">
        <v>7.0111436802657003</v>
      </c>
    </row>
    <row r="110" spans="1:12">
      <c r="A110" s="9" t="s">
        <v>210</v>
      </c>
      <c r="B110" s="16">
        <v>1</v>
      </c>
      <c r="C110" s="24">
        <v>6.625</v>
      </c>
      <c r="D110" s="24">
        <v>5.0799999999999992</v>
      </c>
      <c r="E110" s="24">
        <v>1.5450000000000008</v>
      </c>
      <c r="F110" s="24">
        <v>1.5871289276181733</v>
      </c>
      <c r="G110" s="24">
        <v>0.11240500382494049</v>
      </c>
      <c r="H110" s="24">
        <v>4.8584826276911723</v>
      </c>
      <c r="I110" s="24">
        <v>5.301517372308826</v>
      </c>
      <c r="J110" s="24">
        <v>0.97992410484243697</v>
      </c>
      <c r="K110" s="24">
        <v>3.1488563197342976</v>
      </c>
      <c r="L110" s="24">
        <v>7.0111436802657003</v>
      </c>
    </row>
    <row r="111" spans="1:12">
      <c r="A111" s="9" t="s">
        <v>211</v>
      </c>
      <c r="B111" s="16">
        <v>1</v>
      </c>
      <c r="C111" s="24">
        <v>3.75</v>
      </c>
      <c r="D111" s="24">
        <v>5.0799999999999992</v>
      </c>
      <c r="E111" s="24">
        <v>-1.3299999999999992</v>
      </c>
      <c r="F111" s="24">
        <v>-1.3662663260402381</v>
      </c>
      <c r="G111" s="24">
        <v>0.11240500382494049</v>
      </c>
      <c r="H111" s="24">
        <v>4.8584826276911723</v>
      </c>
      <c r="I111" s="24">
        <v>5.301517372308826</v>
      </c>
      <c r="J111" s="24">
        <v>0.97992410484243697</v>
      </c>
      <c r="K111" s="24">
        <v>3.1488563197342976</v>
      </c>
      <c r="L111" s="24">
        <v>7.0111436802657003</v>
      </c>
    </row>
    <row r="112" spans="1:12">
      <c r="A112" s="9" t="s">
        <v>212</v>
      </c>
      <c r="B112" s="16">
        <v>1</v>
      </c>
      <c r="C112" s="24">
        <v>5.125</v>
      </c>
      <c r="D112" s="24">
        <v>5.0799999999999992</v>
      </c>
      <c r="E112" s="24">
        <v>4.5000000000000817E-2</v>
      </c>
      <c r="F112" s="24">
        <v>4.6227056144219451E-2</v>
      </c>
      <c r="G112" s="24">
        <v>0.11240500382494049</v>
      </c>
      <c r="H112" s="24">
        <v>4.8584826276911723</v>
      </c>
      <c r="I112" s="24">
        <v>5.301517372308826</v>
      </c>
      <c r="J112" s="24">
        <v>0.97992410484243697</v>
      </c>
      <c r="K112" s="24">
        <v>3.1488563197342976</v>
      </c>
      <c r="L112" s="24">
        <v>7.0111436802657003</v>
      </c>
    </row>
    <row r="113" spans="1:12">
      <c r="A113" s="9" t="s">
        <v>213</v>
      </c>
      <c r="B113" s="16">
        <v>1</v>
      </c>
      <c r="C113" s="24">
        <v>4.125</v>
      </c>
      <c r="D113" s="24">
        <v>5.0799999999999992</v>
      </c>
      <c r="E113" s="24">
        <v>-0.95499999999999918</v>
      </c>
      <c r="F113" s="24">
        <v>-0.9810408581717498</v>
      </c>
      <c r="G113" s="24">
        <v>0.11240500382494049</v>
      </c>
      <c r="H113" s="24">
        <v>4.8584826276911723</v>
      </c>
      <c r="I113" s="24">
        <v>5.301517372308826</v>
      </c>
      <c r="J113" s="24">
        <v>0.97992410484243697</v>
      </c>
      <c r="K113" s="24">
        <v>3.1488563197342976</v>
      </c>
      <c r="L113" s="24">
        <v>7.0111436802657003</v>
      </c>
    </row>
    <row r="114" spans="1:12">
      <c r="A114" s="9" t="s">
        <v>214</v>
      </c>
      <c r="B114" s="16">
        <v>1</v>
      </c>
      <c r="C114" s="24">
        <v>4.75</v>
      </c>
      <c r="D114" s="24">
        <v>5.0799999999999992</v>
      </c>
      <c r="E114" s="24">
        <v>-0.32999999999999918</v>
      </c>
      <c r="F114" s="24">
        <v>-0.33899841172426898</v>
      </c>
      <c r="G114" s="24">
        <v>0.11240500382494049</v>
      </c>
      <c r="H114" s="24">
        <v>4.8584826276911723</v>
      </c>
      <c r="I114" s="24">
        <v>5.301517372308826</v>
      </c>
      <c r="J114" s="24">
        <v>0.97992410484243697</v>
      </c>
      <c r="K114" s="24">
        <v>3.1488563197342976</v>
      </c>
      <c r="L114" s="24">
        <v>7.0111436802657003</v>
      </c>
    </row>
    <row r="115" spans="1:12">
      <c r="A115" s="9" t="s">
        <v>215</v>
      </c>
      <c r="B115" s="16">
        <v>1</v>
      </c>
      <c r="C115" s="24">
        <v>3.25</v>
      </c>
      <c r="D115" s="24">
        <v>5.0799999999999992</v>
      </c>
      <c r="E115" s="24">
        <v>-1.8299999999999992</v>
      </c>
      <c r="F115" s="24">
        <v>-1.8799002831982228</v>
      </c>
      <c r="G115" s="24">
        <v>0.11240500382494049</v>
      </c>
      <c r="H115" s="24">
        <v>4.8584826276911723</v>
      </c>
      <c r="I115" s="24">
        <v>5.301517372308826</v>
      </c>
      <c r="J115" s="24">
        <v>0.97992410484243697</v>
      </c>
      <c r="K115" s="24">
        <v>3.1488563197342976</v>
      </c>
      <c r="L115" s="24">
        <v>7.0111436802657003</v>
      </c>
    </row>
    <row r="116" spans="1:12">
      <c r="A116" s="9" t="s">
        <v>216</v>
      </c>
      <c r="B116" s="16">
        <v>1</v>
      </c>
      <c r="C116" s="24">
        <v>6.75</v>
      </c>
      <c r="D116" s="24">
        <v>5.0799999999999992</v>
      </c>
      <c r="E116" s="24">
        <v>1.6700000000000008</v>
      </c>
      <c r="F116" s="24">
        <v>1.7155374169076694</v>
      </c>
      <c r="G116" s="24">
        <v>0.11240500382494049</v>
      </c>
      <c r="H116" s="24">
        <v>4.8584826276911723</v>
      </c>
      <c r="I116" s="24">
        <v>5.301517372308826</v>
      </c>
      <c r="J116" s="24">
        <v>0.97992410484243697</v>
      </c>
      <c r="K116" s="24">
        <v>3.1488563197342976</v>
      </c>
      <c r="L116" s="24">
        <v>7.0111436802657003</v>
      </c>
    </row>
    <row r="117" spans="1:12">
      <c r="A117" s="9" t="s">
        <v>217</v>
      </c>
      <c r="B117" s="16">
        <v>1</v>
      </c>
      <c r="C117" s="24">
        <v>6.5</v>
      </c>
      <c r="D117" s="24">
        <v>5.0799999999999992</v>
      </c>
      <c r="E117" s="24">
        <v>1.4200000000000008</v>
      </c>
      <c r="F117" s="24">
        <v>1.4587204383286771</v>
      </c>
      <c r="G117" s="24">
        <v>0.11240500382494049</v>
      </c>
      <c r="H117" s="24">
        <v>4.8584826276911723</v>
      </c>
      <c r="I117" s="24">
        <v>5.301517372308826</v>
      </c>
      <c r="J117" s="24">
        <v>0.97992410484243697</v>
      </c>
      <c r="K117" s="24">
        <v>3.1488563197342976</v>
      </c>
      <c r="L117" s="24">
        <v>7.0111436802657003</v>
      </c>
    </row>
    <row r="118" spans="1:12">
      <c r="A118" s="9" t="s">
        <v>218</v>
      </c>
      <c r="B118" s="16">
        <v>1</v>
      </c>
      <c r="C118" s="24">
        <v>5.25</v>
      </c>
      <c r="D118" s="24">
        <v>5.0799999999999992</v>
      </c>
      <c r="E118" s="24">
        <v>0.17000000000000082</v>
      </c>
      <c r="F118" s="24">
        <v>0.17463554543371559</v>
      </c>
      <c r="G118" s="24">
        <v>0.11240500382494049</v>
      </c>
      <c r="H118" s="24">
        <v>4.8584826276911723</v>
      </c>
      <c r="I118" s="24">
        <v>5.301517372308826</v>
      </c>
      <c r="J118" s="24">
        <v>0.97992410484243697</v>
      </c>
      <c r="K118" s="24">
        <v>3.1488563197342976</v>
      </c>
      <c r="L118" s="24">
        <v>7.0111436802657003</v>
      </c>
    </row>
    <row r="119" spans="1:12">
      <c r="A119" s="9" t="s">
        <v>219</v>
      </c>
      <c r="B119" s="16">
        <v>1</v>
      </c>
      <c r="C119" s="24">
        <v>4.625</v>
      </c>
      <c r="D119" s="24">
        <v>5.0799999999999992</v>
      </c>
      <c r="E119" s="24">
        <v>-0.45499999999999918</v>
      </c>
      <c r="F119" s="24">
        <v>-0.46740690101376514</v>
      </c>
      <c r="G119" s="24">
        <v>0.11240500382494049</v>
      </c>
      <c r="H119" s="24">
        <v>4.8584826276911723</v>
      </c>
      <c r="I119" s="24">
        <v>5.301517372308826</v>
      </c>
      <c r="J119" s="24">
        <v>0.97992410484243697</v>
      </c>
      <c r="K119" s="24">
        <v>3.1488563197342976</v>
      </c>
      <c r="L119" s="24">
        <v>7.0111436802657003</v>
      </c>
    </row>
    <row r="120" spans="1:12">
      <c r="A120" s="9" t="s">
        <v>220</v>
      </c>
      <c r="B120" s="16">
        <v>1</v>
      </c>
      <c r="C120" s="24">
        <v>4.625</v>
      </c>
      <c r="D120" s="24">
        <v>5.0799999999999992</v>
      </c>
      <c r="E120" s="24">
        <v>-0.45499999999999918</v>
      </c>
      <c r="F120" s="24">
        <v>-0.46740690101376514</v>
      </c>
      <c r="G120" s="24">
        <v>0.11240500382494049</v>
      </c>
      <c r="H120" s="24">
        <v>4.8584826276911723</v>
      </c>
      <c r="I120" s="24">
        <v>5.301517372308826</v>
      </c>
      <c r="J120" s="24">
        <v>0.97992410484243697</v>
      </c>
      <c r="K120" s="24">
        <v>3.1488563197342976</v>
      </c>
      <c r="L120" s="24">
        <v>7.0111436802657003</v>
      </c>
    </row>
    <row r="121" spans="1:12">
      <c r="A121" s="9" t="s">
        <v>221</v>
      </c>
      <c r="B121" s="16">
        <v>1</v>
      </c>
      <c r="C121" s="24">
        <v>3.375</v>
      </c>
      <c r="D121" s="24">
        <v>5.0799999999999992</v>
      </c>
      <c r="E121" s="24">
        <v>-1.7049999999999992</v>
      </c>
      <c r="F121" s="24">
        <v>-1.7514917939087267</v>
      </c>
      <c r="G121" s="24">
        <v>0.11240500382494049</v>
      </c>
      <c r="H121" s="24">
        <v>4.8584826276911723</v>
      </c>
      <c r="I121" s="24">
        <v>5.301517372308826</v>
      </c>
      <c r="J121" s="24">
        <v>0.97992410484243697</v>
      </c>
      <c r="K121" s="24">
        <v>3.1488563197342976</v>
      </c>
      <c r="L121" s="24">
        <v>7.0111436802657003</v>
      </c>
    </row>
    <row r="122" spans="1:12">
      <c r="A122" s="9" t="s">
        <v>222</v>
      </c>
      <c r="B122" s="16">
        <v>1</v>
      </c>
      <c r="C122" s="24">
        <v>4.625</v>
      </c>
      <c r="D122" s="24">
        <v>5.0799999999999992</v>
      </c>
      <c r="E122" s="24">
        <v>-0.45499999999999918</v>
      </c>
      <c r="F122" s="24">
        <v>-0.46740690101376514</v>
      </c>
      <c r="G122" s="24">
        <v>0.11240500382494049</v>
      </c>
      <c r="H122" s="24">
        <v>4.8584826276911723</v>
      </c>
      <c r="I122" s="24">
        <v>5.301517372308826</v>
      </c>
      <c r="J122" s="24">
        <v>0.97992410484243697</v>
      </c>
      <c r="K122" s="24">
        <v>3.1488563197342976</v>
      </c>
      <c r="L122" s="24">
        <v>7.0111436802657003</v>
      </c>
    </row>
    <row r="123" spans="1:12">
      <c r="A123" s="9" t="s">
        <v>223</v>
      </c>
      <c r="B123" s="16">
        <v>1</v>
      </c>
      <c r="C123" s="24">
        <v>5.25</v>
      </c>
      <c r="D123" s="24">
        <v>5.0799999999999992</v>
      </c>
      <c r="E123" s="24">
        <v>0.17000000000000082</v>
      </c>
      <c r="F123" s="24">
        <v>0.17463554543371559</v>
      </c>
      <c r="G123" s="24">
        <v>0.11240500382494049</v>
      </c>
      <c r="H123" s="24">
        <v>4.8584826276911723</v>
      </c>
      <c r="I123" s="24">
        <v>5.301517372308826</v>
      </c>
      <c r="J123" s="24">
        <v>0.97992410484243697</v>
      </c>
      <c r="K123" s="24">
        <v>3.1488563197342976</v>
      </c>
      <c r="L123" s="24">
        <v>7.0111436802657003</v>
      </c>
    </row>
    <row r="124" spans="1:12">
      <c r="A124" s="9" t="s">
        <v>224</v>
      </c>
      <c r="B124" s="16">
        <v>1</v>
      </c>
      <c r="C124" s="24">
        <v>5</v>
      </c>
      <c r="D124" s="24">
        <v>5.0799999999999992</v>
      </c>
      <c r="E124" s="24">
        <v>-7.9999999999999183E-2</v>
      </c>
      <c r="F124" s="24">
        <v>-8.2181433145276692E-2</v>
      </c>
      <c r="G124" s="24">
        <v>0.11240500382494049</v>
      </c>
      <c r="H124" s="24">
        <v>4.8584826276911723</v>
      </c>
      <c r="I124" s="24">
        <v>5.301517372308826</v>
      </c>
      <c r="J124" s="24">
        <v>0.97992410484243697</v>
      </c>
      <c r="K124" s="24">
        <v>3.1488563197342976</v>
      </c>
      <c r="L124" s="24">
        <v>7.0111436802657003</v>
      </c>
    </row>
    <row r="125" spans="1:12">
      <c r="A125" s="9" t="s">
        <v>225</v>
      </c>
      <c r="B125" s="16">
        <v>1</v>
      </c>
      <c r="C125" s="24">
        <v>3.125</v>
      </c>
      <c r="D125" s="24">
        <v>5.0799999999999992</v>
      </c>
      <c r="E125" s="24">
        <v>-1.9549999999999992</v>
      </c>
      <c r="F125" s="24">
        <v>-2.0083087724877191</v>
      </c>
      <c r="G125" s="24">
        <v>0.11240500382494049</v>
      </c>
      <c r="H125" s="24">
        <v>4.8584826276911723</v>
      </c>
      <c r="I125" s="24">
        <v>5.301517372308826</v>
      </c>
      <c r="J125" s="24">
        <v>0.97992410484243697</v>
      </c>
      <c r="K125" s="24">
        <v>3.1488563197342976</v>
      </c>
      <c r="L125" s="24">
        <v>7.0111436802657003</v>
      </c>
    </row>
    <row r="126" spans="1:12">
      <c r="A126" s="9" t="s">
        <v>226</v>
      </c>
      <c r="B126" s="16">
        <v>1</v>
      </c>
      <c r="C126" s="24">
        <v>6.125</v>
      </c>
      <c r="D126" s="24">
        <v>5.0799999999999992</v>
      </c>
      <c r="E126" s="24">
        <v>1.0450000000000008</v>
      </c>
      <c r="F126" s="24">
        <v>1.0734949704601886</v>
      </c>
      <c r="G126" s="24">
        <v>0.11240500382494049</v>
      </c>
      <c r="H126" s="24">
        <v>4.8584826276911723</v>
      </c>
      <c r="I126" s="24">
        <v>5.301517372308826</v>
      </c>
      <c r="J126" s="24">
        <v>0.97992410484243697</v>
      </c>
      <c r="K126" s="24">
        <v>3.1488563197342976</v>
      </c>
      <c r="L126" s="24">
        <v>7.0111436802657003</v>
      </c>
    </row>
    <row r="127" spans="1:12">
      <c r="A127" s="9" t="s">
        <v>227</v>
      </c>
      <c r="B127" s="16">
        <v>1</v>
      </c>
      <c r="C127" s="24">
        <v>4.75</v>
      </c>
      <c r="D127" s="24">
        <v>5.0799999999999992</v>
      </c>
      <c r="E127" s="24">
        <v>-0.32999999999999918</v>
      </c>
      <c r="F127" s="24">
        <v>-0.33899841172426898</v>
      </c>
      <c r="G127" s="24">
        <v>0.11240500382494049</v>
      </c>
      <c r="H127" s="24">
        <v>4.8584826276911723</v>
      </c>
      <c r="I127" s="24">
        <v>5.301517372308826</v>
      </c>
      <c r="J127" s="24">
        <v>0.97992410484243697</v>
      </c>
      <c r="K127" s="24">
        <v>3.1488563197342976</v>
      </c>
      <c r="L127" s="24">
        <v>7.0111436802657003</v>
      </c>
    </row>
    <row r="128" spans="1:12">
      <c r="A128" s="9" t="s">
        <v>228</v>
      </c>
      <c r="B128" s="16">
        <v>1</v>
      </c>
      <c r="C128" s="24">
        <v>5</v>
      </c>
      <c r="D128" s="24">
        <v>5.0799999999999992</v>
      </c>
      <c r="E128" s="24">
        <v>-7.9999999999999183E-2</v>
      </c>
      <c r="F128" s="24">
        <v>-8.2181433145276692E-2</v>
      </c>
      <c r="G128" s="24">
        <v>0.11240500382494049</v>
      </c>
      <c r="H128" s="24">
        <v>4.8584826276911723</v>
      </c>
      <c r="I128" s="24">
        <v>5.301517372308826</v>
      </c>
      <c r="J128" s="24">
        <v>0.97992410484243697</v>
      </c>
      <c r="K128" s="24">
        <v>3.1488563197342976</v>
      </c>
      <c r="L128" s="24">
        <v>7.0111436802657003</v>
      </c>
    </row>
    <row r="129" spans="1:12">
      <c r="A129" s="9" t="s">
        <v>229</v>
      </c>
      <c r="B129" s="16">
        <v>1</v>
      </c>
      <c r="C129" s="24">
        <v>5.5</v>
      </c>
      <c r="D129" s="24">
        <v>5.0799999999999992</v>
      </c>
      <c r="E129" s="24">
        <v>0.42000000000000082</v>
      </c>
      <c r="F129" s="24">
        <v>0.43145252401270789</v>
      </c>
      <c r="G129" s="24">
        <v>0.11240500382494049</v>
      </c>
      <c r="H129" s="24">
        <v>4.8584826276911723</v>
      </c>
      <c r="I129" s="24">
        <v>5.301517372308826</v>
      </c>
      <c r="J129" s="24">
        <v>0.97992410484243697</v>
      </c>
      <c r="K129" s="24">
        <v>3.1488563197342976</v>
      </c>
      <c r="L129" s="24">
        <v>7.0111436802657003</v>
      </c>
    </row>
    <row r="130" spans="1:12">
      <c r="A130" s="9" t="s">
        <v>230</v>
      </c>
      <c r="B130" s="16">
        <v>1</v>
      </c>
      <c r="C130" s="24">
        <v>4.625</v>
      </c>
      <c r="D130" s="24">
        <v>5.0799999999999992</v>
      </c>
      <c r="E130" s="24">
        <v>-0.45499999999999918</v>
      </c>
      <c r="F130" s="24">
        <v>-0.46740690101376514</v>
      </c>
      <c r="G130" s="24">
        <v>0.11240500382494049</v>
      </c>
      <c r="H130" s="24">
        <v>4.8584826276911723</v>
      </c>
      <c r="I130" s="24">
        <v>5.301517372308826</v>
      </c>
      <c r="J130" s="24">
        <v>0.97992410484243697</v>
      </c>
      <c r="K130" s="24">
        <v>3.1488563197342976</v>
      </c>
      <c r="L130" s="24">
        <v>7.0111436802657003</v>
      </c>
    </row>
    <row r="131" spans="1:12">
      <c r="A131" s="9" t="s">
        <v>231</v>
      </c>
      <c r="B131" s="16">
        <v>1</v>
      </c>
      <c r="C131" s="24">
        <v>3.75</v>
      </c>
      <c r="D131" s="24">
        <v>5.0799999999999992</v>
      </c>
      <c r="E131" s="24">
        <v>-1.3299999999999992</v>
      </c>
      <c r="F131" s="24">
        <v>-1.3662663260402381</v>
      </c>
      <c r="G131" s="24">
        <v>0.11240500382494049</v>
      </c>
      <c r="H131" s="24">
        <v>4.8584826276911723</v>
      </c>
      <c r="I131" s="24">
        <v>5.301517372308826</v>
      </c>
      <c r="J131" s="24">
        <v>0.97992410484243697</v>
      </c>
      <c r="K131" s="24">
        <v>3.1488563197342976</v>
      </c>
      <c r="L131" s="24">
        <v>7.0111436802657003</v>
      </c>
    </row>
    <row r="132" spans="1:12">
      <c r="A132" s="9" t="s">
        <v>232</v>
      </c>
      <c r="B132" s="16">
        <v>1</v>
      </c>
      <c r="C132" s="24">
        <v>6.375</v>
      </c>
      <c r="D132" s="24">
        <v>5.0799999999999992</v>
      </c>
      <c r="E132" s="24">
        <v>1.2950000000000008</v>
      </c>
      <c r="F132" s="24">
        <v>1.330311949039181</v>
      </c>
      <c r="G132" s="24">
        <v>0.11240500382494049</v>
      </c>
      <c r="H132" s="24">
        <v>4.8584826276911723</v>
      </c>
      <c r="I132" s="24">
        <v>5.301517372308826</v>
      </c>
      <c r="J132" s="24">
        <v>0.97992410484243697</v>
      </c>
      <c r="K132" s="24">
        <v>3.1488563197342976</v>
      </c>
      <c r="L132" s="24">
        <v>7.0111436802657003</v>
      </c>
    </row>
    <row r="133" spans="1:12">
      <c r="A133" s="9" t="s">
        <v>233</v>
      </c>
      <c r="B133" s="16">
        <v>1</v>
      </c>
      <c r="C133" s="24">
        <v>6.125</v>
      </c>
      <c r="D133" s="24">
        <v>5.0799999999999992</v>
      </c>
      <c r="E133" s="24">
        <v>1.0450000000000008</v>
      </c>
      <c r="F133" s="24">
        <v>1.0734949704601886</v>
      </c>
      <c r="G133" s="24">
        <v>0.11240500382494049</v>
      </c>
      <c r="H133" s="24">
        <v>4.8584826276911723</v>
      </c>
      <c r="I133" s="24">
        <v>5.301517372308826</v>
      </c>
      <c r="J133" s="24">
        <v>0.97992410484243697</v>
      </c>
      <c r="K133" s="24">
        <v>3.1488563197342976</v>
      </c>
      <c r="L133" s="24">
        <v>7.0111436802657003</v>
      </c>
    </row>
    <row r="134" spans="1:12">
      <c r="A134" s="9" t="s">
        <v>234</v>
      </c>
      <c r="B134" s="16">
        <v>1</v>
      </c>
      <c r="C134" s="24">
        <v>6.125</v>
      </c>
      <c r="D134" s="24">
        <v>5.0799999999999992</v>
      </c>
      <c r="E134" s="24">
        <v>1.0450000000000008</v>
      </c>
      <c r="F134" s="24">
        <v>1.0734949704601886</v>
      </c>
      <c r="G134" s="24">
        <v>0.11240500382494049</v>
      </c>
      <c r="H134" s="24">
        <v>4.8584826276911723</v>
      </c>
      <c r="I134" s="24">
        <v>5.301517372308826</v>
      </c>
      <c r="J134" s="24">
        <v>0.97992410484243697</v>
      </c>
      <c r="K134" s="24">
        <v>3.1488563197342976</v>
      </c>
      <c r="L134" s="24">
        <v>7.0111436802657003</v>
      </c>
    </row>
    <row r="135" spans="1:12">
      <c r="A135" s="9" t="s">
        <v>235</v>
      </c>
      <c r="B135" s="16">
        <v>1</v>
      </c>
      <c r="C135" s="24">
        <v>4.75</v>
      </c>
      <c r="D135" s="24">
        <v>5.0799999999999992</v>
      </c>
      <c r="E135" s="24">
        <v>-0.32999999999999918</v>
      </c>
      <c r="F135" s="24">
        <v>-0.33899841172426898</v>
      </c>
      <c r="G135" s="24">
        <v>0.11240500382494049</v>
      </c>
      <c r="H135" s="24">
        <v>4.8584826276911723</v>
      </c>
      <c r="I135" s="24">
        <v>5.301517372308826</v>
      </c>
      <c r="J135" s="24">
        <v>0.97992410484243697</v>
      </c>
      <c r="K135" s="24">
        <v>3.1488563197342976</v>
      </c>
      <c r="L135" s="24">
        <v>7.0111436802657003</v>
      </c>
    </row>
    <row r="136" spans="1:12">
      <c r="A136" s="9" t="s">
        <v>236</v>
      </c>
      <c r="B136" s="16">
        <v>1</v>
      </c>
      <c r="C136" s="24">
        <v>5.125</v>
      </c>
      <c r="D136" s="24">
        <v>5.0799999999999992</v>
      </c>
      <c r="E136" s="24">
        <v>4.5000000000000817E-2</v>
      </c>
      <c r="F136" s="24">
        <v>4.6227056144219451E-2</v>
      </c>
      <c r="G136" s="24">
        <v>0.11240500382494049</v>
      </c>
      <c r="H136" s="24">
        <v>4.8584826276911723</v>
      </c>
      <c r="I136" s="24">
        <v>5.301517372308826</v>
      </c>
      <c r="J136" s="24">
        <v>0.97992410484243697</v>
      </c>
      <c r="K136" s="24">
        <v>3.1488563197342976</v>
      </c>
      <c r="L136" s="24">
        <v>7.0111436802657003</v>
      </c>
    </row>
    <row r="137" spans="1:12">
      <c r="A137" s="9" t="s">
        <v>237</v>
      </c>
      <c r="B137" s="16">
        <v>1</v>
      </c>
      <c r="C137" s="24">
        <v>4.75</v>
      </c>
      <c r="D137" s="24">
        <v>5.0799999999999992</v>
      </c>
      <c r="E137" s="24">
        <v>-0.32999999999999918</v>
      </c>
      <c r="F137" s="24">
        <v>-0.33899841172426898</v>
      </c>
      <c r="G137" s="24">
        <v>0.11240500382494049</v>
      </c>
      <c r="H137" s="24">
        <v>4.8584826276911723</v>
      </c>
      <c r="I137" s="24">
        <v>5.301517372308826</v>
      </c>
      <c r="J137" s="24">
        <v>0.97992410484243697</v>
      </c>
      <c r="K137" s="24">
        <v>3.1488563197342976</v>
      </c>
      <c r="L137" s="24">
        <v>7.0111436802657003</v>
      </c>
    </row>
    <row r="138" spans="1:12">
      <c r="A138" s="9" t="s">
        <v>238</v>
      </c>
      <c r="B138" s="16">
        <v>1</v>
      </c>
      <c r="C138" s="24">
        <v>5.625</v>
      </c>
      <c r="D138" s="24">
        <v>5.0799999999999992</v>
      </c>
      <c r="E138" s="24">
        <v>0.54500000000000082</v>
      </c>
      <c r="F138" s="24">
        <v>0.55986101330220406</v>
      </c>
      <c r="G138" s="24">
        <v>0.11240500382494049</v>
      </c>
      <c r="H138" s="24">
        <v>4.8584826276911723</v>
      </c>
      <c r="I138" s="24">
        <v>5.301517372308826</v>
      </c>
      <c r="J138" s="24">
        <v>0.97992410484243697</v>
      </c>
      <c r="K138" s="24">
        <v>3.1488563197342976</v>
      </c>
      <c r="L138" s="24">
        <v>7.0111436802657003</v>
      </c>
    </row>
    <row r="139" spans="1:12">
      <c r="A139" s="9" t="s">
        <v>239</v>
      </c>
      <c r="B139" s="16">
        <v>1</v>
      </c>
      <c r="C139" s="24">
        <v>5.125</v>
      </c>
      <c r="D139" s="24">
        <v>5.0799999999999992</v>
      </c>
      <c r="E139" s="24">
        <v>4.5000000000000817E-2</v>
      </c>
      <c r="F139" s="24">
        <v>4.6227056144219451E-2</v>
      </c>
      <c r="G139" s="24">
        <v>0.11240500382494049</v>
      </c>
      <c r="H139" s="24">
        <v>4.8584826276911723</v>
      </c>
      <c r="I139" s="24">
        <v>5.301517372308826</v>
      </c>
      <c r="J139" s="24">
        <v>0.97992410484243697</v>
      </c>
      <c r="K139" s="24">
        <v>3.1488563197342976</v>
      </c>
      <c r="L139" s="24">
        <v>7.0111436802657003</v>
      </c>
    </row>
    <row r="140" spans="1:12">
      <c r="A140" s="9" t="s">
        <v>240</v>
      </c>
      <c r="B140" s="16">
        <v>1</v>
      </c>
      <c r="C140" s="24">
        <v>4.375</v>
      </c>
      <c r="D140" s="24">
        <v>5.0799999999999992</v>
      </c>
      <c r="E140" s="24">
        <v>-0.70499999999999918</v>
      </c>
      <c r="F140" s="24">
        <v>-0.72422387959275747</v>
      </c>
      <c r="G140" s="24">
        <v>0.11240500382494049</v>
      </c>
      <c r="H140" s="24">
        <v>4.8584826276911723</v>
      </c>
      <c r="I140" s="24">
        <v>5.301517372308826</v>
      </c>
      <c r="J140" s="24">
        <v>0.97992410484243697</v>
      </c>
      <c r="K140" s="24">
        <v>3.1488563197342976</v>
      </c>
      <c r="L140" s="24">
        <v>7.0111436802657003</v>
      </c>
    </row>
    <row r="141" spans="1:12">
      <c r="A141" s="9" t="s">
        <v>241</v>
      </c>
      <c r="B141" s="16">
        <v>1</v>
      </c>
      <c r="C141" s="24">
        <v>5.5</v>
      </c>
      <c r="D141" s="24">
        <v>5.0799999999999992</v>
      </c>
      <c r="E141" s="24">
        <v>0.42000000000000082</v>
      </c>
      <c r="F141" s="24">
        <v>0.43145252401270789</v>
      </c>
      <c r="G141" s="24">
        <v>0.11240500382494049</v>
      </c>
      <c r="H141" s="24">
        <v>4.8584826276911723</v>
      </c>
      <c r="I141" s="24">
        <v>5.301517372308826</v>
      </c>
      <c r="J141" s="24">
        <v>0.97992410484243697</v>
      </c>
      <c r="K141" s="24">
        <v>3.1488563197342976</v>
      </c>
      <c r="L141" s="24">
        <v>7.0111436802657003</v>
      </c>
    </row>
    <row r="142" spans="1:12">
      <c r="A142" s="9" t="s">
        <v>242</v>
      </c>
      <c r="B142" s="16">
        <v>1</v>
      </c>
      <c r="C142" s="24">
        <v>4.375</v>
      </c>
      <c r="D142" s="24">
        <v>5.0799999999999992</v>
      </c>
      <c r="E142" s="24">
        <v>-0.70499999999999918</v>
      </c>
      <c r="F142" s="24">
        <v>-0.72422387959275747</v>
      </c>
      <c r="G142" s="24">
        <v>0.11240500382494049</v>
      </c>
      <c r="H142" s="24">
        <v>4.8584826276911723</v>
      </c>
      <c r="I142" s="24">
        <v>5.301517372308826</v>
      </c>
      <c r="J142" s="24">
        <v>0.97992410484243697</v>
      </c>
      <c r="K142" s="24">
        <v>3.1488563197342976</v>
      </c>
      <c r="L142" s="24">
        <v>7.0111436802657003</v>
      </c>
    </row>
    <row r="143" spans="1:12">
      <c r="A143" s="9" t="s">
        <v>243</v>
      </c>
      <c r="B143" s="16">
        <v>1</v>
      </c>
      <c r="C143" s="24">
        <v>4.875</v>
      </c>
      <c r="D143" s="24">
        <v>5.0799999999999992</v>
      </c>
      <c r="E143" s="24">
        <v>-0.20499999999999918</v>
      </c>
      <c r="F143" s="24">
        <v>-0.21058992243477284</v>
      </c>
      <c r="G143" s="24">
        <v>0.11240500382494049</v>
      </c>
      <c r="H143" s="24">
        <v>4.8584826276911723</v>
      </c>
      <c r="I143" s="24">
        <v>5.301517372308826</v>
      </c>
      <c r="J143" s="24">
        <v>0.97992410484243697</v>
      </c>
      <c r="K143" s="24">
        <v>3.1488563197342976</v>
      </c>
      <c r="L143" s="24">
        <v>7.0111436802657003</v>
      </c>
    </row>
    <row r="144" spans="1:12">
      <c r="A144" s="9" t="s">
        <v>244</v>
      </c>
      <c r="B144" s="16">
        <v>1</v>
      </c>
      <c r="C144" s="24">
        <v>4.5</v>
      </c>
      <c r="D144" s="24">
        <v>5.0799999999999992</v>
      </c>
      <c r="E144" s="24">
        <v>-0.57999999999999918</v>
      </c>
      <c r="F144" s="24">
        <v>-0.59581539030326125</v>
      </c>
      <c r="G144" s="24">
        <v>0.11240500382494049</v>
      </c>
      <c r="H144" s="24">
        <v>4.8584826276911723</v>
      </c>
      <c r="I144" s="24">
        <v>5.301517372308826</v>
      </c>
      <c r="J144" s="24">
        <v>0.97992410484243697</v>
      </c>
      <c r="K144" s="24">
        <v>3.1488563197342976</v>
      </c>
      <c r="L144" s="24">
        <v>7.0111436802657003</v>
      </c>
    </row>
    <row r="145" spans="1:12">
      <c r="A145" s="9" t="s">
        <v>245</v>
      </c>
      <c r="B145" s="16">
        <v>1</v>
      </c>
      <c r="C145" s="24">
        <v>4.75</v>
      </c>
      <c r="D145" s="24">
        <v>5.0799999999999992</v>
      </c>
      <c r="E145" s="24">
        <v>-0.32999999999999918</v>
      </c>
      <c r="F145" s="24">
        <v>-0.33899841172426898</v>
      </c>
      <c r="G145" s="24">
        <v>0.11240500382494049</v>
      </c>
      <c r="H145" s="24">
        <v>4.8584826276911723</v>
      </c>
      <c r="I145" s="24">
        <v>5.301517372308826</v>
      </c>
      <c r="J145" s="24">
        <v>0.97992410484243697</v>
      </c>
      <c r="K145" s="24">
        <v>3.1488563197342976</v>
      </c>
      <c r="L145" s="24">
        <v>7.0111436802657003</v>
      </c>
    </row>
    <row r="146" spans="1:12">
      <c r="A146" s="9" t="s">
        <v>246</v>
      </c>
      <c r="B146" s="16">
        <v>1</v>
      </c>
      <c r="C146" s="24">
        <v>6</v>
      </c>
      <c r="D146" s="24">
        <v>5.0799999999999992</v>
      </c>
      <c r="E146" s="24">
        <v>0.92000000000000082</v>
      </c>
      <c r="F146" s="24">
        <v>0.94508648117069249</v>
      </c>
      <c r="G146" s="24">
        <v>0.11240500382494049</v>
      </c>
      <c r="H146" s="24">
        <v>4.8584826276911723</v>
      </c>
      <c r="I146" s="24">
        <v>5.301517372308826</v>
      </c>
      <c r="J146" s="24">
        <v>0.97992410484243697</v>
      </c>
      <c r="K146" s="24">
        <v>3.1488563197342976</v>
      </c>
      <c r="L146" s="24">
        <v>7.0111436802657003</v>
      </c>
    </row>
    <row r="147" spans="1:12">
      <c r="A147" s="9" t="s">
        <v>247</v>
      </c>
      <c r="B147" s="16">
        <v>1</v>
      </c>
      <c r="C147" s="24">
        <v>3.75</v>
      </c>
      <c r="D147" s="24">
        <v>5.0799999999999992</v>
      </c>
      <c r="E147" s="24">
        <v>-1.3299999999999992</v>
      </c>
      <c r="F147" s="24">
        <v>-1.3662663260402381</v>
      </c>
      <c r="G147" s="24">
        <v>0.11240500382494049</v>
      </c>
      <c r="H147" s="24">
        <v>4.8584826276911723</v>
      </c>
      <c r="I147" s="24">
        <v>5.301517372308826</v>
      </c>
      <c r="J147" s="24">
        <v>0.97992410484243697</v>
      </c>
      <c r="K147" s="24">
        <v>3.1488563197342976</v>
      </c>
      <c r="L147" s="24">
        <v>7.0111436802657003</v>
      </c>
    </row>
    <row r="148" spans="1:12">
      <c r="A148" s="9" t="s">
        <v>248</v>
      </c>
      <c r="B148" s="16">
        <v>1</v>
      </c>
      <c r="C148" s="24">
        <v>4.875</v>
      </c>
      <c r="D148" s="24">
        <v>5.0799999999999992</v>
      </c>
      <c r="E148" s="24">
        <v>-0.20499999999999918</v>
      </c>
      <c r="F148" s="24">
        <v>-0.21058992243477284</v>
      </c>
      <c r="G148" s="24">
        <v>0.11240500382494049</v>
      </c>
      <c r="H148" s="24">
        <v>4.8584826276911723</v>
      </c>
      <c r="I148" s="24">
        <v>5.301517372308826</v>
      </c>
      <c r="J148" s="24">
        <v>0.97992410484243697</v>
      </c>
      <c r="K148" s="24">
        <v>3.1488563197342976</v>
      </c>
      <c r="L148" s="24">
        <v>7.0111436802657003</v>
      </c>
    </row>
    <row r="149" spans="1:12">
      <c r="A149" s="9" t="s">
        <v>249</v>
      </c>
      <c r="B149" s="16">
        <v>1</v>
      </c>
      <c r="C149" s="24">
        <v>5.25</v>
      </c>
      <c r="D149" s="24">
        <v>5.0799999999999992</v>
      </c>
      <c r="E149" s="24">
        <v>0.17000000000000082</v>
      </c>
      <c r="F149" s="24">
        <v>0.17463554543371559</v>
      </c>
      <c r="G149" s="24">
        <v>0.11240500382494049</v>
      </c>
      <c r="H149" s="24">
        <v>4.8584826276911723</v>
      </c>
      <c r="I149" s="24">
        <v>5.301517372308826</v>
      </c>
      <c r="J149" s="24">
        <v>0.97992410484243697</v>
      </c>
      <c r="K149" s="24">
        <v>3.1488563197342976</v>
      </c>
      <c r="L149" s="24">
        <v>7.0111436802657003</v>
      </c>
    </row>
    <row r="150" spans="1:12">
      <c r="A150" s="9" t="s">
        <v>250</v>
      </c>
      <c r="B150" s="16">
        <v>1</v>
      </c>
      <c r="C150" s="24">
        <v>4.375</v>
      </c>
      <c r="D150" s="24">
        <v>5.0799999999999992</v>
      </c>
      <c r="E150" s="24">
        <v>-0.70499999999999918</v>
      </c>
      <c r="F150" s="24">
        <v>-0.72422387959275747</v>
      </c>
      <c r="G150" s="24">
        <v>0.11240500382494049</v>
      </c>
      <c r="H150" s="24">
        <v>4.8584826276911723</v>
      </c>
      <c r="I150" s="24">
        <v>5.301517372308826</v>
      </c>
      <c r="J150" s="24">
        <v>0.97992410484243697</v>
      </c>
      <c r="K150" s="24">
        <v>3.1488563197342976</v>
      </c>
      <c r="L150" s="24">
        <v>7.0111436802657003</v>
      </c>
    </row>
    <row r="151" spans="1:12">
      <c r="A151" s="9" t="s">
        <v>251</v>
      </c>
      <c r="B151" s="16">
        <v>1</v>
      </c>
      <c r="C151" s="24">
        <v>6</v>
      </c>
      <c r="D151" s="24">
        <v>5.0799999999999992</v>
      </c>
      <c r="E151" s="24">
        <v>0.92000000000000082</v>
      </c>
      <c r="F151" s="24">
        <v>0.94508648117069249</v>
      </c>
      <c r="G151" s="24">
        <v>0.11240500382494049</v>
      </c>
      <c r="H151" s="24">
        <v>4.8584826276911723</v>
      </c>
      <c r="I151" s="24">
        <v>5.301517372308826</v>
      </c>
      <c r="J151" s="24">
        <v>0.97992410484243697</v>
      </c>
      <c r="K151" s="24">
        <v>3.1488563197342976</v>
      </c>
      <c r="L151" s="24">
        <v>7.0111436802657003</v>
      </c>
    </row>
    <row r="152" spans="1:12">
      <c r="A152" s="9" t="s">
        <v>252</v>
      </c>
      <c r="B152" s="16">
        <v>1</v>
      </c>
      <c r="C152" s="24">
        <v>5.625</v>
      </c>
      <c r="D152" s="24">
        <v>5.0799999999999992</v>
      </c>
      <c r="E152" s="24">
        <v>0.54500000000000082</v>
      </c>
      <c r="F152" s="24">
        <v>0.55986101330220406</v>
      </c>
      <c r="G152" s="24">
        <v>0.11240500382494049</v>
      </c>
      <c r="H152" s="24">
        <v>4.8584826276911723</v>
      </c>
      <c r="I152" s="24">
        <v>5.301517372308826</v>
      </c>
      <c r="J152" s="24">
        <v>0.97992410484243697</v>
      </c>
      <c r="K152" s="24">
        <v>3.1488563197342976</v>
      </c>
      <c r="L152" s="24">
        <v>7.0111436802657003</v>
      </c>
    </row>
    <row r="153" spans="1:12">
      <c r="A153" s="9" t="s">
        <v>253</v>
      </c>
      <c r="B153" s="16">
        <v>1</v>
      </c>
      <c r="C153" s="24">
        <v>4.75</v>
      </c>
      <c r="D153" s="24">
        <v>5.0799999999999992</v>
      </c>
      <c r="E153" s="24">
        <v>-0.32999999999999918</v>
      </c>
      <c r="F153" s="24">
        <v>-0.33899841172426898</v>
      </c>
      <c r="G153" s="24">
        <v>0.11240500382494049</v>
      </c>
      <c r="H153" s="24">
        <v>4.8584826276911723</v>
      </c>
      <c r="I153" s="24">
        <v>5.301517372308826</v>
      </c>
      <c r="J153" s="24">
        <v>0.97992410484243697</v>
      </c>
      <c r="K153" s="24">
        <v>3.1488563197342976</v>
      </c>
      <c r="L153" s="24">
        <v>7.0111436802657003</v>
      </c>
    </row>
    <row r="154" spans="1:12">
      <c r="A154" s="9" t="s">
        <v>254</v>
      </c>
      <c r="B154" s="16">
        <v>1</v>
      </c>
      <c r="C154" s="24">
        <v>3.25</v>
      </c>
      <c r="D154" s="24">
        <v>5.3266666666666671</v>
      </c>
      <c r="E154" s="24">
        <v>-2.0766666666666671</v>
      </c>
      <c r="F154" s="24">
        <v>-2.133293035396163</v>
      </c>
      <c r="G154" s="24">
        <v>0.11240500382494054</v>
      </c>
      <c r="H154" s="24">
        <v>5.1051492943578403</v>
      </c>
      <c r="I154" s="24">
        <v>5.5481840389754939</v>
      </c>
      <c r="J154" s="24">
        <v>0.97992410484243697</v>
      </c>
      <c r="K154" s="24">
        <v>3.3955229864009655</v>
      </c>
      <c r="L154" s="24">
        <v>7.2578103469323683</v>
      </c>
    </row>
    <row r="155" spans="1:12">
      <c r="A155" s="9" t="s">
        <v>255</v>
      </c>
      <c r="B155" s="16">
        <v>1</v>
      </c>
      <c r="C155" s="24">
        <v>5.375</v>
      </c>
      <c r="D155" s="24">
        <v>5.3266666666666671</v>
      </c>
      <c r="E155" s="24">
        <v>4.8333333333332895E-2</v>
      </c>
      <c r="F155" s="24">
        <v>4.9651282525271394E-2</v>
      </c>
      <c r="G155" s="24">
        <v>0.11240500382494054</v>
      </c>
      <c r="H155" s="24">
        <v>5.1051492943578403</v>
      </c>
      <c r="I155" s="24">
        <v>5.5481840389754939</v>
      </c>
      <c r="J155" s="24">
        <v>0.97992410484243697</v>
      </c>
      <c r="K155" s="24">
        <v>3.3955229864009655</v>
      </c>
      <c r="L155" s="24">
        <v>7.2578103469323683</v>
      </c>
    </row>
    <row r="156" spans="1:12">
      <c r="A156" s="9" t="s">
        <v>256</v>
      </c>
      <c r="B156" s="16">
        <v>1</v>
      </c>
      <c r="C156" s="24">
        <v>4.125</v>
      </c>
      <c r="D156" s="24">
        <v>5.3266666666666671</v>
      </c>
      <c r="E156" s="24">
        <v>-1.2016666666666671</v>
      </c>
      <c r="F156" s="24">
        <v>-1.23443361036969</v>
      </c>
      <c r="G156" s="24">
        <v>0.11240500382494054</v>
      </c>
      <c r="H156" s="24">
        <v>5.1051492943578403</v>
      </c>
      <c r="I156" s="24">
        <v>5.5481840389754939</v>
      </c>
      <c r="J156" s="24">
        <v>0.97992410484243697</v>
      </c>
      <c r="K156" s="24">
        <v>3.3955229864009655</v>
      </c>
      <c r="L156" s="24">
        <v>7.2578103469323683</v>
      </c>
    </row>
    <row r="157" spans="1:12">
      <c r="A157" s="9" t="s">
        <v>257</v>
      </c>
      <c r="B157" s="16">
        <v>1</v>
      </c>
      <c r="C157" s="24">
        <v>7</v>
      </c>
      <c r="D157" s="24">
        <v>5.3266666666666671</v>
      </c>
      <c r="E157" s="24">
        <v>1.6733333333333329</v>
      </c>
      <c r="F157" s="24">
        <v>1.7189616432887214</v>
      </c>
      <c r="G157" s="24">
        <v>0.11240500382494054</v>
      </c>
      <c r="H157" s="24">
        <v>5.1051492943578403</v>
      </c>
      <c r="I157" s="24">
        <v>5.5481840389754939</v>
      </c>
      <c r="J157" s="24">
        <v>0.97992410484243697</v>
      </c>
      <c r="K157" s="24">
        <v>3.3955229864009655</v>
      </c>
      <c r="L157" s="24">
        <v>7.2578103469323683</v>
      </c>
    </row>
    <row r="158" spans="1:12">
      <c r="A158" s="9" t="s">
        <v>258</v>
      </c>
      <c r="B158" s="16">
        <v>1</v>
      </c>
      <c r="C158" s="24">
        <v>4.375</v>
      </c>
      <c r="D158" s="24">
        <v>5.3266666666666671</v>
      </c>
      <c r="E158" s="24">
        <v>-0.9516666666666671</v>
      </c>
      <c r="F158" s="24">
        <v>-0.9776166317906978</v>
      </c>
      <c r="G158" s="24">
        <v>0.11240500382494054</v>
      </c>
      <c r="H158" s="24">
        <v>5.1051492943578403</v>
      </c>
      <c r="I158" s="24">
        <v>5.5481840389754939</v>
      </c>
      <c r="J158" s="24">
        <v>0.97992410484243697</v>
      </c>
      <c r="K158" s="24">
        <v>3.3955229864009655</v>
      </c>
      <c r="L158" s="24">
        <v>7.2578103469323683</v>
      </c>
    </row>
    <row r="159" spans="1:12">
      <c r="A159" s="9" t="s">
        <v>259</v>
      </c>
      <c r="B159" s="16">
        <v>1</v>
      </c>
      <c r="C159" s="24">
        <v>5</v>
      </c>
      <c r="D159" s="24">
        <v>5.3266666666666671</v>
      </c>
      <c r="E159" s="24">
        <v>-0.3266666666666671</v>
      </c>
      <c r="F159" s="24">
        <v>-0.33557418534321704</v>
      </c>
      <c r="G159" s="24">
        <v>0.11240500382494054</v>
      </c>
      <c r="H159" s="24">
        <v>5.1051492943578403</v>
      </c>
      <c r="I159" s="24">
        <v>5.5481840389754939</v>
      </c>
      <c r="J159" s="24">
        <v>0.97992410484243697</v>
      </c>
      <c r="K159" s="24">
        <v>3.3955229864009655</v>
      </c>
      <c r="L159" s="24">
        <v>7.2578103469323683</v>
      </c>
    </row>
    <row r="160" spans="1:12">
      <c r="A160" s="9" t="s">
        <v>260</v>
      </c>
      <c r="B160" s="16">
        <v>1</v>
      </c>
      <c r="C160" s="24">
        <v>5.5</v>
      </c>
      <c r="D160" s="24">
        <v>5.3266666666666671</v>
      </c>
      <c r="E160" s="24">
        <v>0.1733333333333329</v>
      </c>
      <c r="F160" s="24">
        <v>0.17805977181476754</v>
      </c>
      <c r="G160" s="24">
        <v>0.11240500382494054</v>
      </c>
      <c r="H160" s="24">
        <v>5.1051492943578403</v>
      </c>
      <c r="I160" s="24">
        <v>5.5481840389754939</v>
      </c>
      <c r="J160" s="24">
        <v>0.97992410484243697</v>
      </c>
      <c r="K160" s="24">
        <v>3.3955229864009655</v>
      </c>
      <c r="L160" s="24">
        <v>7.2578103469323683</v>
      </c>
    </row>
    <row r="161" spans="1:12">
      <c r="A161" s="9" t="s">
        <v>261</v>
      </c>
      <c r="B161" s="16">
        <v>1</v>
      </c>
      <c r="C161" s="24">
        <v>5</v>
      </c>
      <c r="D161" s="24">
        <v>5.3266666666666671</v>
      </c>
      <c r="E161" s="24">
        <v>-0.3266666666666671</v>
      </c>
      <c r="F161" s="24">
        <v>-0.33557418534321704</v>
      </c>
      <c r="G161" s="24">
        <v>0.11240500382494054</v>
      </c>
      <c r="H161" s="24">
        <v>5.1051492943578403</v>
      </c>
      <c r="I161" s="24">
        <v>5.5481840389754939</v>
      </c>
      <c r="J161" s="24">
        <v>0.97992410484243697</v>
      </c>
      <c r="K161" s="24">
        <v>3.3955229864009655</v>
      </c>
      <c r="L161" s="24">
        <v>7.2578103469323683</v>
      </c>
    </row>
    <row r="162" spans="1:12">
      <c r="A162" s="9" t="s">
        <v>262</v>
      </c>
      <c r="B162" s="16">
        <v>1</v>
      </c>
      <c r="C162" s="24">
        <v>3.25</v>
      </c>
      <c r="D162" s="24">
        <v>5.3266666666666671</v>
      </c>
      <c r="E162" s="24">
        <v>-2.0766666666666671</v>
      </c>
      <c r="F162" s="24">
        <v>-2.133293035396163</v>
      </c>
      <c r="G162" s="24">
        <v>0.11240500382494054</v>
      </c>
      <c r="H162" s="24">
        <v>5.1051492943578403</v>
      </c>
      <c r="I162" s="24">
        <v>5.5481840389754939</v>
      </c>
      <c r="J162" s="24">
        <v>0.97992410484243697</v>
      </c>
      <c r="K162" s="24">
        <v>3.3955229864009655</v>
      </c>
      <c r="L162" s="24">
        <v>7.2578103469323683</v>
      </c>
    </row>
    <row r="163" spans="1:12">
      <c r="A163" s="9" t="s">
        <v>263</v>
      </c>
      <c r="B163" s="16">
        <v>1</v>
      </c>
      <c r="C163" s="24">
        <v>5.625</v>
      </c>
      <c r="D163" s="24">
        <v>5.3266666666666671</v>
      </c>
      <c r="E163" s="24">
        <v>0.2983333333333329</v>
      </c>
      <c r="F163" s="24">
        <v>0.30646826110426367</v>
      </c>
      <c r="G163" s="24">
        <v>0.11240500382494054</v>
      </c>
      <c r="H163" s="24">
        <v>5.1051492943578403</v>
      </c>
      <c r="I163" s="24">
        <v>5.5481840389754939</v>
      </c>
      <c r="J163" s="24">
        <v>0.97992410484243697</v>
      </c>
      <c r="K163" s="24">
        <v>3.3955229864009655</v>
      </c>
      <c r="L163" s="24">
        <v>7.2578103469323683</v>
      </c>
    </row>
    <row r="164" spans="1:12">
      <c r="A164" s="9" t="s">
        <v>264</v>
      </c>
      <c r="B164" s="16">
        <v>1</v>
      </c>
      <c r="C164" s="24">
        <v>5.125</v>
      </c>
      <c r="D164" s="24">
        <v>5.3266666666666671</v>
      </c>
      <c r="E164" s="24">
        <v>-0.2016666666666671</v>
      </c>
      <c r="F164" s="24">
        <v>-0.2071656960537209</v>
      </c>
      <c r="G164" s="24">
        <v>0.11240500382494054</v>
      </c>
      <c r="H164" s="24">
        <v>5.1051492943578403</v>
      </c>
      <c r="I164" s="24">
        <v>5.5481840389754939</v>
      </c>
      <c r="J164" s="24">
        <v>0.97992410484243697</v>
      </c>
      <c r="K164" s="24">
        <v>3.3955229864009655</v>
      </c>
      <c r="L164" s="24">
        <v>7.2578103469323683</v>
      </c>
    </row>
    <row r="165" spans="1:12">
      <c r="A165" s="9" t="s">
        <v>265</v>
      </c>
      <c r="B165" s="16">
        <v>1</v>
      </c>
      <c r="C165" s="24">
        <v>5.5</v>
      </c>
      <c r="D165" s="24">
        <v>5.3266666666666671</v>
      </c>
      <c r="E165" s="24">
        <v>0.1733333333333329</v>
      </c>
      <c r="F165" s="24">
        <v>0.17805977181476754</v>
      </c>
      <c r="G165" s="24">
        <v>0.11240500382494054</v>
      </c>
      <c r="H165" s="24">
        <v>5.1051492943578403</v>
      </c>
      <c r="I165" s="24">
        <v>5.5481840389754939</v>
      </c>
      <c r="J165" s="24">
        <v>0.97992410484243697</v>
      </c>
      <c r="K165" s="24">
        <v>3.3955229864009655</v>
      </c>
      <c r="L165" s="24">
        <v>7.2578103469323683</v>
      </c>
    </row>
    <row r="166" spans="1:12">
      <c r="A166" s="9" t="s">
        <v>266</v>
      </c>
      <c r="B166" s="16">
        <v>1</v>
      </c>
      <c r="C166" s="24">
        <v>5.875</v>
      </c>
      <c r="D166" s="24">
        <v>5.3266666666666671</v>
      </c>
      <c r="E166" s="24">
        <v>0.5483333333333329</v>
      </c>
      <c r="F166" s="24">
        <v>0.56328523968325594</v>
      </c>
      <c r="G166" s="24">
        <v>0.11240500382494054</v>
      </c>
      <c r="H166" s="24">
        <v>5.1051492943578403</v>
      </c>
      <c r="I166" s="24">
        <v>5.5481840389754939</v>
      </c>
      <c r="J166" s="24">
        <v>0.97992410484243697</v>
      </c>
      <c r="K166" s="24">
        <v>3.3955229864009655</v>
      </c>
      <c r="L166" s="24">
        <v>7.2578103469323683</v>
      </c>
    </row>
    <row r="167" spans="1:12">
      <c r="A167" s="9" t="s">
        <v>267</v>
      </c>
      <c r="B167" s="16">
        <v>1</v>
      </c>
      <c r="C167" s="24">
        <v>6.375</v>
      </c>
      <c r="D167" s="24">
        <v>5.3266666666666671</v>
      </c>
      <c r="E167" s="24">
        <v>1.0483333333333329</v>
      </c>
      <c r="F167" s="24">
        <v>1.0769191968412406</v>
      </c>
      <c r="G167" s="24">
        <v>0.11240500382494054</v>
      </c>
      <c r="H167" s="24">
        <v>5.1051492943578403</v>
      </c>
      <c r="I167" s="24">
        <v>5.5481840389754939</v>
      </c>
      <c r="J167" s="24">
        <v>0.97992410484243697</v>
      </c>
      <c r="K167" s="24">
        <v>3.3955229864009655</v>
      </c>
      <c r="L167" s="24">
        <v>7.2578103469323683</v>
      </c>
    </row>
    <row r="168" spans="1:12">
      <c r="A168" s="9" t="s">
        <v>268</v>
      </c>
      <c r="B168" s="16">
        <v>1</v>
      </c>
      <c r="C168" s="24">
        <v>5.625</v>
      </c>
      <c r="D168" s="24">
        <v>5.3266666666666671</v>
      </c>
      <c r="E168" s="24">
        <v>0.2983333333333329</v>
      </c>
      <c r="F168" s="24">
        <v>0.30646826110426367</v>
      </c>
      <c r="G168" s="24">
        <v>0.11240500382494054</v>
      </c>
      <c r="H168" s="24">
        <v>5.1051492943578403</v>
      </c>
      <c r="I168" s="24">
        <v>5.5481840389754939</v>
      </c>
      <c r="J168" s="24">
        <v>0.97992410484243697</v>
      </c>
      <c r="K168" s="24">
        <v>3.3955229864009655</v>
      </c>
      <c r="L168" s="24">
        <v>7.2578103469323683</v>
      </c>
    </row>
    <row r="169" spans="1:12">
      <c r="A169" s="9" t="s">
        <v>269</v>
      </c>
      <c r="B169" s="16">
        <v>1</v>
      </c>
      <c r="C169" s="24">
        <v>6.625</v>
      </c>
      <c r="D169" s="24">
        <v>5.3266666666666671</v>
      </c>
      <c r="E169" s="24">
        <v>1.2983333333333329</v>
      </c>
      <c r="F169" s="24">
        <v>1.3337361754202328</v>
      </c>
      <c r="G169" s="24">
        <v>0.11240500382494054</v>
      </c>
      <c r="H169" s="24">
        <v>5.1051492943578403</v>
      </c>
      <c r="I169" s="24">
        <v>5.5481840389754939</v>
      </c>
      <c r="J169" s="24">
        <v>0.97992410484243697</v>
      </c>
      <c r="K169" s="24">
        <v>3.3955229864009655</v>
      </c>
      <c r="L169" s="24">
        <v>7.2578103469323683</v>
      </c>
    </row>
    <row r="170" spans="1:12">
      <c r="A170" s="9" t="s">
        <v>270</v>
      </c>
      <c r="B170" s="16">
        <v>1</v>
      </c>
      <c r="C170" s="24">
        <v>6.25</v>
      </c>
      <c r="D170" s="24">
        <v>5.3266666666666671</v>
      </c>
      <c r="E170" s="24">
        <v>0.9233333333333329</v>
      </c>
      <c r="F170" s="24">
        <v>0.94851070755174449</v>
      </c>
      <c r="G170" s="24">
        <v>0.11240500382494054</v>
      </c>
      <c r="H170" s="24">
        <v>5.1051492943578403</v>
      </c>
      <c r="I170" s="24">
        <v>5.5481840389754939</v>
      </c>
      <c r="J170" s="24">
        <v>0.97992410484243697</v>
      </c>
      <c r="K170" s="24">
        <v>3.3955229864009655</v>
      </c>
      <c r="L170" s="24">
        <v>7.2578103469323683</v>
      </c>
    </row>
    <row r="171" spans="1:12">
      <c r="A171" s="9" t="s">
        <v>271</v>
      </c>
      <c r="B171" s="16">
        <v>1</v>
      </c>
      <c r="C171" s="24">
        <v>3.625</v>
      </c>
      <c r="D171" s="24">
        <v>5.3266666666666671</v>
      </c>
      <c r="E171" s="24">
        <v>-1.7016666666666671</v>
      </c>
      <c r="F171" s="24">
        <v>-1.7480675675276747</v>
      </c>
      <c r="G171" s="24">
        <v>0.11240500382494054</v>
      </c>
      <c r="H171" s="24">
        <v>5.1051492943578403</v>
      </c>
      <c r="I171" s="24">
        <v>5.5481840389754939</v>
      </c>
      <c r="J171" s="24">
        <v>0.97992410484243697</v>
      </c>
      <c r="K171" s="24">
        <v>3.3955229864009655</v>
      </c>
      <c r="L171" s="24">
        <v>7.2578103469323683</v>
      </c>
    </row>
    <row r="172" spans="1:12">
      <c r="A172" s="9" t="s">
        <v>272</v>
      </c>
      <c r="B172" s="16">
        <v>1</v>
      </c>
      <c r="C172" s="24">
        <v>6.75</v>
      </c>
      <c r="D172" s="24">
        <v>5.3266666666666671</v>
      </c>
      <c r="E172" s="24">
        <v>1.4233333333333329</v>
      </c>
      <c r="F172" s="24">
        <v>1.4621446647097291</v>
      </c>
      <c r="G172" s="24">
        <v>0.11240500382494054</v>
      </c>
      <c r="H172" s="24">
        <v>5.1051492943578403</v>
      </c>
      <c r="I172" s="24">
        <v>5.5481840389754939</v>
      </c>
      <c r="J172" s="24">
        <v>0.97992410484243697</v>
      </c>
      <c r="K172" s="24">
        <v>3.3955229864009655</v>
      </c>
      <c r="L172" s="24">
        <v>7.2578103469323683</v>
      </c>
    </row>
    <row r="173" spans="1:12">
      <c r="A173" s="9" t="s">
        <v>273</v>
      </c>
      <c r="B173" s="16">
        <v>1</v>
      </c>
      <c r="C173" s="24">
        <v>5.75</v>
      </c>
      <c r="D173" s="24">
        <v>5.3266666666666671</v>
      </c>
      <c r="E173" s="24">
        <v>0.4233333333333329</v>
      </c>
      <c r="F173" s="24">
        <v>0.43487675039375984</v>
      </c>
      <c r="G173" s="24">
        <v>0.11240500382494054</v>
      </c>
      <c r="H173" s="24">
        <v>5.1051492943578403</v>
      </c>
      <c r="I173" s="24">
        <v>5.5481840389754939</v>
      </c>
      <c r="J173" s="24">
        <v>0.97992410484243697</v>
      </c>
      <c r="K173" s="24">
        <v>3.3955229864009655</v>
      </c>
      <c r="L173" s="24">
        <v>7.2578103469323683</v>
      </c>
    </row>
    <row r="174" spans="1:12">
      <c r="A174" s="9" t="s">
        <v>274</v>
      </c>
      <c r="B174" s="16">
        <v>1</v>
      </c>
      <c r="C174" s="24">
        <v>4.125</v>
      </c>
      <c r="D174" s="24">
        <v>5.3266666666666671</v>
      </c>
      <c r="E174" s="24">
        <v>-1.2016666666666671</v>
      </c>
      <c r="F174" s="24">
        <v>-1.23443361036969</v>
      </c>
      <c r="G174" s="24">
        <v>0.11240500382494054</v>
      </c>
      <c r="H174" s="24">
        <v>5.1051492943578403</v>
      </c>
      <c r="I174" s="24">
        <v>5.5481840389754939</v>
      </c>
      <c r="J174" s="24">
        <v>0.97992410484243697</v>
      </c>
      <c r="K174" s="24">
        <v>3.3955229864009655</v>
      </c>
      <c r="L174" s="24">
        <v>7.2578103469323683</v>
      </c>
    </row>
    <row r="175" spans="1:12">
      <c r="A175" s="9" t="s">
        <v>275</v>
      </c>
      <c r="B175" s="16">
        <v>1</v>
      </c>
      <c r="C175" s="24">
        <v>5.25</v>
      </c>
      <c r="D175" s="24">
        <v>5.3266666666666671</v>
      </c>
      <c r="E175" s="24">
        <v>-7.6666666666667105E-2</v>
      </c>
      <c r="F175" s="24">
        <v>-7.8757206764224749E-2</v>
      </c>
      <c r="G175" s="24">
        <v>0.11240500382494054</v>
      </c>
      <c r="H175" s="24">
        <v>5.1051492943578403</v>
      </c>
      <c r="I175" s="24">
        <v>5.5481840389754939</v>
      </c>
      <c r="J175" s="24">
        <v>0.97992410484243697</v>
      </c>
      <c r="K175" s="24">
        <v>3.3955229864009655</v>
      </c>
      <c r="L175" s="24">
        <v>7.2578103469323683</v>
      </c>
    </row>
    <row r="176" spans="1:12">
      <c r="A176" s="9" t="s">
        <v>276</v>
      </c>
      <c r="B176" s="16">
        <v>1</v>
      </c>
      <c r="C176" s="24">
        <v>5.25</v>
      </c>
      <c r="D176" s="24">
        <v>5.3266666666666671</v>
      </c>
      <c r="E176" s="24">
        <v>-7.6666666666667105E-2</v>
      </c>
      <c r="F176" s="24">
        <v>-7.8757206764224749E-2</v>
      </c>
      <c r="G176" s="24">
        <v>0.11240500382494054</v>
      </c>
      <c r="H176" s="24">
        <v>5.1051492943578403</v>
      </c>
      <c r="I176" s="24">
        <v>5.5481840389754939</v>
      </c>
      <c r="J176" s="24">
        <v>0.97992410484243697</v>
      </c>
      <c r="K176" s="24">
        <v>3.3955229864009655</v>
      </c>
      <c r="L176" s="24">
        <v>7.2578103469323683</v>
      </c>
    </row>
    <row r="177" spans="1:12">
      <c r="A177" s="9" t="s">
        <v>277</v>
      </c>
      <c r="B177" s="16">
        <v>1</v>
      </c>
      <c r="C177" s="24">
        <v>6.5</v>
      </c>
      <c r="D177" s="24">
        <v>5.3266666666666671</v>
      </c>
      <c r="E177" s="24">
        <v>1.1733333333333329</v>
      </c>
      <c r="F177" s="24">
        <v>1.2053276861307367</v>
      </c>
      <c r="G177" s="24">
        <v>0.11240500382494054</v>
      </c>
      <c r="H177" s="24">
        <v>5.1051492943578403</v>
      </c>
      <c r="I177" s="24">
        <v>5.5481840389754939</v>
      </c>
      <c r="J177" s="24">
        <v>0.97992410484243697</v>
      </c>
      <c r="K177" s="24">
        <v>3.3955229864009655</v>
      </c>
      <c r="L177" s="24">
        <v>7.2578103469323683</v>
      </c>
    </row>
    <row r="178" spans="1:12">
      <c r="A178" s="9" t="s">
        <v>278</v>
      </c>
      <c r="B178" s="16">
        <v>1</v>
      </c>
      <c r="C178" s="24">
        <v>4.375</v>
      </c>
      <c r="D178" s="24">
        <v>5.3266666666666671</v>
      </c>
      <c r="E178" s="24">
        <v>-0.9516666666666671</v>
      </c>
      <c r="F178" s="24">
        <v>-0.9776166317906978</v>
      </c>
      <c r="G178" s="24">
        <v>0.11240500382494054</v>
      </c>
      <c r="H178" s="24">
        <v>5.1051492943578403</v>
      </c>
      <c r="I178" s="24">
        <v>5.5481840389754939</v>
      </c>
      <c r="J178" s="24">
        <v>0.97992410484243697</v>
      </c>
      <c r="K178" s="24">
        <v>3.3955229864009655</v>
      </c>
      <c r="L178" s="24">
        <v>7.2578103469323683</v>
      </c>
    </row>
    <row r="179" spans="1:12">
      <c r="A179" s="9" t="s">
        <v>279</v>
      </c>
      <c r="B179" s="16">
        <v>1</v>
      </c>
      <c r="C179" s="24">
        <v>6.375</v>
      </c>
      <c r="D179" s="24">
        <v>5.3266666666666671</v>
      </c>
      <c r="E179" s="24">
        <v>1.0483333333333329</v>
      </c>
      <c r="F179" s="24">
        <v>1.0769191968412406</v>
      </c>
      <c r="G179" s="24">
        <v>0.11240500382494054</v>
      </c>
      <c r="H179" s="24">
        <v>5.1051492943578403</v>
      </c>
      <c r="I179" s="24">
        <v>5.5481840389754939</v>
      </c>
      <c r="J179" s="24">
        <v>0.97992410484243697</v>
      </c>
      <c r="K179" s="24">
        <v>3.3955229864009655</v>
      </c>
      <c r="L179" s="24">
        <v>7.2578103469323683</v>
      </c>
    </row>
    <row r="180" spans="1:12">
      <c r="A180" s="9" t="s">
        <v>280</v>
      </c>
      <c r="B180" s="16">
        <v>1</v>
      </c>
      <c r="C180" s="24">
        <v>7</v>
      </c>
      <c r="D180" s="24">
        <v>5.3266666666666671</v>
      </c>
      <c r="E180" s="24">
        <v>1.6733333333333329</v>
      </c>
      <c r="F180" s="24">
        <v>1.7189616432887214</v>
      </c>
      <c r="G180" s="24">
        <v>0.11240500382494054</v>
      </c>
      <c r="H180" s="24">
        <v>5.1051492943578403</v>
      </c>
      <c r="I180" s="24">
        <v>5.5481840389754939</v>
      </c>
      <c r="J180" s="24">
        <v>0.97992410484243697</v>
      </c>
      <c r="K180" s="24">
        <v>3.3955229864009655</v>
      </c>
      <c r="L180" s="24">
        <v>7.2578103469323683</v>
      </c>
    </row>
    <row r="181" spans="1:12">
      <c r="A181" s="9" t="s">
        <v>281</v>
      </c>
      <c r="B181" s="16">
        <v>1</v>
      </c>
      <c r="C181" s="24">
        <v>6.5</v>
      </c>
      <c r="D181" s="24">
        <v>5.3266666666666671</v>
      </c>
      <c r="E181" s="24">
        <v>1.1733333333333329</v>
      </c>
      <c r="F181" s="24">
        <v>1.2053276861307367</v>
      </c>
      <c r="G181" s="24">
        <v>0.11240500382494054</v>
      </c>
      <c r="H181" s="24">
        <v>5.1051492943578403</v>
      </c>
      <c r="I181" s="24">
        <v>5.5481840389754939</v>
      </c>
      <c r="J181" s="24">
        <v>0.97992410484243697</v>
      </c>
      <c r="K181" s="24">
        <v>3.3955229864009655</v>
      </c>
      <c r="L181" s="24">
        <v>7.2578103469323683</v>
      </c>
    </row>
    <row r="182" spans="1:12">
      <c r="A182" s="9" t="s">
        <v>282</v>
      </c>
      <c r="B182" s="16">
        <v>1</v>
      </c>
      <c r="C182" s="24">
        <v>3.625</v>
      </c>
      <c r="D182" s="24">
        <v>5.3266666666666671</v>
      </c>
      <c r="E182" s="24">
        <v>-1.7016666666666671</v>
      </c>
      <c r="F182" s="24">
        <v>-1.7480675675276747</v>
      </c>
      <c r="G182" s="24">
        <v>0.11240500382494054</v>
      </c>
      <c r="H182" s="24">
        <v>5.1051492943578403</v>
      </c>
      <c r="I182" s="24">
        <v>5.5481840389754939</v>
      </c>
      <c r="J182" s="24">
        <v>0.97992410484243697</v>
      </c>
      <c r="K182" s="24">
        <v>3.3955229864009655</v>
      </c>
      <c r="L182" s="24">
        <v>7.2578103469323683</v>
      </c>
    </row>
    <row r="183" spans="1:12">
      <c r="A183" s="9" t="s">
        <v>283</v>
      </c>
      <c r="B183" s="16">
        <v>1</v>
      </c>
      <c r="C183" s="24">
        <v>6.5</v>
      </c>
      <c r="D183" s="24">
        <v>5.3266666666666671</v>
      </c>
      <c r="E183" s="24">
        <v>1.1733333333333329</v>
      </c>
      <c r="F183" s="24">
        <v>1.2053276861307367</v>
      </c>
      <c r="G183" s="24">
        <v>0.11240500382494054</v>
      </c>
      <c r="H183" s="24">
        <v>5.1051492943578403</v>
      </c>
      <c r="I183" s="24">
        <v>5.5481840389754939</v>
      </c>
      <c r="J183" s="24">
        <v>0.97992410484243697</v>
      </c>
      <c r="K183" s="24">
        <v>3.3955229864009655</v>
      </c>
      <c r="L183" s="24">
        <v>7.2578103469323683</v>
      </c>
    </row>
    <row r="184" spans="1:12">
      <c r="A184" s="9" t="s">
        <v>284</v>
      </c>
      <c r="B184" s="16">
        <v>1</v>
      </c>
      <c r="C184" s="24">
        <v>6.125</v>
      </c>
      <c r="D184" s="24">
        <v>5.3266666666666671</v>
      </c>
      <c r="E184" s="24">
        <v>0.7983333333333329</v>
      </c>
      <c r="F184" s="24">
        <v>0.82010221826224827</v>
      </c>
      <c r="G184" s="24">
        <v>0.11240500382494054</v>
      </c>
      <c r="H184" s="24">
        <v>5.1051492943578403</v>
      </c>
      <c r="I184" s="24">
        <v>5.5481840389754939</v>
      </c>
      <c r="J184" s="24">
        <v>0.97992410484243697</v>
      </c>
      <c r="K184" s="24">
        <v>3.3955229864009655</v>
      </c>
      <c r="L184" s="24">
        <v>7.2578103469323683</v>
      </c>
    </row>
    <row r="185" spans="1:12">
      <c r="A185" s="9" t="s">
        <v>285</v>
      </c>
      <c r="B185" s="16">
        <v>1</v>
      </c>
      <c r="C185" s="24">
        <v>6</v>
      </c>
      <c r="D185" s="24">
        <v>5.3266666666666671</v>
      </c>
      <c r="E185" s="24">
        <v>0.6733333333333329</v>
      </c>
      <c r="F185" s="24">
        <v>0.69169372897275216</v>
      </c>
      <c r="G185" s="24">
        <v>0.11240500382494054</v>
      </c>
      <c r="H185" s="24">
        <v>5.1051492943578403</v>
      </c>
      <c r="I185" s="24">
        <v>5.5481840389754939</v>
      </c>
      <c r="J185" s="24">
        <v>0.97992410484243697</v>
      </c>
      <c r="K185" s="24">
        <v>3.3955229864009655</v>
      </c>
      <c r="L185" s="24">
        <v>7.2578103469323683</v>
      </c>
    </row>
    <row r="186" spans="1:12">
      <c r="A186" s="9" t="s">
        <v>286</v>
      </c>
      <c r="B186" s="16">
        <v>1</v>
      </c>
      <c r="C186" s="24">
        <v>4.25</v>
      </c>
      <c r="D186" s="24">
        <v>5.3266666666666671</v>
      </c>
      <c r="E186" s="24">
        <v>-1.0766666666666671</v>
      </c>
      <c r="F186" s="24">
        <v>-1.1060251210801939</v>
      </c>
      <c r="G186" s="24">
        <v>0.11240500382494054</v>
      </c>
      <c r="H186" s="24">
        <v>5.1051492943578403</v>
      </c>
      <c r="I186" s="24">
        <v>5.5481840389754939</v>
      </c>
      <c r="J186" s="24">
        <v>0.97992410484243697</v>
      </c>
      <c r="K186" s="24">
        <v>3.3955229864009655</v>
      </c>
      <c r="L186" s="24">
        <v>7.2578103469323683</v>
      </c>
    </row>
    <row r="187" spans="1:12">
      <c r="A187" s="9" t="s">
        <v>287</v>
      </c>
      <c r="B187" s="16">
        <v>1</v>
      </c>
      <c r="C187" s="24">
        <v>5.125</v>
      </c>
      <c r="D187" s="24">
        <v>5.3266666666666671</v>
      </c>
      <c r="E187" s="24">
        <v>-0.2016666666666671</v>
      </c>
      <c r="F187" s="24">
        <v>-0.2071656960537209</v>
      </c>
      <c r="G187" s="24">
        <v>0.11240500382494054</v>
      </c>
      <c r="H187" s="24">
        <v>5.1051492943578403</v>
      </c>
      <c r="I187" s="24">
        <v>5.5481840389754939</v>
      </c>
      <c r="J187" s="24">
        <v>0.97992410484243697</v>
      </c>
      <c r="K187" s="24">
        <v>3.3955229864009655</v>
      </c>
      <c r="L187" s="24">
        <v>7.2578103469323683</v>
      </c>
    </row>
    <row r="188" spans="1:12">
      <c r="A188" s="9" t="s">
        <v>288</v>
      </c>
      <c r="B188" s="16">
        <v>1</v>
      </c>
      <c r="C188" s="24">
        <v>4.375</v>
      </c>
      <c r="D188" s="24">
        <v>5.3266666666666671</v>
      </c>
      <c r="E188" s="24">
        <v>-0.9516666666666671</v>
      </c>
      <c r="F188" s="24">
        <v>-0.9776166317906978</v>
      </c>
      <c r="G188" s="24">
        <v>0.11240500382494054</v>
      </c>
      <c r="H188" s="24">
        <v>5.1051492943578403</v>
      </c>
      <c r="I188" s="24">
        <v>5.5481840389754939</v>
      </c>
      <c r="J188" s="24">
        <v>0.97992410484243697</v>
      </c>
      <c r="K188" s="24">
        <v>3.3955229864009655</v>
      </c>
      <c r="L188" s="24">
        <v>7.2578103469323683</v>
      </c>
    </row>
    <row r="189" spans="1:12">
      <c r="A189" s="9" t="s">
        <v>289</v>
      </c>
      <c r="B189" s="16">
        <v>1</v>
      </c>
      <c r="C189" s="24">
        <v>5.625</v>
      </c>
      <c r="D189" s="24">
        <v>5.3266666666666671</v>
      </c>
      <c r="E189" s="24">
        <v>0.2983333333333329</v>
      </c>
      <c r="F189" s="24">
        <v>0.30646826110426367</v>
      </c>
      <c r="G189" s="24">
        <v>0.11240500382494054</v>
      </c>
      <c r="H189" s="24">
        <v>5.1051492943578403</v>
      </c>
      <c r="I189" s="24">
        <v>5.5481840389754939</v>
      </c>
      <c r="J189" s="24">
        <v>0.97992410484243697</v>
      </c>
      <c r="K189" s="24">
        <v>3.3955229864009655</v>
      </c>
      <c r="L189" s="24">
        <v>7.2578103469323683</v>
      </c>
    </row>
    <row r="190" spans="1:12">
      <c r="A190" s="9" t="s">
        <v>290</v>
      </c>
      <c r="B190" s="16">
        <v>1</v>
      </c>
      <c r="C190" s="24">
        <v>4.25</v>
      </c>
      <c r="D190" s="24">
        <v>5.3266666666666671</v>
      </c>
      <c r="E190" s="24">
        <v>-1.0766666666666671</v>
      </c>
      <c r="F190" s="24">
        <v>-1.1060251210801939</v>
      </c>
      <c r="G190" s="24">
        <v>0.11240500382494054</v>
      </c>
      <c r="H190" s="24">
        <v>5.1051492943578403</v>
      </c>
      <c r="I190" s="24">
        <v>5.5481840389754939</v>
      </c>
      <c r="J190" s="24">
        <v>0.97992410484243697</v>
      </c>
      <c r="K190" s="24">
        <v>3.3955229864009655</v>
      </c>
      <c r="L190" s="24">
        <v>7.2578103469323683</v>
      </c>
    </row>
    <row r="191" spans="1:12">
      <c r="A191" s="9" t="s">
        <v>291</v>
      </c>
      <c r="B191" s="16">
        <v>1</v>
      </c>
      <c r="C191" s="24">
        <v>6.75</v>
      </c>
      <c r="D191" s="24">
        <v>5.3266666666666671</v>
      </c>
      <c r="E191" s="24">
        <v>1.4233333333333329</v>
      </c>
      <c r="F191" s="24">
        <v>1.4621446647097291</v>
      </c>
      <c r="G191" s="24">
        <v>0.11240500382494054</v>
      </c>
      <c r="H191" s="24">
        <v>5.1051492943578403</v>
      </c>
      <c r="I191" s="24">
        <v>5.5481840389754939</v>
      </c>
      <c r="J191" s="24">
        <v>0.97992410484243697</v>
      </c>
      <c r="K191" s="24">
        <v>3.3955229864009655</v>
      </c>
      <c r="L191" s="24">
        <v>7.2578103469323683</v>
      </c>
    </row>
    <row r="192" spans="1:12">
      <c r="A192" s="9" t="s">
        <v>292</v>
      </c>
      <c r="B192" s="16">
        <v>1</v>
      </c>
      <c r="C192" s="24">
        <v>5.25</v>
      </c>
      <c r="D192" s="24">
        <v>5.3266666666666671</v>
      </c>
      <c r="E192" s="24">
        <v>-7.6666666666667105E-2</v>
      </c>
      <c r="F192" s="24">
        <v>-7.8757206764224749E-2</v>
      </c>
      <c r="G192" s="24">
        <v>0.11240500382494054</v>
      </c>
      <c r="H192" s="24">
        <v>5.1051492943578403</v>
      </c>
      <c r="I192" s="24">
        <v>5.5481840389754939</v>
      </c>
      <c r="J192" s="24">
        <v>0.97992410484243697</v>
      </c>
      <c r="K192" s="24">
        <v>3.3955229864009655</v>
      </c>
      <c r="L192" s="24">
        <v>7.2578103469323683</v>
      </c>
    </row>
    <row r="193" spans="1:12">
      <c r="A193" s="9" t="s">
        <v>293</v>
      </c>
      <c r="B193" s="16">
        <v>1</v>
      </c>
      <c r="C193" s="24">
        <v>4.125</v>
      </c>
      <c r="D193" s="24">
        <v>5.3266666666666671</v>
      </c>
      <c r="E193" s="24">
        <v>-1.2016666666666671</v>
      </c>
      <c r="F193" s="24">
        <v>-1.23443361036969</v>
      </c>
      <c r="G193" s="24">
        <v>0.11240500382494054</v>
      </c>
      <c r="H193" s="24">
        <v>5.1051492943578403</v>
      </c>
      <c r="I193" s="24">
        <v>5.5481840389754939</v>
      </c>
      <c r="J193" s="24">
        <v>0.97992410484243697</v>
      </c>
      <c r="K193" s="24">
        <v>3.3955229864009655</v>
      </c>
      <c r="L193" s="24">
        <v>7.2578103469323683</v>
      </c>
    </row>
    <row r="194" spans="1:12">
      <c r="A194" s="9" t="s">
        <v>294</v>
      </c>
      <c r="B194" s="16">
        <v>1</v>
      </c>
      <c r="C194" s="24">
        <v>4.375</v>
      </c>
      <c r="D194" s="24">
        <v>5.3266666666666671</v>
      </c>
      <c r="E194" s="24">
        <v>-0.9516666666666671</v>
      </c>
      <c r="F194" s="24">
        <v>-0.9776166317906978</v>
      </c>
      <c r="G194" s="24">
        <v>0.11240500382494054</v>
      </c>
      <c r="H194" s="24">
        <v>5.1051492943578403</v>
      </c>
      <c r="I194" s="24">
        <v>5.5481840389754939</v>
      </c>
      <c r="J194" s="24">
        <v>0.97992410484243697</v>
      </c>
      <c r="K194" s="24">
        <v>3.3955229864009655</v>
      </c>
      <c r="L194" s="24">
        <v>7.2578103469323683</v>
      </c>
    </row>
    <row r="195" spans="1:12">
      <c r="A195" s="9" t="s">
        <v>295</v>
      </c>
      <c r="B195" s="16">
        <v>1</v>
      </c>
      <c r="C195" s="24">
        <v>5.25</v>
      </c>
      <c r="D195" s="24">
        <v>5.3266666666666671</v>
      </c>
      <c r="E195" s="24">
        <v>-7.6666666666667105E-2</v>
      </c>
      <c r="F195" s="24">
        <v>-7.8757206764224749E-2</v>
      </c>
      <c r="G195" s="24">
        <v>0.11240500382494054</v>
      </c>
      <c r="H195" s="24">
        <v>5.1051492943578403</v>
      </c>
      <c r="I195" s="24">
        <v>5.5481840389754939</v>
      </c>
      <c r="J195" s="24">
        <v>0.97992410484243697</v>
      </c>
      <c r="K195" s="24">
        <v>3.3955229864009655</v>
      </c>
      <c r="L195" s="24">
        <v>7.2578103469323683</v>
      </c>
    </row>
    <row r="196" spans="1:12">
      <c r="A196" s="9" t="s">
        <v>296</v>
      </c>
      <c r="B196" s="16">
        <v>1</v>
      </c>
      <c r="C196" s="24">
        <v>5.875</v>
      </c>
      <c r="D196" s="24">
        <v>5.3266666666666671</v>
      </c>
      <c r="E196" s="24">
        <v>0.5483333333333329</v>
      </c>
      <c r="F196" s="24">
        <v>0.56328523968325594</v>
      </c>
      <c r="G196" s="24">
        <v>0.11240500382494054</v>
      </c>
      <c r="H196" s="24">
        <v>5.1051492943578403</v>
      </c>
      <c r="I196" s="24">
        <v>5.5481840389754939</v>
      </c>
      <c r="J196" s="24">
        <v>0.97992410484243697</v>
      </c>
      <c r="K196" s="24">
        <v>3.3955229864009655</v>
      </c>
      <c r="L196" s="24">
        <v>7.2578103469323683</v>
      </c>
    </row>
    <row r="197" spans="1:12">
      <c r="A197" s="9" t="s">
        <v>297</v>
      </c>
      <c r="B197" s="16">
        <v>1</v>
      </c>
      <c r="C197" s="24">
        <v>5.5</v>
      </c>
      <c r="D197" s="24">
        <v>5.3266666666666671</v>
      </c>
      <c r="E197" s="24">
        <v>0.1733333333333329</v>
      </c>
      <c r="F197" s="24">
        <v>0.17805977181476754</v>
      </c>
      <c r="G197" s="24">
        <v>0.11240500382494054</v>
      </c>
      <c r="H197" s="24">
        <v>5.1051492943578403</v>
      </c>
      <c r="I197" s="24">
        <v>5.5481840389754939</v>
      </c>
      <c r="J197" s="24">
        <v>0.97992410484243697</v>
      </c>
      <c r="K197" s="24">
        <v>3.3955229864009655</v>
      </c>
      <c r="L197" s="24">
        <v>7.2578103469323683</v>
      </c>
    </row>
    <row r="198" spans="1:12">
      <c r="A198" s="9" t="s">
        <v>298</v>
      </c>
      <c r="B198" s="16">
        <v>1</v>
      </c>
      <c r="C198" s="24">
        <v>5.125</v>
      </c>
      <c r="D198" s="24">
        <v>5.3266666666666671</v>
      </c>
      <c r="E198" s="24">
        <v>-0.2016666666666671</v>
      </c>
      <c r="F198" s="24">
        <v>-0.2071656960537209</v>
      </c>
      <c r="G198" s="24">
        <v>0.11240500382494054</v>
      </c>
      <c r="H198" s="24">
        <v>5.1051492943578403</v>
      </c>
      <c r="I198" s="24">
        <v>5.5481840389754939</v>
      </c>
      <c r="J198" s="24">
        <v>0.97992410484243697</v>
      </c>
      <c r="K198" s="24">
        <v>3.3955229864009655</v>
      </c>
      <c r="L198" s="24">
        <v>7.2578103469323683</v>
      </c>
    </row>
    <row r="199" spans="1:12">
      <c r="A199" s="9" t="s">
        <v>299</v>
      </c>
      <c r="B199" s="16">
        <v>1</v>
      </c>
      <c r="C199" s="24">
        <v>6</v>
      </c>
      <c r="D199" s="24">
        <v>5.3266666666666671</v>
      </c>
      <c r="E199" s="24">
        <v>0.6733333333333329</v>
      </c>
      <c r="F199" s="24">
        <v>0.69169372897275216</v>
      </c>
      <c r="G199" s="24">
        <v>0.11240500382494054</v>
      </c>
      <c r="H199" s="24">
        <v>5.1051492943578403</v>
      </c>
      <c r="I199" s="24">
        <v>5.5481840389754939</v>
      </c>
      <c r="J199" s="24">
        <v>0.97992410484243697</v>
      </c>
      <c r="K199" s="24">
        <v>3.3955229864009655</v>
      </c>
      <c r="L199" s="24">
        <v>7.2578103469323683</v>
      </c>
    </row>
    <row r="200" spans="1:12">
      <c r="A200" s="9" t="s">
        <v>300</v>
      </c>
      <c r="B200" s="16">
        <v>1</v>
      </c>
      <c r="C200" s="24">
        <v>5.75</v>
      </c>
      <c r="D200" s="24">
        <v>5.3266666666666671</v>
      </c>
      <c r="E200" s="24">
        <v>0.4233333333333329</v>
      </c>
      <c r="F200" s="24">
        <v>0.43487675039375984</v>
      </c>
      <c r="G200" s="24">
        <v>0.11240500382494054</v>
      </c>
      <c r="H200" s="24">
        <v>5.1051492943578403</v>
      </c>
      <c r="I200" s="24">
        <v>5.5481840389754939</v>
      </c>
      <c r="J200" s="24">
        <v>0.97992410484243697</v>
      </c>
      <c r="K200" s="24">
        <v>3.3955229864009655</v>
      </c>
      <c r="L200" s="24">
        <v>7.2578103469323683</v>
      </c>
    </row>
    <row r="201" spans="1:12">
      <c r="A201" s="9" t="s">
        <v>301</v>
      </c>
      <c r="B201" s="16">
        <v>1</v>
      </c>
      <c r="C201" s="24">
        <v>5.5</v>
      </c>
      <c r="D201" s="24">
        <v>5.3266666666666671</v>
      </c>
      <c r="E201" s="24">
        <v>0.1733333333333329</v>
      </c>
      <c r="F201" s="24">
        <v>0.17805977181476754</v>
      </c>
      <c r="G201" s="24">
        <v>0.11240500382494054</v>
      </c>
      <c r="H201" s="24">
        <v>5.1051492943578403</v>
      </c>
      <c r="I201" s="24">
        <v>5.5481840389754939</v>
      </c>
      <c r="J201" s="24">
        <v>0.97992410484243697</v>
      </c>
      <c r="K201" s="24">
        <v>3.3955229864009655</v>
      </c>
      <c r="L201" s="24">
        <v>7.2578103469323683</v>
      </c>
    </row>
    <row r="202" spans="1:12">
      <c r="A202" s="9" t="s">
        <v>302</v>
      </c>
      <c r="B202" s="16">
        <v>1</v>
      </c>
      <c r="C202" s="24">
        <v>5.875</v>
      </c>
      <c r="D202" s="24">
        <v>5.3266666666666671</v>
      </c>
      <c r="E202" s="24">
        <v>0.5483333333333329</v>
      </c>
      <c r="F202" s="24">
        <v>0.56328523968325594</v>
      </c>
      <c r="G202" s="24">
        <v>0.11240500382494054</v>
      </c>
      <c r="H202" s="24">
        <v>5.1051492943578403</v>
      </c>
      <c r="I202" s="24">
        <v>5.5481840389754939</v>
      </c>
      <c r="J202" s="24">
        <v>0.97992410484243697</v>
      </c>
      <c r="K202" s="24">
        <v>3.3955229864009655</v>
      </c>
      <c r="L202" s="24">
        <v>7.2578103469323683</v>
      </c>
    </row>
    <row r="203" spans="1:12">
      <c r="A203" s="9" t="s">
        <v>303</v>
      </c>
      <c r="B203" s="16">
        <v>1</v>
      </c>
      <c r="C203" s="24">
        <v>4</v>
      </c>
      <c r="D203" s="24">
        <v>5.3266666666666671</v>
      </c>
      <c r="E203" s="24">
        <v>-1.3266666666666671</v>
      </c>
      <c r="F203" s="24">
        <v>-1.3628420996591863</v>
      </c>
      <c r="G203" s="24">
        <v>0.11240500382494054</v>
      </c>
      <c r="H203" s="24">
        <v>5.1051492943578403</v>
      </c>
      <c r="I203" s="24">
        <v>5.5481840389754939</v>
      </c>
      <c r="J203" s="24">
        <v>0.97992410484243697</v>
      </c>
      <c r="K203" s="24">
        <v>3.3955229864009655</v>
      </c>
      <c r="L203" s="24">
        <v>7.2578103469323683</v>
      </c>
    </row>
    <row r="204" spans="1:12">
      <c r="A204" s="9" t="s">
        <v>304</v>
      </c>
      <c r="B204" s="16">
        <v>1</v>
      </c>
      <c r="C204" s="24">
        <v>5.125</v>
      </c>
      <c r="D204" s="24">
        <v>5.3266666666666671</v>
      </c>
      <c r="E204" s="24">
        <v>-0.2016666666666671</v>
      </c>
      <c r="F204" s="24">
        <v>-0.2071656960537209</v>
      </c>
      <c r="G204" s="24">
        <v>0.11240500382494054</v>
      </c>
      <c r="H204" s="24">
        <v>5.1051492943578403</v>
      </c>
      <c r="I204" s="24">
        <v>5.5481840389754939</v>
      </c>
      <c r="J204" s="24">
        <v>0.97992410484243697</v>
      </c>
      <c r="K204" s="24">
        <v>3.3955229864009655</v>
      </c>
      <c r="L204" s="24">
        <v>7.2578103469323683</v>
      </c>
    </row>
    <row r="205" spans="1:12">
      <c r="A205" s="9" t="s">
        <v>305</v>
      </c>
      <c r="B205" s="16">
        <v>1</v>
      </c>
      <c r="C205" s="24">
        <v>5.75</v>
      </c>
      <c r="D205" s="24">
        <v>5.3266666666666671</v>
      </c>
      <c r="E205" s="24">
        <v>0.4233333333333329</v>
      </c>
      <c r="F205" s="24">
        <v>0.43487675039375984</v>
      </c>
      <c r="G205" s="24">
        <v>0.11240500382494054</v>
      </c>
      <c r="H205" s="24">
        <v>5.1051492943578403</v>
      </c>
      <c r="I205" s="24">
        <v>5.5481840389754939</v>
      </c>
      <c r="J205" s="24">
        <v>0.97992410484243697</v>
      </c>
      <c r="K205" s="24">
        <v>3.3955229864009655</v>
      </c>
      <c r="L205" s="24">
        <v>7.2578103469323683</v>
      </c>
    </row>
    <row r="206" spans="1:12">
      <c r="A206" s="9" t="s">
        <v>306</v>
      </c>
      <c r="B206" s="16">
        <v>1</v>
      </c>
      <c r="C206" s="24">
        <v>4.25</v>
      </c>
      <c r="D206" s="24">
        <v>5.3266666666666671</v>
      </c>
      <c r="E206" s="24">
        <v>-1.0766666666666671</v>
      </c>
      <c r="F206" s="24">
        <v>-1.1060251210801939</v>
      </c>
      <c r="G206" s="24">
        <v>0.11240500382494054</v>
      </c>
      <c r="H206" s="24">
        <v>5.1051492943578403</v>
      </c>
      <c r="I206" s="24">
        <v>5.5481840389754939</v>
      </c>
      <c r="J206" s="24">
        <v>0.97992410484243697</v>
      </c>
      <c r="K206" s="24">
        <v>3.3955229864009655</v>
      </c>
      <c r="L206" s="24">
        <v>7.2578103469323683</v>
      </c>
    </row>
    <row r="207" spans="1:12">
      <c r="A207" s="9" t="s">
        <v>307</v>
      </c>
      <c r="B207" s="16">
        <v>1</v>
      </c>
      <c r="C207" s="24">
        <v>5.5</v>
      </c>
      <c r="D207" s="24">
        <v>5.3266666666666671</v>
      </c>
      <c r="E207" s="24">
        <v>0.1733333333333329</v>
      </c>
      <c r="F207" s="24">
        <v>0.17805977181476754</v>
      </c>
      <c r="G207" s="24">
        <v>0.11240500382494054</v>
      </c>
      <c r="H207" s="24">
        <v>5.1051492943578403</v>
      </c>
      <c r="I207" s="24">
        <v>5.5481840389754939</v>
      </c>
      <c r="J207" s="24">
        <v>0.97992410484243697</v>
      </c>
      <c r="K207" s="24">
        <v>3.3955229864009655</v>
      </c>
      <c r="L207" s="24">
        <v>7.2578103469323683</v>
      </c>
    </row>
    <row r="208" spans="1:12">
      <c r="A208" s="9" t="s">
        <v>308</v>
      </c>
      <c r="B208" s="16">
        <v>1</v>
      </c>
      <c r="C208" s="24">
        <v>6.625</v>
      </c>
      <c r="D208" s="24">
        <v>5.3266666666666671</v>
      </c>
      <c r="E208" s="24">
        <v>1.2983333333333329</v>
      </c>
      <c r="F208" s="24">
        <v>1.3337361754202328</v>
      </c>
      <c r="G208" s="24">
        <v>0.11240500382494054</v>
      </c>
      <c r="H208" s="24">
        <v>5.1051492943578403</v>
      </c>
      <c r="I208" s="24">
        <v>5.5481840389754939</v>
      </c>
      <c r="J208" s="24">
        <v>0.97992410484243697</v>
      </c>
      <c r="K208" s="24">
        <v>3.3955229864009655</v>
      </c>
      <c r="L208" s="24">
        <v>7.2578103469323683</v>
      </c>
    </row>
    <row r="209" spans="1:12">
      <c r="A209" s="9" t="s">
        <v>309</v>
      </c>
      <c r="B209" s="16">
        <v>1</v>
      </c>
      <c r="C209" s="24">
        <v>6</v>
      </c>
      <c r="D209" s="24">
        <v>5.3266666666666671</v>
      </c>
      <c r="E209" s="24">
        <v>0.6733333333333329</v>
      </c>
      <c r="F209" s="24">
        <v>0.69169372897275216</v>
      </c>
      <c r="G209" s="24">
        <v>0.11240500382494054</v>
      </c>
      <c r="H209" s="24">
        <v>5.1051492943578403</v>
      </c>
      <c r="I209" s="24">
        <v>5.5481840389754939</v>
      </c>
      <c r="J209" s="24">
        <v>0.97992410484243697</v>
      </c>
      <c r="K209" s="24">
        <v>3.3955229864009655</v>
      </c>
      <c r="L209" s="24">
        <v>7.2578103469323683</v>
      </c>
    </row>
    <row r="210" spans="1:12">
      <c r="A210" s="9" t="s">
        <v>310</v>
      </c>
      <c r="B210" s="16">
        <v>1</v>
      </c>
      <c r="C210" s="24">
        <v>4.625</v>
      </c>
      <c r="D210" s="24">
        <v>5.3266666666666671</v>
      </c>
      <c r="E210" s="24">
        <v>-0.7016666666666671</v>
      </c>
      <c r="F210" s="24">
        <v>-0.72079965321170547</v>
      </c>
      <c r="G210" s="24">
        <v>0.11240500382494054</v>
      </c>
      <c r="H210" s="24">
        <v>5.1051492943578403</v>
      </c>
      <c r="I210" s="24">
        <v>5.5481840389754939</v>
      </c>
      <c r="J210" s="24">
        <v>0.97992410484243697</v>
      </c>
      <c r="K210" s="24">
        <v>3.3955229864009655</v>
      </c>
      <c r="L210" s="24">
        <v>7.2578103469323683</v>
      </c>
    </row>
    <row r="211" spans="1:12">
      <c r="A211" s="9" t="s">
        <v>311</v>
      </c>
      <c r="B211" s="16">
        <v>1</v>
      </c>
      <c r="C211" s="24">
        <v>5.375</v>
      </c>
      <c r="D211" s="24">
        <v>5.3266666666666671</v>
      </c>
      <c r="E211" s="24">
        <v>4.8333333333332895E-2</v>
      </c>
      <c r="F211" s="24">
        <v>4.9651282525271394E-2</v>
      </c>
      <c r="G211" s="24">
        <v>0.11240500382494054</v>
      </c>
      <c r="H211" s="24">
        <v>5.1051492943578403</v>
      </c>
      <c r="I211" s="24">
        <v>5.5481840389754939</v>
      </c>
      <c r="J211" s="24">
        <v>0.97992410484243697</v>
      </c>
      <c r="K211" s="24">
        <v>3.3955229864009655</v>
      </c>
      <c r="L211" s="24">
        <v>7.2578103469323683</v>
      </c>
    </row>
    <row r="212" spans="1:12">
      <c r="A212" s="9" t="s">
        <v>312</v>
      </c>
      <c r="B212" s="16">
        <v>1</v>
      </c>
      <c r="C212" s="24">
        <v>5.5</v>
      </c>
      <c r="D212" s="24">
        <v>5.3266666666666671</v>
      </c>
      <c r="E212" s="24">
        <v>0.1733333333333329</v>
      </c>
      <c r="F212" s="24">
        <v>0.17805977181476754</v>
      </c>
      <c r="G212" s="24">
        <v>0.11240500382494054</v>
      </c>
      <c r="H212" s="24">
        <v>5.1051492943578403</v>
      </c>
      <c r="I212" s="24">
        <v>5.5481840389754939</v>
      </c>
      <c r="J212" s="24">
        <v>0.97992410484243697</v>
      </c>
      <c r="K212" s="24">
        <v>3.3955229864009655</v>
      </c>
      <c r="L212" s="24">
        <v>7.2578103469323683</v>
      </c>
    </row>
    <row r="213" spans="1:12">
      <c r="A213" s="9" t="s">
        <v>313</v>
      </c>
      <c r="B213" s="16">
        <v>1</v>
      </c>
      <c r="C213" s="24">
        <v>6</v>
      </c>
      <c r="D213" s="24">
        <v>5.3266666666666671</v>
      </c>
      <c r="E213" s="24">
        <v>0.6733333333333329</v>
      </c>
      <c r="F213" s="24">
        <v>0.69169372897275216</v>
      </c>
      <c r="G213" s="24">
        <v>0.11240500382494054</v>
      </c>
      <c r="H213" s="24">
        <v>5.1051492943578403</v>
      </c>
      <c r="I213" s="24">
        <v>5.5481840389754939</v>
      </c>
      <c r="J213" s="24">
        <v>0.97992410484243697</v>
      </c>
      <c r="K213" s="24">
        <v>3.3955229864009655</v>
      </c>
      <c r="L213" s="24">
        <v>7.2578103469323683</v>
      </c>
    </row>
    <row r="214" spans="1:12">
      <c r="A214" s="9" t="s">
        <v>314</v>
      </c>
      <c r="B214" s="16">
        <v>1</v>
      </c>
      <c r="C214" s="24">
        <v>4.625</v>
      </c>
      <c r="D214" s="24">
        <v>5.3266666666666671</v>
      </c>
      <c r="E214" s="24">
        <v>-0.7016666666666671</v>
      </c>
      <c r="F214" s="24">
        <v>-0.72079965321170547</v>
      </c>
      <c r="G214" s="24">
        <v>0.11240500382494054</v>
      </c>
      <c r="H214" s="24">
        <v>5.1051492943578403</v>
      </c>
      <c r="I214" s="24">
        <v>5.5481840389754939</v>
      </c>
      <c r="J214" s="24">
        <v>0.97992410484243697</v>
      </c>
      <c r="K214" s="24">
        <v>3.3955229864009655</v>
      </c>
      <c r="L214" s="24">
        <v>7.2578103469323683</v>
      </c>
    </row>
    <row r="215" spans="1:12">
      <c r="A215" s="9" t="s">
        <v>315</v>
      </c>
      <c r="B215" s="16">
        <v>1</v>
      </c>
      <c r="C215" s="24">
        <v>4</v>
      </c>
      <c r="D215" s="24">
        <v>5.3266666666666671</v>
      </c>
      <c r="E215" s="24">
        <v>-1.3266666666666671</v>
      </c>
      <c r="F215" s="24">
        <v>-1.3628420996591863</v>
      </c>
      <c r="G215" s="24">
        <v>0.11240500382494054</v>
      </c>
      <c r="H215" s="24">
        <v>5.1051492943578403</v>
      </c>
      <c r="I215" s="24">
        <v>5.5481840389754939</v>
      </c>
      <c r="J215" s="24">
        <v>0.97992410484243697</v>
      </c>
      <c r="K215" s="24">
        <v>3.3955229864009655</v>
      </c>
      <c r="L215" s="24">
        <v>7.2578103469323683</v>
      </c>
    </row>
    <row r="216" spans="1:12">
      <c r="A216" s="9" t="s">
        <v>316</v>
      </c>
      <c r="B216" s="16">
        <v>1</v>
      </c>
      <c r="C216" s="24">
        <v>5.375</v>
      </c>
      <c r="D216" s="24">
        <v>5.3266666666666671</v>
      </c>
      <c r="E216" s="24">
        <v>4.8333333333332895E-2</v>
      </c>
      <c r="F216" s="24">
        <v>4.9651282525271394E-2</v>
      </c>
      <c r="G216" s="24">
        <v>0.11240500382494054</v>
      </c>
      <c r="H216" s="24">
        <v>5.1051492943578403</v>
      </c>
      <c r="I216" s="24">
        <v>5.5481840389754939</v>
      </c>
      <c r="J216" s="24">
        <v>0.97992410484243697</v>
      </c>
      <c r="K216" s="24">
        <v>3.3955229864009655</v>
      </c>
      <c r="L216" s="24">
        <v>7.2578103469323683</v>
      </c>
    </row>
    <row r="217" spans="1:12">
      <c r="A217" s="9" t="s">
        <v>317</v>
      </c>
      <c r="B217" s="16">
        <v>1</v>
      </c>
      <c r="C217" s="24">
        <v>5.75</v>
      </c>
      <c r="D217" s="24">
        <v>5.3266666666666671</v>
      </c>
      <c r="E217" s="24">
        <v>0.4233333333333329</v>
      </c>
      <c r="F217" s="24">
        <v>0.43487675039375984</v>
      </c>
      <c r="G217" s="24">
        <v>0.11240500382494054</v>
      </c>
      <c r="H217" s="24">
        <v>5.1051492943578403</v>
      </c>
      <c r="I217" s="24">
        <v>5.5481840389754939</v>
      </c>
      <c r="J217" s="24">
        <v>0.97992410484243697</v>
      </c>
      <c r="K217" s="24">
        <v>3.3955229864009655</v>
      </c>
      <c r="L217" s="24">
        <v>7.2578103469323683</v>
      </c>
    </row>
    <row r="218" spans="1:12">
      <c r="A218" s="9" t="s">
        <v>318</v>
      </c>
      <c r="B218" s="16">
        <v>1</v>
      </c>
      <c r="C218" s="24">
        <v>6.25</v>
      </c>
      <c r="D218" s="24">
        <v>5.3266666666666671</v>
      </c>
      <c r="E218" s="24">
        <v>0.9233333333333329</v>
      </c>
      <c r="F218" s="24">
        <v>0.94851070755174449</v>
      </c>
      <c r="G218" s="24">
        <v>0.11240500382494054</v>
      </c>
      <c r="H218" s="24">
        <v>5.1051492943578403</v>
      </c>
      <c r="I218" s="24">
        <v>5.5481840389754939</v>
      </c>
      <c r="J218" s="24">
        <v>0.97992410484243697</v>
      </c>
      <c r="K218" s="24">
        <v>3.3955229864009655</v>
      </c>
      <c r="L218" s="24">
        <v>7.2578103469323683</v>
      </c>
    </row>
    <row r="219" spans="1:12">
      <c r="A219" s="9" t="s">
        <v>319</v>
      </c>
      <c r="B219" s="16">
        <v>1</v>
      </c>
      <c r="C219" s="24">
        <v>5.625</v>
      </c>
      <c r="D219" s="24">
        <v>5.3266666666666671</v>
      </c>
      <c r="E219" s="24">
        <v>0.2983333333333329</v>
      </c>
      <c r="F219" s="24">
        <v>0.30646826110426367</v>
      </c>
      <c r="G219" s="24">
        <v>0.11240500382494054</v>
      </c>
      <c r="H219" s="24">
        <v>5.1051492943578403</v>
      </c>
      <c r="I219" s="24">
        <v>5.5481840389754939</v>
      </c>
      <c r="J219" s="24">
        <v>0.97992410484243697</v>
      </c>
      <c r="K219" s="24">
        <v>3.3955229864009655</v>
      </c>
      <c r="L219" s="24">
        <v>7.2578103469323683</v>
      </c>
    </row>
    <row r="220" spans="1:12">
      <c r="A220" s="9" t="s">
        <v>320</v>
      </c>
      <c r="B220" s="16">
        <v>1</v>
      </c>
      <c r="C220" s="24">
        <v>6.5</v>
      </c>
      <c r="D220" s="24">
        <v>5.3266666666666671</v>
      </c>
      <c r="E220" s="24">
        <v>1.1733333333333329</v>
      </c>
      <c r="F220" s="24">
        <v>1.2053276861307367</v>
      </c>
      <c r="G220" s="24">
        <v>0.11240500382494054</v>
      </c>
      <c r="H220" s="24">
        <v>5.1051492943578403</v>
      </c>
      <c r="I220" s="24">
        <v>5.5481840389754939</v>
      </c>
      <c r="J220" s="24">
        <v>0.97992410484243697</v>
      </c>
      <c r="K220" s="24">
        <v>3.3955229864009655</v>
      </c>
      <c r="L220" s="24">
        <v>7.2578103469323683</v>
      </c>
    </row>
    <row r="221" spans="1:12">
      <c r="A221" s="9" t="s">
        <v>321</v>
      </c>
      <c r="B221" s="16">
        <v>1</v>
      </c>
      <c r="C221" s="24">
        <v>5.375</v>
      </c>
      <c r="D221" s="24">
        <v>5.3266666666666671</v>
      </c>
      <c r="E221" s="24">
        <v>4.8333333333332895E-2</v>
      </c>
      <c r="F221" s="24">
        <v>4.9651282525271394E-2</v>
      </c>
      <c r="G221" s="24">
        <v>0.11240500382494054</v>
      </c>
      <c r="H221" s="24">
        <v>5.1051492943578403</v>
      </c>
      <c r="I221" s="24">
        <v>5.5481840389754939</v>
      </c>
      <c r="J221" s="24">
        <v>0.97992410484243697</v>
      </c>
      <c r="K221" s="24">
        <v>3.3955229864009655</v>
      </c>
      <c r="L221" s="24">
        <v>7.2578103469323683</v>
      </c>
    </row>
    <row r="222" spans="1:12">
      <c r="A222" s="9" t="s">
        <v>322</v>
      </c>
      <c r="B222" s="16">
        <v>1</v>
      </c>
      <c r="C222" s="24">
        <v>4.25</v>
      </c>
      <c r="D222" s="24">
        <v>5.3266666666666671</v>
      </c>
      <c r="E222" s="24">
        <v>-1.0766666666666671</v>
      </c>
      <c r="F222" s="24">
        <v>-1.1060251210801939</v>
      </c>
      <c r="G222" s="24">
        <v>0.11240500382494054</v>
      </c>
      <c r="H222" s="24">
        <v>5.1051492943578403</v>
      </c>
      <c r="I222" s="24">
        <v>5.5481840389754939</v>
      </c>
      <c r="J222" s="24">
        <v>0.97992410484243697</v>
      </c>
      <c r="K222" s="24">
        <v>3.3955229864009655</v>
      </c>
      <c r="L222" s="24">
        <v>7.2578103469323683</v>
      </c>
    </row>
    <row r="223" spans="1:12">
      <c r="A223" s="9" t="s">
        <v>323</v>
      </c>
      <c r="B223" s="16">
        <v>1</v>
      </c>
      <c r="C223" s="24">
        <v>4</v>
      </c>
      <c r="D223" s="24">
        <v>5.3266666666666671</v>
      </c>
      <c r="E223" s="24">
        <v>-1.3266666666666671</v>
      </c>
      <c r="F223" s="24">
        <v>-1.3628420996591863</v>
      </c>
      <c r="G223" s="24">
        <v>0.11240500382494054</v>
      </c>
      <c r="H223" s="24">
        <v>5.1051492943578403</v>
      </c>
      <c r="I223" s="24">
        <v>5.5481840389754939</v>
      </c>
      <c r="J223" s="24">
        <v>0.97992410484243697</v>
      </c>
      <c r="K223" s="24">
        <v>3.3955229864009655</v>
      </c>
      <c r="L223" s="24">
        <v>7.2578103469323683</v>
      </c>
    </row>
    <row r="224" spans="1:12">
      <c r="A224" s="9" t="s">
        <v>324</v>
      </c>
      <c r="B224" s="16">
        <v>1</v>
      </c>
      <c r="C224" s="24">
        <v>4.75</v>
      </c>
      <c r="D224" s="24">
        <v>5.3266666666666671</v>
      </c>
      <c r="E224" s="24">
        <v>-0.5766666666666671</v>
      </c>
      <c r="F224" s="24">
        <v>-0.59239116392220936</v>
      </c>
      <c r="G224" s="24">
        <v>0.11240500382494054</v>
      </c>
      <c r="H224" s="24">
        <v>5.1051492943578403</v>
      </c>
      <c r="I224" s="24">
        <v>5.5481840389754939</v>
      </c>
      <c r="J224" s="24">
        <v>0.97992410484243697</v>
      </c>
      <c r="K224" s="24">
        <v>3.3955229864009655</v>
      </c>
      <c r="L224" s="24">
        <v>7.2578103469323683</v>
      </c>
    </row>
    <row r="225" spans="1:12">
      <c r="A225" s="9" t="s">
        <v>325</v>
      </c>
      <c r="B225" s="16">
        <v>1</v>
      </c>
      <c r="C225" s="24">
        <v>5.625</v>
      </c>
      <c r="D225" s="24">
        <v>5.3266666666666671</v>
      </c>
      <c r="E225" s="24">
        <v>0.2983333333333329</v>
      </c>
      <c r="F225" s="24">
        <v>0.30646826110426367</v>
      </c>
      <c r="G225" s="24">
        <v>0.11240500382494054</v>
      </c>
      <c r="H225" s="24">
        <v>5.1051492943578403</v>
      </c>
      <c r="I225" s="24">
        <v>5.5481840389754939</v>
      </c>
      <c r="J225" s="24">
        <v>0.97992410484243697</v>
      </c>
      <c r="K225" s="24">
        <v>3.3955229864009655</v>
      </c>
      <c r="L225" s="24">
        <v>7.2578103469323683</v>
      </c>
    </row>
    <row r="226" spans="1:12">
      <c r="A226" s="9" t="s">
        <v>326</v>
      </c>
      <c r="B226" s="16">
        <v>1</v>
      </c>
      <c r="C226" s="24">
        <v>5.125</v>
      </c>
      <c r="D226" s="24">
        <v>5.3266666666666671</v>
      </c>
      <c r="E226" s="24">
        <v>-0.2016666666666671</v>
      </c>
      <c r="F226" s="24">
        <v>-0.2071656960537209</v>
      </c>
      <c r="G226" s="24">
        <v>0.11240500382494054</v>
      </c>
      <c r="H226" s="24">
        <v>5.1051492943578403</v>
      </c>
      <c r="I226" s="24">
        <v>5.5481840389754939</v>
      </c>
      <c r="J226" s="24">
        <v>0.97992410484243697</v>
      </c>
      <c r="K226" s="24">
        <v>3.3955229864009655</v>
      </c>
      <c r="L226" s="24">
        <v>7.2578103469323683</v>
      </c>
    </row>
    <row r="227" spans="1:12">
      <c r="A227" s="9" t="s">
        <v>327</v>
      </c>
      <c r="B227" s="16">
        <v>1</v>
      </c>
      <c r="C227" s="24">
        <v>5.375</v>
      </c>
      <c r="D227" s="24">
        <v>5.3266666666666671</v>
      </c>
      <c r="E227" s="24">
        <v>4.8333333333332895E-2</v>
      </c>
      <c r="F227" s="24">
        <v>4.9651282525271394E-2</v>
      </c>
      <c r="G227" s="24">
        <v>0.11240500382494054</v>
      </c>
      <c r="H227" s="24">
        <v>5.1051492943578403</v>
      </c>
      <c r="I227" s="24">
        <v>5.5481840389754939</v>
      </c>
      <c r="J227" s="24">
        <v>0.97992410484243697</v>
      </c>
      <c r="K227" s="24">
        <v>3.3955229864009655</v>
      </c>
      <c r="L227" s="24">
        <v>7.2578103469323683</v>
      </c>
    </row>
    <row r="228" spans="1:12" ht="16" thickBot="1">
      <c r="A228" s="22" t="s">
        <v>328</v>
      </c>
      <c r="B228" s="17">
        <v>1</v>
      </c>
      <c r="C228" s="25">
        <v>5.5</v>
      </c>
      <c r="D228" s="25">
        <v>5.3266666666666671</v>
      </c>
      <c r="E228" s="25">
        <v>0.1733333333333329</v>
      </c>
      <c r="F228" s="25">
        <v>0.17805977181476754</v>
      </c>
      <c r="G228" s="25">
        <v>0.11240500382494054</v>
      </c>
      <c r="H228" s="25">
        <v>5.1051492943578403</v>
      </c>
      <c r="I228" s="25">
        <v>5.5481840389754939</v>
      </c>
      <c r="J228" s="25">
        <v>0.97992410484243697</v>
      </c>
      <c r="K228" s="25">
        <v>3.3955229864009655</v>
      </c>
      <c r="L228" s="25">
        <v>7.2578103469323683</v>
      </c>
    </row>
  </sheetData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 enableFormatConditionsCalculation="0"/>
  <dimension ref="A1:C70"/>
  <sheetViews>
    <sheetView workbookViewId="0"/>
  </sheetViews>
  <sheetFormatPr baseColWidth="10" defaultRowHeight="15" x14ac:dyDescent="0"/>
  <sheetData>
    <row r="1" spans="1:3">
      <c r="A1" s="8">
        <v>1</v>
      </c>
      <c r="B1">
        <f t="shared" ref="B1:B32" si="0">5.05986666666667+(A1-1)*0.0237700483091787</f>
        <v>5.0598666666666698</v>
      </c>
      <c r="C1">
        <f t="shared" ref="C1:C32" si="1">0+1*B1-1.91839671799019*(1.00444444444444+(B1-5.33)^2/210.370833333333)^0.5</f>
        <v>3.1368796164569073</v>
      </c>
    </row>
    <row r="2" spans="1:3">
      <c r="A2" s="8">
        <v>2</v>
      </c>
      <c r="B2">
        <f t="shared" si="0"/>
        <v>5.0836367149758486</v>
      </c>
      <c r="C2">
        <f t="shared" si="1"/>
        <v>3.1607055103473938</v>
      </c>
    </row>
    <row r="3" spans="1:3">
      <c r="A3" s="8">
        <v>3</v>
      </c>
      <c r="B3">
        <f t="shared" si="0"/>
        <v>5.1074067632850273</v>
      </c>
      <c r="C3">
        <f t="shared" si="1"/>
        <v>3.1845262654264372</v>
      </c>
    </row>
    <row r="4" spans="1:3">
      <c r="A4" s="8">
        <v>4</v>
      </c>
      <c r="B4">
        <f t="shared" si="0"/>
        <v>5.131176811594206</v>
      </c>
      <c r="C4">
        <f t="shared" si="1"/>
        <v>3.2083418812874944</v>
      </c>
    </row>
    <row r="5" spans="1:3">
      <c r="A5" s="8">
        <v>5</v>
      </c>
      <c r="B5">
        <f t="shared" si="0"/>
        <v>5.1549468599033847</v>
      </c>
      <c r="C5">
        <f t="shared" si="1"/>
        <v>3.2321523575651874</v>
      </c>
    </row>
    <row r="6" spans="1:3">
      <c r="A6" s="8">
        <v>6</v>
      </c>
      <c r="B6">
        <f t="shared" si="0"/>
        <v>5.1787169082125635</v>
      </c>
      <c r="C6">
        <f t="shared" si="1"/>
        <v>3.2559576939353216</v>
      </c>
    </row>
    <row r="7" spans="1:3">
      <c r="A7" s="8">
        <v>7</v>
      </c>
      <c r="B7">
        <f t="shared" si="0"/>
        <v>5.2024869565217422</v>
      </c>
      <c r="C7">
        <f t="shared" si="1"/>
        <v>3.2797578901148969</v>
      </c>
    </row>
    <row r="8" spans="1:3">
      <c r="A8" s="8">
        <v>8</v>
      </c>
      <c r="B8">
        <f t="shared" si="0"/>
        <v>5.2262570048309209</v>
      </c>
      <c r="C8">
        <f t="shared" si="1"/>
        <v>3.3035529458621204</v>
      </c>
    </row>
    <row r="9" spans="1:3">
      <c r="A9" s="8">
        <v>9</v>
      </c>
      <c r="B9">
        <f t="shared" si="0"/>
        <v>5.2500270531400997</v>
      </c>
      <c r="C9">
        <f t="shared" si="1"/>
        <v>3.3273428609764144</v>
      </c>
    </row>
    <row r="10" spans="1:3">
      <c r="A10" s="8">
        <v>10</v>
      </c>
      <c r="B10">
        <f t="shared" si="0"/>
        <v>5.2737971014492784</v>
      </c>
      <c r="C10">
        <f t="shared" si="1"/>
        <v>3.3511276352984245</v>
      </c>
    </row>
    <row r="11" spans="1:3">
      <c r="A11" s="8">
        <v>11</v>
      </c>
      <c r="B11">
        <f t="shared" si="0"/>
        <v>5.2975671497584571</v>
      </c>
      <c r="C11">
        <f t="shared" si="1"/>
        <v>3.3749072687100297</v>
      </c>
    </row>
    <row r="12" spans="1:3">
      <c r="A12" s="8">
        <v>12</v>
      </c>
      <c r="B12">
        <f t="shared" si="0"/>
        <v>5.3213371980676358</v>
      </c>
      <c r="C12">
        <f t="shared" si="1"/>
        <v>3.3986817611343403</v>
      </c>
    </row>
    <row r="13" spans="1:3">
      <c r="A13" s="8">
        <v>13</v>
      </c>
      <c r="B13">
        <f t="shared" si="0"/>
        <v>5.3451072463768146</v>
      </c>
      <c r="C13">
        <f t="shared" si="1"/>
        <v>3.4224511125357084</v>
      </c>
    </row>
    <row r="14" spans="1:3">
      <c r="A14" s="8">
        <v>14</v>
      </c>
      <c r="B14">
        <f t="shared" si="0"/>
        <v>5.3688772946859933</v>
      </c>
      <c r="C14">
        <f t="shared" si="1"/>
        <v>3.4462153229197239</v>
      </c>
    </row>
    <row r="15" spans="1:3">
      <c r="A15" s="8">
        <v>15</v>
      </c>
      <c r="B15">
        <f t="shared" si="0"/>
        <v>5.392647342995172</v>
      </c>
      <c r="C15">
        <f t="shared" si="1"/>
        <v>3.4699743923332171</v>
      </c>
    </row>
    <row r="16" spans="1:3">
      <c r="A16" s="8">
        <v>16</v>
      </c>
      <c r="B16">
        <f t="shared" si="0"/>
        <v>5.4164173913043498</v>
      </c>
      <c r="C16">
        <f t="shared" si="1"/>
        <v>3.4937283208642538</v>
      </c>
    </row>
    <row r="17" spans="1:3">
      <c r="A17" s="8">
        <v>17</v>
      </c>
      <c r="B17">
        <f t="shared" si="0"/>
        <v>5.4401874396135295</v>
      </c>
      <c r="C17">
        <f t="shared" si="1"/>
        <v>3.5174771086421392</v>
      </c>
    </row>
    <row r="18" spans="1:3">
      <c r="A18" s="8">
        <v>18</v>
      </c>
      <c r="B18">
        <f t="shared" si="0"/>
        <v>5.4639574879227073</v>
      </c>
      <c r="C18">
        <f t="shared" si="1"/>
        <v>3.5412207558373998</v>
      </c>
    </row>
    <row r="19" spans="1:3">
      <c r="A19" s="8">
        <v>19</v>
      </c>
      <c r="B19">
        <f t="shared" si="0"/>
        <v>5.487727536231886</v>
      </c>
      <c r="C19">
        <f t="shared" si="1"/>
        <v>3.5649592626617919</v>
      </c>
    </row>
    <row r="20" spans="1:3">
      <c r="A20" s="8">
        <v>20</v>
      </c>
      <c r="B20">
        <f t="shared" si="0"/>
        <v>5.5114975845410648</v>
      </c>
      <c r="C20">
        <f t="shared" si="1"/>
        <v>3.5886926293682793</v>
      </c>
    </row>
    <row r="21" spans="1:3">
      <c r="A21" s="8">
        <v>21</v>
      </c>
      <c r="B21">
        <f t="shared" si="0"/>
        <v>5.5352676328502435</v>
      </c>
      <c r="C21">
        <f t="shared" si="1"/>
        <v>3.6124208562510329</v>
      </c>
    </row>
    <row r="22" spans="1:3">
      <c r="A22" s="8">
        <v>22</v>
      </c>
      <c r="B22">
        <f t="shared" si="0"/>
        <v>5.5590376811594222</v>
      </c>
      <c r="C22">
        <f t="shared" si="1"/>
        <v>3.6361439436454139</v>
      </c>
    </row>
    <row r="23" spans="1:3">
      <c r="A23" s="8">
        <v>23</v>
      </c>
      <c r="B23">
        <f t="shared" si="0"/>
        <v>5.5828077294686009</v>
      </c>
      <c r="C23">
        <f t="shared" si="1"/>
        <v>3.6598618919279615</v>
      </c>
    </row>
    <row r="24" spans="1:3">
      <c r="A24" s="8">
        <v>24</v>
      </c>
      <c r="B24">
        <f t="shared" si="0"/>
        <v>5.6065777777777797</v>
      </c>
      <c r="C24">
        <f t="shared" si="1"/>
        <v>3.6835747015163789</v>
      </c>
    </row>
    <row r="25" spans="1:3">
      <c r="A25" s="8">
        <v>25</v>
      </c>
      <c r="B25">
        <f t="shared" si="0"/>
        <v>5.6303478260869584</v>
      </c>
      <c r="C25">
        <f t="shared" si="1"/>
        <v>3.707282372869515</v>
      </c>
    </row>
    <row r="26" spans="1:3">
      <c r="A26" s="8">
        <v>26</v>
      </c>
      <c r="B26">
        <f t="shared" si="0"/>
        <v>5.6541178743961371</v>
      </c>
      <c r="C26">
        <f t="shared" si="1"/>
        <v>3.7309849064873464</v>
      </c>
    </row>
    <row r="27" spans="1:3">
      <c r="A27" s="8">
        <v>27</v>
      </c>
      <c r="B27">
        <f t="shared" si="0"/>
        <v>5.6778879227053158</v>
      </c>
      <c r="C27">
        <f t="shared" si="1"/>
        <v>3.7546823029109588</v>
      </c>
    </row>
    <row r="28" spans="1:3">
      <c r="A28" s="8">
        <v>28</v>
      </c>
      <c r="B28">
        <f t="shared" si="0"/>
        <v>5.7016579710144946</v>
      </c>
      <c r="C28">
        <f t="shared" si="1"/>
        <v>3.7783745627225231</v>
      </c>
    </row>
    <row r="29" spans="1:3">
      <c r="A29" s="8">
        <v>29</v>
      </c>
      <c r="B29">
        <f t="shared" si="0"/>
        <v>5.7254280193236733</v>
      </c>
      <c r="C29">
        <f t="shared" si="1"/>
        <v>3.8020616865452741</v>
      </c>
    </row>
    <row r="30" spans="1:3">
      <c r="A30" s="8">
        <v>30</v>
      </c>
      <c r="B30">
        <f t="shared" si="0"/>
        <v>5.749198067632852</v>
      </c>
      <c r="C30">
        <f t="shared" si="1"/>
        <v>3.8257436750434843</v>
      </c>
    </row>
    <row r="31" spans="1:3">
      <c r="A31" s="8">
        <v>31</v>
      </c>
      <c r="B31">
        <f t="shared" si="0"/>
        <v>5.7729681159420307</v>
      </c>
      <c r="C31">
        <f t="shared" si="1"/>
        <v>3.8494205289224368</v>
      </c>
    </row>
    <row r="32" spans="1:3">
      <c r="A32" s="8">
        <v>32</v>
      </c>
      <c r="B32">
        <f t="shared" si="0"/>
        <v>5.7967381642512095</v>
      </c>
      <c r="C32">
        <f t="shared" si="1"/>
        <v>3.8730922489283999</v>
      </c>
    </row>
    <row r="33" spans="1:3">
      <c r="A33" s="8">
        <v>33</v>
      </c>
      <c r="B33">
        <f t="shared" ref="B33:B64" si="2">5.05986666666667+(A33-1)*0.0237700483091787</f>
        <v>5.8205082125603882</v>
      </c>
      <c r="C33">
        <f t="shared" ref="C33:C64" si="3">0+1*B33-1.91839671799019*(1.00444444444444+(B33-5.33)^2/210.370833333333)^0.5</f>
        <v>3.8967588358485927</v>
      </c>
    </row>
    <row r="34" spans="1:3">
      <c r="A34" s="8">
        <v>34</v>
      </c>
      <c r="B34">
        <f t="shared" si="2"/>
        <v>5.8442782608695669</v>
      </c>
      <c r="C34">
        <f t="shared" si="3"/>
        <v>3.9204202905111591</v>
      </c>
    </row>
    <row r="35" spans="1:3">
      <c r="A35" s="8">
        <v>35</v>
      </c>
      <c r="B35">
        <f t="shared" si="2"/>
        <v>5.8680483091787456</v>
      </c>
      <c r="C35">
        <f t="shared" si="3"/>
        <v>3.9440766137851302</v>
      </c>
    </row>
    <row r="36" spans="1:3">
      <c r="A36" s="8">
        <v>36</v>
      </c>
      <c r="B36">
        <f t="shared" si="2"/>
        <v>5.8918183574879244</v>
      </c>
      <c r="C36">
        <f t="shared" si="3"/>
        <v>3.9677278065803909</v>
      </c>
    </row>
    <row r="37" spans="1:3">
      <c r="A37" s="8">
        <v>37</v>
      </c>
      <c r="B37">
        <f t="shared" si="2"/>
        <v>5.9155884057971031</v>
      </c>
      <c r="C37">
        <f t="shared" si="3"/>
        <v>3.9913738698476444</v>
      </c>
    </row>
    <row r="38" spans="1:3">
      <c r="A38" s="8">
        <v>38</v>
      </c>
      <c r="B38">
        <f t="shared" si="2"/>
        <v>5.9393584541062818</v>
      </c>
      <c r="C38">
        <f t="shared" si="3"/>
        <v>4.0150148045783745</v>
      </c>
    </row>
    <row r="39" spans="1:3">
      <c r="A39" s="8">
        <v>39</v>
      </c>
      <c r="B39">
        <f t="shared" si="2"/>
        <v>5.9631285024154606</v>
      </c>
      <c r="C39">
        <f t="shared" si="3"/>
        <v>4.0386506118048038</v>
      </c>
    </row>
    <row r="40" spans="1:3">
      <c r="A40" s="8">
        <v>40</v>
      </c>
      <c r="B40">
        <f t="shared" si="2"/>
        <v>5.9868985507246393</v>
      </c>
      <c r="C40">
        <f t="shared" si="3"/>
        <v>4.0622812925998559</v>
      </c>
    </row>
    <row r="41" spans="1:3">
      <c r="A41" s="8">
        <v>41</v>
      </c>
      <c r="B41">
        <f t="shared" si="2"/>
        <v>6.010668599033818</v>
      </c>
      <c r="C41">
        <f t="shared" si="3"/>
        <v>4.0859068480771086</v>
      </c>
    </row>
    <row r="42" spans="1:3">
      <c r="A42" s="8">
        <v>42</v>
      </c>
      <c r="B42">
        <f t="shared" si="2"/>
        <v>6.0344386473429967</v>
      </c>
      <c r="C42">
        <f t="shared" si="3"/>
        <v>4.1095272793907522</v>
      </c>
    </row>
    <row r="43" spans="1:3">
      <c r="A43" s="8">
        <v>43</v>
      </c>
      <c r="B43">
        <f t="shared" si="2"/>
        <v>6.0582086956521755</v>
      </c>
      <c r="C43">
        <f t="shared" si="3"/>
        <v>4.1331425877355459</v>
      </c>
    </row>
    <row r="44" spans="1:3">
      <c r="A44" s="8">
        <v>44</v>
      </c>
      <c r="B44">
        <f t="shared" si="2"/>
        <v>6.0819787439613542</v>
      </c>
      <c r="C44">
        <f t="shared" si="3"/>
        <v>4.1567527743467636</v>
      </c>
    </row>
    <row r="45" spans="1:3">
      <c r="A45" s="8">
        <v>45</v>
      </c>
      <c r="B45">
        <f t="shared" si="2"/>
        <v>6.105748792270532</v>
      </c>
      <c r="C45">
        <f t="shared" si="3"/>
        <v>4.1803578405001485</v>
      </c>
    </row>
    <row r="46" spans="1:3">
      <c r="A46" s="8">
        <v>46</v>
      </c>
      <c r="B46">
        <f t="shared" si="2"/>
        <v>6.1295188405797116</v>
      </c>
      <c r="C46">
        <f t="shared" si="3"/>
        <v>4.2039577875118663</v>
      </c>
    </row>
    <row r="47" spans="1:3">
      <c r="A47" s="8">
        <v>47</v>
      </c>
      <c r="B47">
        <f t="shared" si="2"/>
        <v>6.1532888888888895</v>
      </c>
      <c r="C47">
        <f t="shared" si="3"/>
        <v>4.2275526167384436</v>
      </c>
    </row>
    <row r="48" spans="1:3">
      <c r="A48" s="8">
        <v>48</v>
      </c>
      <c r="B48">
        <f t="shared" si="2"/>
        <v>6.1770589371980691</v>
      </c>
      <c r="C48">
        <f t="shared" si="3"/>
        <v>4.2511423295767266</v>
      </c>
    </row>
    <row r="49" spans="1:3">
      <c r="A49" s="8">
        <v>49</v>
      </c>
      <c r="B49">
        <f t="shared" si="2"/>
        <v>6.2008289855072469</v>
      </c>
      <c r="C49">
        <f t="shared" si="3"/>
        <v>4.2747269274638091</v>
      </c>
    </row>
    <row r="50" spans="1:3">
      <c r="A50" s="8">
        <v>50</v>
      </c>
      <c r="B50">
        <f t="shared" si="2"/>
        <v>6.2245990338164265</v>
      </c>
      <c r="C50">
        <f t="shared" si="3"/>
        <v>4.2983064118769931</v>
      </c>
    </row>
    <row r="51" spans="1:3">
      <c r="A51" s="8">
        <v>51</v>
      </c>
      <c r="B51">
        <f t="shared" si="2"/>
        <v>6.2483690821256044</v>
      </c>
      <c r="C51">
        <f t="shared" si="3"/>
        <v>4.3218807843337164</v>
      </c>
    </row>
    <row r="52" spans="1:3">
      <c r="A52" s="8">
        <v>52</v>
      </c>
      <c r="B52">
        <f t="shared" si="2"/>
        <v>6.272139130434784</v>
      </c>
      <c r="C52">
        <f t="shared" si="3"/>
        <v>4.3454500463915036</v>
      </c>
    </row>
    <row r="53" spans="1:3">
      <c r="A53" s="8">
        <v>53</v>
      </c>
      <c r="B53">
        <f t="shared" si="2"/>
        <v>6.2959091787439618</v>
      </c>
      <c r="C53">
        <f t="shared" si="3"/>
        <v>4.3690141996478911</v>
      </c>
    </row>
    <row r="54" spans="1:3">
      <c r="A54" s="8">
        <v>54</v>
      </c>
      <c r="B54">
        <f t="shared" si="2"/>
        <v>6.3196792270531406</v>
      </c>
      <c r="C54">
        <f t="shared" si="3"/>
        <v>4.3925732457403797</v>
      </c>
    </row>
    <row r="55" spans="1:3">
      <c r="A55" s="8">
        <v>55</v>
      </c>
      <c r="B55">
        <f t="shared" si="2"/>
        <v>6.3434492753623193</v>
      </c>
      <c r="C55">
        <f t="shared" si="3"/>
        <v>4.4161271863463565</v>
      </c>
    </row>
    <row r="56" spans="1:3">
      <c r="A56" s="8">
        <v>56</v>
      </c>
      <c r="B56">
        <f t="shared" si="2"/>
        <v>6.367219323671498</v>
      </c>
      <c r="C56">
        <f t="shared" si="3"/>
        <v>4.4396760231830363</v>
      </c>
    </row>
    <row r="57" spans="1:3">
      <c r="A57" s="8">
        <v>57</v>
      </c>
      <c r="B57">
        <f t="shared" si="2"/>
        <v>6.3909893719806767</v>
      </c>
      <c r="C57">
        <f t="shared" si="3"/>
        <v>4.4632197580073925</v>
      </c>
    </row>
    <row r="58" spans="1:3">
      <c r="A58" s="8">
        <v>58</v>
      </c>
      <c r="B58">
        <f t="shared" si="2"/>
        <v>6.4147594202898555</v>
      </c>
      <c r="C58">
        <f t="shared" si="3"/>
        <v>4.4867583926160828</v>
      </c>
    </row>
    <row r="59" spans="1:3">
      <c r="A59" s="8">
        <v>59</v>
      </c>
      <c r="B59">
        <f t="shared" si="2"/>
        <v>6.4385294685990342</v>
      </c>
      <c r="C59">
        <f t="shared" si="3"/>
        <v>4.510291928845386</v>
      </c>
    </row>
    <row r="60" spans="1:3">
      <c r="A60" s="8">
        <v>60</v>
      </c>
      <c r="B60">
        <f t="shared" si="2"/>
        <v>6.4622995169082129</v>
      </c>
      <c r="C60">
        <f t="shared" si="3"/>
        <v>4.5338203685711242</v>
      </c>
    </row>
    <row r="61" spans="1:3">
      <c r="A61" s="8">
        <v>61</v>
      </c>
      <c r="B61">
        <f t="shared" si="2"/>
        <v>6.4860695652173916</v>
      </c>
      <c r="C61">
        <f t="shared" si="3"/>
        <v>4.557343713708593</v>
      </c>
    </row>
    <row r="62" spans="1:3">
      <c r="A62" s="8">
        <v>62</v>
      </c>
      <c r="B62">
        <f t="shared" si="2"/>
        <v>6.5098396135265704</v>
      </c>
      <c r="C62">
        <f t="shared" si="3"/>
        <v>4.5808619662124803</v>
      </c>
    </row>
    <row r="63" spans="1:3">
      <c r="A63" s="8">
        <v>63</v>
      </c>
      <c r="B63">
        <f t="shared" si="2"/>
        <v>6.5336096618357491</v>
      </c>
      <c r="C63">
        <f t="shared" si="3"/>
        <v>4.6043751280767964</v>
      </c>
    </row>
    <row r="64" spans="1:3">
      <c r="A64" s="8">
        <v>64</v>
      </c>
      <c r="B64">
        <f t="shared" si="2"/>
        <v>6.5573797101449278</v>
      </c>
      <c r="C64">
        <f t="shared" si="3"/>
        <v>4.6278832013347904</v>
      </c>
    </row>
    <row r="65" spans="1:3">
      <c r="A65" s="8">
        <v>65</v>
      </c>
      <c r="B65">
        <f t="shared" ref="B65:B70" si="4">5.05986666666667+(A65-1)*0.0237700483091787</f>
        <v>6.5811497584541065</v>
      </c>
      <c r="C65">
        <f t="shared" ref="C65:C70" si="5">0+1*B65-1.91839671799019*(1.00444444444444+(B65-5.33)^2/210.370833333333)^0.5</f>
        <v>4.6513861880588738</v>
      </c>
    </row>
    <row r="66" spans="1:3">
      <c r="A66" s="8">
        <v>66</v>
      </c>
      <c r="B66">
        <f t="shared" si="4"/>
        <v>6.6049198067632853</v>
      </c>
      <c r="C66">
        <f t="shared" si="5"/>
        <v>4.6748840903605391</v>
      </c>
    </row>
    <row r="67" spans="1:3">
      <c r="A67" s="8">
        <v>67</v>
      </c>
      <c r="B67">
        <f t="shared" si="4"/>
        <v>6.628689855072464</v>
      </c>
      <c r="C67">
        <f t="shared" si="5"/>
        <v>4.6983769103902739</v>
      </c>
    </row>
    <row r="68" spans="1:3">
      <c r="A68" s="8">
        <v>68</v>
      </c>
      <c r="B68">
        <f t="shared" si="4"/>
        <v>6.6524599033816427</v>
      </c>
      <c r="C68">
        <f t="shared" si="5"/>
        <v>4.7218646503374799</v>
      </c>
    </row>
    <row r="69" spans="1:3">
      <c r="A69" s="8">
        <v>69</v>
      </c>
      <c r="B69">
        <f t="shared" si="4"/>
        <v>6.6762299516908215</v>
      </c>
      <c r="C69">
        <f t="shared" si="5"/>
        <v>4.7453473124303862</v>
      </c>
    </row>
    <row r="70" spans="1:3">
      <c r="A70" s="8">
        <v>70</v>
      </c>
      <c r="B70">
        <f t="shared" si="4"/>
        <v>6.7</v>
      </c>
      <c r="C70">
        <f t="shared" si="5"/>
        <v>4.7688248989359625</v>
      </c>
    </row>
  </sheetData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36</vt:i4>
      </vt:variant>
    </vt:vector>
  </HeadingPairs>
  <TitlesOfParts>
    <vt:vector size="36" baseType="lpstr">
      <vt:lpstr>correcteness_difficult_avg_spss</vt:lpstr>
      <vt:lpstr>ANOVA_HID</vt:lpstr>
      <vt:lpstr>ANOVA_HID1</vt:lpstr>
      <vt:lpstr>ANOVA_HID2</vt:lpstr>
      <vt:lpstr>ANOVA_HID3</vt:lpstr>
      <vt:lpstr>ANOVA_HID4</vt:lpstr>
      <vt:lpstr>ANOVA_HID5</vt:lpstr>
      <vt:lpstr>ANOVA_HID6</vt:lpstr>
      <vt:lpstr>ANOVA_HID7</vt:lpstr>
      <vt:lpstr>ANOVA_HID8</vt:lpstr>
      <vt:lpstr>ANOVA_HID9</vt:lpstr>
      <vt:lpstr>ANOVA_HID10</vt:lpstr>
      <vt:lpstr>ANOVA_HID11</vt:lpstr>
      <vt:lpstr>VC_D_ANOVA</vt:lpstr>
      <vt:lpstr>VC_A_ANOVA</vt:lpstr>
      <vt:lpstr>hsb_hsl_corr_diff_Avg.</vt:lpstr>
      <vt:lpstr>ANOVA1_HID</vt:lpstr>
      <vt:lpstr>ANOVA1_HID1</vt:lpstr>
      <vt:lpstr>ANOVA_HID12</vt:lpstr>
      <vt:lpstr>ANOVA_HID13</vt:lpstr>
      <vt:lpstr>ANOVA_HID14</vt:lpstr>
      <vt:lpstr>ANOVA_HID15</vt:lpstr>
      <vt:lpstr>ANOVA_HID16</vt:lpstr>
      <vt:lpstr>ANOVA_HID17</vt:lpstr>
      <vt:lpstr>HSV_HSL_A_ANOVA</vt:lpstr>
      <vt:lpstr>HSV_HSL_D_ANOVA</vt:lpstr>
      <vt:lpstr>Sheet31</vt:lpstr>
      <vt:lpstr>SpecDiff</vt:lpstr>
      <vt:lpstr>ANOVA_HID18</vt:lpstr>
      <vt:lpstr>ANOVA_HID19</vt:lpstr>
      <vt:lpstr>ANOVA_HID20</vt:lpstr>
      <vt:lpstr>ANOVA1_HID2</vt:lpstr>
      <vt:lpstr>ANOVA1_HID3</vt:lpstr>
      <vt:lpstr>ANOVA1_HID4</vt:lpstr>
      <vt:lpstr>ANOVA1</vt:lpstr>
      <vt:lpstr>ANOVA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Ayat Mohammed</dc:creator>
  <cp:lastModifiedBy>Ayat Mohammed</cp:lastModifiedBy>
  <dcterms:created xsi:type="dcterms:W3CDTF">2017-05-30T20:49:38Z</dcterms:created>
  <dcterms:modified xsi:type="dcterms:W3CDTF">2017-06-20T04:59:39Z</dcterms:modified>
</cp:coreProperties>
</file>